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AA5AC144-6CDE-4750-9751-C71427B5B16D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N75" i="11"/>
  <c r="O75" i="11" s="1"/>
  <c r="M75" i="11"/>
  <c r="J75" i="11"/>
  <c r="K75" i="11" s="1"/>
  <c r="D75" i="11"/>
  <c r="E75" i="11" s="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M75" i="10"/>
  <c r="N75" i="10" s="1"/>
  <c r="O75" i="10" s="1"/>
  <c r="J75" i="10"/>
  <c r="K75" i="10" s="1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M75" i="9"/>
  <c r="N75" i="9" s="1"/>
  <c r="O75" i="9" s="1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N75" i="8"/>
  <c r="O75" i="8" s="1"/>
  <c r="M75" i="8"/>
  <c r="J75" i="8"/>
  <c r="K75" i="8" s="1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O75" i="7"/>
  <c r="M75" i="7"/>
  <c r="N75" i="7" s="1"/>
  <c r="J75" i="7"/>
  <c r="K75" i="7" s="1"/>
  <c r="D75" i="7"/>
  <c r="E75" i="7" s="1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O75" i="6"/>
  <c r="M75" i="6"/>
  <c r="N75" i="6" s="1"/>
  <c r="K75" i="6"/>
  <c r="J75" i="6"/>
  <c r="D75" i="6"/>
  <c r="E75" i="6" s="1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M75" i="5"/>
  <c r="N75" i="5" s="1"/>
  <c r="O75" i="5" s="1"/>
  <c r="J75" i="5"/>
  <c r="K75" i="5" s="1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M75" i="4"/>
  <c r="N75" i="4" s="1"/>
  <c r="O75" i="4" s="1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M75" i="1"/>
  <c r="N75" i="1" s="1"/>
  <c r="O75" i="1" s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Z51" i="10" l="1"/>
  <c r="Z39" i="6"/>
  <c r="W59" i="7"/>
  <c r="Z55" i="6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AC42" i="4" s="1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AA62" i="9" s="1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AA51" i="1" s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T50" i="9"/>
  <c r="T37" i="9"/>
  <c r="T52" i="9"/>
  <c r="T53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X34" i="11" l="1"/>
  <c r="X42" i="6"/>
  <c r="AC46" i="4"/>
  <c r="AA43" i="4"/>
  <c r="AD43" i="4" s="1"/>
  <c r="AC61" i="9"/>
  <c r="AC50" i="1"/>
  <c r="AA35" i="9"/>
  <c r="V82" i="6"/>
  <c r="AA39" i="4"/>
  <c r="X54" i="1"/>
  <c r="AA48" i="9"/>
  <c r="AA32" i="10"/>
  <c r="X49" i="10"/>
  <c r="X54" i="9"/>
  <c r="AA33" i="9"/>
  <c r="X64" i="9"/>
  <c r="AA36" i="8"/>
  <c r="AD36" i="8" s="1"/>
  <c r="AA63" i="8"/>
  <c r="AD63" i="8" s="1"/>
  <c r="V76" i="7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W86" i="1" s="1"/>
  <c r="V76" i="1"/>
  <c r="X52" i="5"/>
  <c r="AC55" i="9"/>
  <c r="AC43" i="8"/>
  <c r="X32" i="8"/>
  <c r="X35" i="8"/>
  <c r="X54" i="7"/>
  <c r="V92" i="6"/>
  <c r="W93" i="6" s="1"/>
  <c r="V93" i="6"/>
  <c r="X39" i="5"/>
  <c r="AB56" i="7"/>
  <c r="AA61" i="8"/>
  <c r="X55" i="9"/>
  <c r="X61" i="8"/>
  <c r="AA35" i="7"/>
  <c r="V89" i="7"/>
  <c r="X49" i="7"/>
  <c r="V81" i="7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W97" i="7" s="1"/>
  <c r="V71" i="6"/>
  <c r="W72" i="6" s="1"/>
  <c r="V95" i="6"/>
  <c r="W95" i="6" s="1"/>
  <c r="X62" i="6"/>
  <c r="X62" i="5"/>
  <c r="V84" i="1"/>
  <c r="AA62" i="11"/>
  <c r="AD62" i="11" s="1"/>
  <c r="AC54" i="8"/>
  <c r="AA48" i="8"/>
  <c r="AA51" i="8"/>
  <c r="AD51" i="8" s="1"/>
  <c r="AB55" i="8"/>
  <c r="AA37" i="8"/>
  <c r="AD37" i="8" s="1"/>
  <c r="AB45" i="8"/>
  <c r="AA61" i="6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W80" i="5" s="1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V96" i="10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V66" i="8"/>
  <c r="V94" i="8"/>
  <c r="AD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W81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86" i="10" l="1"/>
  <c r="W97" i="10"/>
  <c r="W98" i="10"/>
  <c r="W96" i="7"/>
  <c r="AG53" i="7"/>
  <c r="AH53" i="7" s="1"/>
  <c r="AB36" i="8"/>
  <c r="AB37" i="8"/>
  <c r="AB49" i="4"/>
  <c r="W76" i="1"/>
  <c r="W77" i="10"/>
  <c r="W77" i="7"/>
  <c r="W92" i="6"/>
  <c r="AB36" i="4"/>
  <c r="W85" i="1"/>
  <c r="W90" i="10"/>
  <c r="W72" i="5"/>
  <c r="AD57" i="11"/>
  <c r="W94" i="10"/>
  <c r="W82" i="10"/>
  <c r="W85" i="10"/>
  <c r="W89" i="10"/>
  <c r="AE34" i="10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N1" i="3" l="1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H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H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H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H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AH75" i="5" s="1"/>
  <c r="R75" i="5"/>
  <c r="U74" i="5"/>
  <c r="X74" i="5" s="1"/>
  <c r="Y74" i="5" s="1"/>
  <c r="AC71" i="5"/>
  <c r="AA72" i="5"/>
  <c r="Z73" i="4"/>
  <c r="AF54" i="4"/>
  <c r="AG75" i="4" s="1"/>
  <c r="AH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H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H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H75" i="1" s="1"/>
  <c r="D1" i="3" s="1" a="1"/>
  <c r="D1" i="3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 s="1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AE155" i="9" s="1"/>
  <c r="U158" i="9"/>
  <c r="X158" i="9" s="1"/>
  <c r="Y158" i="9" s="1"/>
  <c r="R159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AG180" i="1" s="1"/>
  <c r="U163" i="1"/>
  <c r="X163" i="1" s="1"/>
  <c r="Y163" i="1" s="1"/>
  <c r="R164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 s="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 s="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/>
  <c r="AF224" i="9"/>
  <c r="AG245" i="9" s="1"/>
  <c r="AF224" i="4"/>
  <c r="AG245" i="4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AE225" i="4" s="1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9" l="1"/>
  <c r="AF225" i="11"/>
  <c r="AG246" i="11" s="1"/>
  <c r="AG246" i="9"/>
  <c r="AG246" i="10"/>
  <c r="AF226" i="9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11" l="1"/>
  <c r="AG247" i="10"/>
  <c r="AG247" i="9"/>
  <c r="AF226" i="4"/>
  <c r="AG24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B227" i="11"/>
  <c r="AC227" i="11"/>
  <c r="AE227" i="11" s="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B227" i="10"/>
  <c r="W313" i="10"/>
  <c r="AC227" i="10"/>
  <c r="AE227" i="10" s="1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A228" i="9"/>
  <c r="AC227" i="9"/>
  <c r="AE227" i="9" s="1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E227" i="4" s="1"/>
  <c r="AF227" i="4" s="1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27" i="11" l="1"/>
  <c r="AG248" i="11" s="1"/>
  <c r="AF227" i="10"/>
  <c r="AG248" i="10"/>
  <c r="AF227" i="9"/>
  <c r="AG248" i="9"/>
  <c r="AG248" i="4"/>
  <c r="AE228" i="4"/>
  <c r="AF228" i="4" s="1"/>
  <c r="Z230" i="11"/>
  <c r="V315" i="11"/>
  <c r="H232" i="11"/>
  <c r="S231" i="11"/>
  <c r="W314" i="11"/>
  <c r="L234" i="11" a="1"/>
  <c r="L234" i="11" s="1"/>
  <c r="T233" i="11"/>
  <c r="AC228" i="11"/>
  <c r="AE228" i="11" s="1"/>
  <c r="AA229" i="11"/>
  <c r="U231" i="11"/>
  <c r="X231" i="11" s="1"/>
  <c r="Y231" i="11" s="1"/>
  <c r="R232" i="11"/>
  <c r="AD228" i="1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E228" i="10" s="1"/>
  <c r="AA229" i="10"/>
  <c r="V315" i="10"/>
  <c r="H232" i="10"/>
  <c r="S231" i="10"/>
  <c r="AD228" i="10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E228" i="9" s="1"/>
  <c r="AA229" i="9"/>
  <c r="AB228" i="9"/>
  <c r="AD228" i="9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E230" i="11" l="1"/>
  <c r="AF228" i="11"/>
  <c r="AG249" i="11"/>
  <c r="AF228" i="10"/>
  <c r="AG249" i="10" s="1"/>
  <c r="AE230" i="10"/>
  <c r="AF228" i="9"/>
  <c r="AE230" i="9"/>
  <c r="AG249" i="9"/>
  <c r="AE229" i="4"/>
  <c r="AF229" i="4" s="1"/>
  <c r="AE230" i="4"/>
  <c r="AE231" i="4" s="1"/>
  <c r="AG249" i="4"/>
  <c r="Z231" i="11"/>
  <c r="AD229" i="11"/>
  <c r="AB229" i="11"/>
  <c r="V316" i="11"/>
  <c r="H233" i="11"/>
  <c r="S232" i="11"/>
  <c r="W315" i="11"/>
  <c r="L235" i="11" a="1"/>
  <c r="L235" i="11" s="1"/>
  <c r="T234" i="11"/>
  <c r="AC229" i="11"/>
  <c r="AE229" i="11" s="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B229" i="10"/>
  <c r="L234" i="10" a="1"/>
  <c r="L234" i="10" s="1"/>
  <c r="T233" i="10"/>
  <c r="W315" i="10"/>
  <c r="AC229" i="10"/>
  <c r="AE229" i="10" s="1"/>
  <c r="AA230" i="10"/>
  <c r="Z231" i="9"/>
  <c r="W315" i="9"/>
  <c r="U232" i="9"/>
  <c r="X232" i="9" s="1"/>
  <c r="Y232" i="9" s="1"/>
  <c r="R233" i="9"/>
  <c r="V316" i="9"/>
  <c r="S232" i="9"/>
  <c r="H233" i="9"/>
  <c r="AC229" i="9"/>
  <c r="AE229" i="9" s="1"/>
  <c r="AA230" i="9"/>
  <c r="T233" i="9"/>
  <c r="L234" i="9" a="1"/>
  <c r="L234" i="9" s="1"/>
  <c r="AD229" i="9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E231" i="11" l="1"/>
  <c r="AF229" i="11"/>
  <c r="AG250" i="11"/>
  <c r="AF230" i="11"/>
  <c r="AE232" i="11"/>
  <c r="AF229" i="10"/>
  <c r="AE231" i="10"/>
  <c r="AG250" i="10"/>
  <c r="AE232" i="10"/>
  <c r="AF230" i="10"/>
  <c r="AF229" i="9"/>
  <c r="AG250" i="9" s="1"/>
  <c r="AE231" i="9"/>
  <c r="AE232" i="9"/>
  <c r="AF230" i="9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34" i="11" l="1"/>
  <c r="AF232" i="11"/>
  <c r="AF231" i="11"/>
  <c r="AE233" i="11"/>
  <c r="AF232" i="10"/>
  <c r="AE234" i="10"/>
  <c r="AE233" i="10"/>
  <c r="AF231" i="10"/>
  <c r="AE234" i="9"/>
  <c r="AF232" i="9"/>
  <c r="AE233" i="9"/>
  <c r="AF231" i="9"/>
  <c r="AF230" i="6"/>
  <c r="AG251" i="6" s="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3" i="11" l="1"/>
  <c r="AE235" i="11"/>
  <c r="AF234" i="11"/>
  <c r="AE236" i="11"/>
  <c r="AF233" i="10"/>
  <c r="AE235" i="10"/>
  <c r="AE236" i="10"/>
  <c r="AF234" i="10"/>
  <c r="AE235" i="9"/>
  <c r="AF233" i="9"/>
  <c r="AE236" i="9"/>
  <c r="AF234" i="9"/>
  <c r="AF231" i="6"/>
  <c r="AE232" i="6"/>
  <c r="AF232" i="6" s="1"/>
  <c r="AG252" i="6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F236" i="11" l="1"/>
  <c r="AE238" i="11"/>
  <c r="AE237" i="11"/>
  <c r="AF235" i="11"/>
  <c r="AF236" i="10"/>
  <c r="AE238" i="10"/>
  <c r="AF235" i="10"/>
  <c r="AE237" i="10"/>
  <c r="AE238" i="9"/>
  <c r="AF236" i="9"/>
  <c r="AF235" i="9"/>
  <c r="AE237" i="9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E239" i="11" l="1"/>
  <c r="AF237" i="11"/>
  <c r="AF238" i="11"/>
  <c r="AE240" i="11"/>
  <c r="AF237" i="10"/>
  <c r="AE239" i="10"/>
  <c r="AE240" i="10"/>
  <c r="AF238" i="10"/>
  <c r="AF237" i="9"/>
  <c r="AE239" i="9"/>
  <c r="AE240" i="9"/>
  <c r="AF238" i="9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E242" i="11" l="1"/>
  <c r="AF240" i="11"/>
  <c r="AF239" i="11"/>
  <c r="AE241" i="11"/>
  <c r="AE242" i="10"/>
  <c r="AF240" i="10"/>
  <c r="AF239" i="10"/>
  <c r="AE241" i="10"/>
  <c r="AF240" i="9"/>
  <c r="AE242" i="9"/>
  <c r="AE241" i="9"/>
  <c r="AF239" i="9"/>
  <c r="AF234" i="6"/>
  <c r="AG255" i="6" s="1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43" i="11" l="1"/>
  <c r="AF241" i="11"/>
  <c r="AF242" i="11"/>
  <c r="AE244" i="11"/>
  <c r="AF241" i="10"/>
  <c r="AE243" i="10"/>
  <c r="AE244" i="10"/>
  <c r="AF242" i="10"/>
  <c r="AE243" i="9"/>
  <c r="AF241" i="9"/>
  <c r="AE244" i="9"/>
  <c r="AF242" i="9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7" i="1"/>
  <c r="V323" i="1"/>
  <c r="H240" i="1"/>
  <c r="S239" i="1"/>
  <c r="AE246" i="11" l="1"/>
  <c r="AF244" i="11"/>
  <c r="AE245" i="11"/>
  <c r="AF243" i="11"/>
  <c r="AE246" i="10"/>
  <c r="AF244" i="10"/>
  <c r="AE245" i="10"/>
  <c r="AF243" i="10"/>
  <c r="AE246" i="9"/>
  <c r="AF244" i="9"/>
  <c r="AF243" i="9"/>
  <c r="AE245" i="9"/>
  <c r="AG257" i="1"/>
  <c r="AF236" i="6"/>
  <c r="AG257" i="6" s="1"/>
  <c r="AE237" i="6"/>
  <c r="AF237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47" i="11" l="1"/>
  <c r="AF245" i="11"/>
  <c r="AF246" i="11"/>
  <c r="AE248" i="11"/>
  <c r="AF245" i="10"/>
  <c r="AE247" i="10"/>
  <c r="AF246" i="10"/>
  <c r="AE248" i="10"/>
  <c r="AE247" i="9"/>
  <c r="AF245" i="9"/>
  <c r="AF246" i="9"/>
  <c r="AE248" i="9"/>
  <c r="AG258" i="6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Z240" i="6"/>
  <c r="AD238" i="6"/>
  <c r="AB238" i="6"/>
  <c r="W324" i="6"/>
  <c r="V325" i="6"/>
  <c r="H242" i="6"/>
  <c r="S241" i="6"/>
  <c r="U241" i="6"/>
  <c r="X241" i="6" s="1"/>
  <c r="Y241" i="6" s="1"/>
  <c r="R242" i="6"/>
  <c r="AC238" i="6"/>
  <c r="AE238" i="6" s="1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50" i="11" l="1"/>
  <c r="AF248" i="11"/>
  <c r="AF247" i="11"/>
  <c r="AE249" i="11"/>
  <c r="AE250" i="10"/>
  <c r="AF248" i="10"/>
  <c r="AF247" i="10"/>
  <c r="AE249" i="10"/>
  <c r="AE250" i="9"/>
  <c r="AF248" i="9"/>
  <c r="AF247" i="9"/>
  <c r="AE249" i="9"/>
  <c r="AF238" i="6"/>
  <c r="AG259" i="6" s="1"/>
  <c r="AF239" i="7"/>
  <c r="AF238" i="7"/>
  <c r="AG259" i="7" s="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L244" i="7" a="1"/>
  <c r="L244" i="7" s="1"/>
  <c r="T243" i="7"/>
  <c r="Z241" i="6"/>
  <c r="AD239" i="6"/>
  <c r="AB239" i="6"/>
  <c r="W325" i="6"/>
  <c r="R243" i="6"/>
  <c r="U242" i="6"/>
  <c r="X242" i="6" s="1"/>
  <c r="Y242" i="6" s="1"/>
  <c r="V326" i="6"/>
  <c r="S242" i="6"/>
  <c r="H243" i="6"/>
  <c r="AA240" i="6"/>
  <c r="AC239" i="6"/>
  <c r="AE239" i="6" s="1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49" i="11" l="1"/>
  <c r="AE251" i="11"/>
  <c r="AF250" i="11"/>
  <c r="AE252" i="11"/>
  <c r="AF249" i="10"/>
  <c r="AE251" i="10"/>
  <c r="AE252" i="10"/>
  <c r="AF250" i="10"/>
  <c r="AF249" i="9"/>
  <c r="AE251" i="9"/>
  <c r="AE252" i="9"/>
  <c r="AF250" i="9"/>
  <c r="AF239" i="6"/>
  <c r="AE240" i="6"/>
  <c r="AG260" i="6"/>
  <c r="AG260" i="7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54" i="11" l="1"/>
  <c r="AF252" i="11"/>
  <c r="AE253" i="11"/>
  <c r="AF251" i="11"/>
  <c r="AF252" i="10"/>
  <c r="AE254" i="10"/>
  <c r="AF251" i="10"/>
  <c r="AE253" i="10"/>
  <c r="AE254" i="9"/>
  <c r="AF252" i="9"/>
  <c r="AE253" i="9"/>
  <c r="AF251" i="9"/>
  <c r="AE241" i="6"/>
  <c r="AF241" i="6" s="1"/>
  <c r="AE242" i="6"/>
  <c r="AF240" i="6"/>
  <c r="AG261" i="6" s="1"/>
  <c r="AG261" i="7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F241" i="7" s="1"/>
  <c r="AA242" i="7"/>
  <c r="W327" i="7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F253" i="11" l="1"/>
  <c r="AE255" i="11"/>
  <c r="AE256" i="11"/>
  <c r="AF254" i="11"/>
  <c r="AE255" i="10"/>
  <c r="AF253" i="10"/>
  <c r="AF254" i="10"/>
  <c r="AE256" i="10"/>
  <c r="AE255" i="9"/>
  <c r="AF253" i="9"/>
  <c r="AE256" i="9"/>
  <c r="AF254" i="9"/>
  <c r="AE243" i="6"/>
  <c r="AF243" i="6" s="1"/>
  <c r="AF242" i="6"/>
  <c r="AE244" i="6"/>
  <c r="AG262" i="7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AF242" i="7" s="1"/>
  <c r="T246" i="7"/>
  <c r="L247" i="7" a="1"/>
  <c r="L247" i="7" s="1"/>
  <c r="AD242" i="7"/>
  <c r="AB242" i="7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56" i="11" l="1"/>
  <c r="AE258" i="11"/>
  <c r="AF255" i="11"/>
  <c r="AE257" i="11"/>
  <c r="AF256" i="10"/>
  <c r="AE258" i="10"/>
  <c r="AF255" i="10"/>
  <c r="AE257" i="10"/>
  <c r="AF256" i="9"/>
  <c r="AE258" i="9"/>
  <c r="AE257" i="9"/>
  <c r="AF255" i="9"/>
  <c r="AE245" i="6"/>
  <c r="AF245" i="6" s="1"/>
  <c r="AE246" i="6"/>
  <c r="AF244" i="6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59" i="11" l="1"/>
  <c r="AF257" i="11"/>
  <c r="AF258" i="11"/>
  <c r="AE260" i="11"/>
  <c r="AF257" i="10"/>
  <c r="AE259" i="10"/>
  <c r="AF258" i="10"/>
  <c r="AE260" i="10"/>
  <c r="AF257" i="9"/>
  <c r="AE259" i="9"/>
  <c r="AF258" i="9"/>
  <c r="AE260" i="9"/>
  <c r="AE247" i="6"/>
  <c r="AF247" i="6" s="1"/>
  <c r="AF246" i="6"/>
  <c r="AE248" i="6"/>
  <c r="AG264" i="7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60" i="11" l="1"/>
  <c r="AE262" i="11"/>
  <c r="AF259" i="11"/>
  <c r="AE261" i="11"/>
  <c r="AE262" i="10"/>
  <c r="AF260" i="10"/>
  <c r="AF259" i="10"/>
  <c r="AE261" i="10"/>
  <c r="AF260" i="9"/>
  <c r="AE262" i="9"/>
  <c r="AF259" i="9"/>
  <c r="AE261" i="9"/>
  <c r="AE249" i="6"/>
  <c r="AF248" i="6"/>
  <c r="AE250" i="6"/>
  <c r="AF244" i="7"/>
  <c r="AG265" i="7" s="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B245" i="7"/>
  <c r="AC245" i="7"/>
  <c r="AE245" i="7" s="1"/>
  <c r="AF245" i="7" s="1"/>
  <c r="AA246" i="7"/>
  <c r="L250" i="7" a="1"/>
  <c r="L250" i="7" s="1"/>
  <c r="T249" i="7"/>
  <c r="W331" i="7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F261" i="11" l="1"/>
  <c r="AE263" i="11"/>
  <c r="AF262" i="11"/>
  <c r="AE264" i="11"/>
  <c r="AE263" i="10"/>
  <c r="AF261" i="10"/>
  <c r="AE264" i="10"/>
  <c r="AF262" i="10"/>
  <c r="AE263" i="9"/>
  <c r="AF261" i="9"/>
  <c r="AE264" i="9"/>
  <c r="AF262" i="9"/>
  <c r="AG266" i="7"/>
  <c r="AF250" i="6"/>
  <c r="AF249" i="6"/>
  <c r="AE251" i="6"/>
  <c r="AF251" i="6" s="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E246" i="7" s="1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E266" i="11" l="1"/>
  <c r="AF264" i="11"/>
  <c r="AF263" i="11"/>
  <c r="AE265" i="11"/>
  <c r="AF264" i="10"/>
  <c r="AE266" i="10"/>
  <c r="AF263" i="10"/>
  <c r="AE265" i="10"/>
  <c r="AE266" i="9"/>
  <c r="AF264" i="9"/>
  <c r="AF263" i="9"/>
  <c r="AE265" i="9"/>
  <c r="AF246" i="7"/>
  <c r="AG267" i="7" s="1"/>
  <c r="AE252" i="6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AE247" i="7" s="1"/>
  <c r="AE248" i="7" s="1"/>
  <c r="AF248" i="7" s="1"/>
  <c r="V334" i="7"/>
  <c r="H251" i="7"/>
  <c r="S250" i="7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67" i="11" l="1"/>
  <c r="AF265" i="11"/>
  <c r="AE268" i="11"/>
  <c r="AF266" i="11"/>
  <c r="AE267" i="10"/>
  <c r="AF265" i="10"/>
  <c r="AF266" i="10"/>
  <c r="AE268" i="10"/>
  <c r="AE267" i="9"/>
  <c r="AF265" i="9"/>
  <c r="AF266" i="9"/>
  <c r="AE268" i="9"/>
  <c r="AE249" i="7"/>
  <c r="AF247" i="7"/>
  <c r="AG268" i="7"/>
  <c r="AE253" i="6"/>
  <c r="AF252" i="6"/>
  <c r="AE254" i="6"/>
  <c r="AF249" i="7"/>
  <c r="AE250" i="7"/>
  <c r="AE251" i="7" s="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F268" i="11" l="1"/>
  <c r="AE270" i="11"/>
  <c r="AE269" i="11"/>
  <c r="AF267" i="11"/>
  <c r="AE270" i="10"/>
  <c r="AF268" i="10"/>
  <c r="AF267" i="10"/>
  <c r="AE269" i="10"/>
  <c r="AF268" i="9"/>
  <c r="AE270" i="9"/>
  <c r="AE269" i="9"/>
  <c r="AF267" i="9"/>
  <c r="AE256" i="6"/>
  <c r="AF254" i="6"/>
  <c r="AE255" i="6"/>
  <c r="AF253" i="6"/>
  <c r="AE252" i="7"/>
  <c r="AF250" i="7"/>
  <c r="AE253" i="7"/>
  <c r="AF251" i="7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E271" i="11" l="1"/>
  <c r="AF269" i="11"/>
  <c r="AE272" i="11"/>
  <c r="AF270" i="11"/>
  <c r="AF269" i="10"/>
  <c r="AE271" i="10"/>
  <c r="AE272" i="10"/>
  <c r="AF270" i="10"/>
  <c r="AF269" i="9"/>
  <c r="AE271" i="9"/>
  <c r="AF270" i="9"/>
  <c r="AE272" i="9"/>
  <c r="AF255" i="6"/>
  <c r="AE257" i="6"/>
  <c r="AF256" i="6"/>
  <c r="AE258" i="6"/>
  <c r="AF253" i="7"/>
  <c r="AE255" i="7"/>
  <c r="AF252" i="7"/>
  <c r="AE254" i="7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 s="1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E274" i="11" l="1"/>
  <c r="AF272" i="11"/>
  <c r="AE273" i="11"/>
  <c r="AF271" i="11"/>
  <c r="AF272" i="10"/>
  <c r="AE274" i="10"/>
  <c r="AE273" i="10"/>
  <c r="AF271" i="10"/>
  <c r="AF272" i="9"/>
  <c r="AE274" i="9"/>
  <c r="AE273" i="9"/>
  <c r="AF271" i="9"/>
  <c r="AE260" i="6"/>
  <c r="AF258" i="6"/>
  <c r="AE259" i="6"/>
  <c r="AF257" i="6"/>
  <c r="AE256" i="7"/>
  <c r="AF254" i="7"/>
  <c r="AF255" i="7"/>
  <c r="AE257" i="7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75" i="11" l="1"/>
  <c r="AF273" i="11"/>
  <c r="AE276" i="11"/>
  <c r="AF274" i="11"/>
  <c r="AF273" i="10"/>
  <c r="AE275" i="10"/>
  <c r="AE276" i="10"/>
  <c r="AF274" i="10"/>
  <c r="AE275" i="9"/>
  <c r="AF273" i="9"/>
  <c r="AE276" i="9"/>
  <c r="AF274" i="9"/>
  <c r="AF259" i="6"/>
  <c r="AE261" i="6"/>
  <c r="AF260" i="6"/>
  <c r="AE262" i="6"/>
  <c r="AE259" i="7"/>
  <c r="AF257" i="7"/>
  <c r="AF256" i="7"/>
  <c r="AE258" i="7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78" i="11" l="1"/>
  <c r="AF276" i="11"/>
  <c r="AE277" i="11"/>
  <c r="AF275" i="11"/>
  <c r="AF276" i="10"/>
  <c r="AE278" i="10"/>
  <c r="AF275" i="10"/>
  <c r="AE277" i="10"/>
  <c r="AE278" i="9"/>
  <c r="AF276" i="9"/>
  <c r="AF275" i="9"/>
  <c r="AE277" i="9"/>
  <c r="AE264" i="6"/>
  <c r="AF262" i="6"/>
  <c r="AF261" i="6"/>
  <c r="AE263" i="6"/>
  <c r="AE260" i="7"/>
  <c r="AF258" i="7"/>
  <c r="AE261" i="7"/>
  <c r="AF259" i="7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E279" i="11" l="1"/>
  <c r="AF277" i="11"/>
  <c r="AF278" i="11"/>
  <c r="AE280" i="11"/>
  <c r="AF277" i="10"/>
  <c r="AE279" i="10"/>
  <c r="AE280" i="10"/>
  <c r="AF278" i="10"/>
  <c r="AF277" i="9"/>
  <c r="AE279" i="9"/>
  <c r="AE280" i="9"/>
  <c r="AF278" i="9"/>
  <c r="AF263" i="6"/>
  <c r="AE265" i="6"/>
  <c r="AE266" i="6"/>
  <c r="AF264" i="6"/>
  <c r="AF261" i="7"/>
  <c r="AE263" i="7"/>
  <c r="AF260" i="7"/>
  <c r="AE262" i="7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 s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E282" i="11" l="1"/>
  <c r="AF280" i="11"/>
  <c r="AE281" i="11"/>
  <c r="AF279" i="11"/>
  <c r="AF280" i="10"/>
  <c r="AE282" i="10"/>
  <c r="AF279" i="10"/>
  <c r="AE281" i="10"/>
  <c r="AF280" i="9"/>
  <c r="AE282" i="9"/>
  <c r="AE281" i="9"/>
  <c r="AF279" i="9"/>
  <c r="AE268" i="6"/>
  <c r="AF266" i="6"/>
  <c r="AE267" i="6"/>
  <c r="AF265" i="6"/>
  <c r="AE264" i="7"/>
  <c r="AF262" i="7"/>
  <c r="AE265" i="7"/>
  <c r="AF263" i="7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83" i="11" l="1"/>
  <c r="AF281" i="11"/>
  <c r="AF282" i="11"/>
  <c r="AE284" i="11"/>
  <c r="AF281" i="10"/>
  <c r="AE283" i="10"/>
  <c r="AF282" i="10"/>
  <c r="AE284" i="10"/>
  <c r="AE283" i="9"/>
  <c r="AF281" i="9"/>
  <c r="AF282" i="9"/>
  <c r="AE284" i="9"/>
  <c r="AF267" i="6"/>
  <c r="AE269" i="6"/>
  <c r="AF268" i="6"/>
  <c r="AE270" i="6"/>
  <c r="AF265" i="7"/>
  <c r="AE267" i="7"/>
  <c r="AE266" i="7"/>
  <c r="AF264" i="7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F284" i="11" l="1"/>
  <c r="AE286" i="11"/>
  <c r="AE285" i="11"/>
  <c r="AF283" i="11"/>
  <c r="AE286" i="10"/>
  <c r="AF284" i="10"/>
  <c r="AF283" i="10"/>
  <c r="AE285" i="10"/>
  <c r="AE286" i="9"/>
  <c r="AF284" i="9"/>
  <c r="AE285" i="9"/>
  <c r="AF283" i="9"/>
  <c r="AF270" i="6"/>
  <c r="AE272" i="6"/>
  <c r="AF269" i="6"/>
  <c r="AE271" i="6"/>
  <c r="AF266" i="7"/>
  <c r="AE268" i="7"/>
  <c r="AF267" i="7"/>
  <c r="AE269" i="7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285" i="11" l="1"/>
  <c r="AE287" i="11"/>
  <c r="AF286" i="11"/>
  <c r="AE288" i="11"/>
  <c r="AE287" i="10"/>
  <c r="AF285" i="10"/>
  <c r="AF286" i="10"/>
  <c r="AE288" i="10"/>
  <c r="AF285" i="9"/>
  <c r="AE287" i="9"/>
  <c r="AF286" i="9"/>
  <c r="AE288" i="9"/>
  <c r="AE273" i="6"/>
  <c r="AF271" i="6"/>
  <c r="AE274" i="6"/>
  <c r="AF272" i="6"/>
  <c r="AE271" i="7"/>
  <c r="AF269" i="7"/>
  <c r="AF268" i="7"/>
  <c r="AE270" i="7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290" i="11" l="1"/>
  <c r="AF288" i="11"/>
  <c r="AE289" i="11"/>
  <c r="AF287" i="11"/>
  <c r="AF288" i="10"/>
  <c r="AE290" i="10"/>
  <c r="AF287" i="10"/>
  <c r="AE289" i="10"/>
  <c r="AE290" i="9"/>
  <c r="AF288" i="9"/>
  <c r="AE289" i="9"/>
  <c r="AF287" i="9"/>
  <c r="AF274" i="6"/>
  <c r="AE276" i="6"/>
  <c r="AE275" i="6"/>
  <c r="AF273" i="6"/>
  <c r="AE272" i="7"/>
  <c r="AF270" i="7"/>
  <c r="AE273" i="7"/>
  <c r="AF271" i="7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291" i="11" l="1"/>
  <c r="AF289" i="11"/>
  <c r="AF290" i="11"/>
  <c r="AE292" i="11"/>
  <c r="AE291" i="10"/>
  <c r="AF289" i="10"/>
  <c r="AF290" i="10"/>
  <c r="AE292" i="10"/>
  <c r="AF289" i="9"/>
  <c r="AE291" i="9"/>
  <c r="AE292" i="9"/>
  <c r="AF290" i="9"/>
  <c r="AE277" i="6"/>
  <c r="AF275" i="6"/>
  <c r="AE278" i="6"/>
  <c r="AF276" i="6"/>
  <c r="AE275" i="7"/>
  <c r="AF273" i="7"/>
  <c r="AE274" i="7"/>
  <c r="AF272" i="7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294" i="11" l="1"/>
  <c r="AF292" i="11"/>
  <c r="AF291" i="11"/>
  <c r="AE293" i="11"/>
  <c r="AE294" i="10"/>
  <c r="AF292" i="10"/>
  <c r="AF291" i="10"/>
  <c r="AE293" i="10"/>
  <c r="AF292" i="9"/>
  <c r="AE294" i="9"/>
  <c r="AE293" i="9"/>
  <c r="AF291" i="9"/>
  <c r="AF278" i="6"/>
  <c r="AE280" i="6"/>
  <c r="AE279" i="6"/>
  <c r="AF277" i="6"/>
  <c r="AF274" i="7"/>
  <c r="AE276" i="7"/>
  <c r="AE277" i="7"/>
  <c r="AF275" i="7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293" i="11" l="1"/>
  <c r="AE295" i="11"/>
  <c r="AF294" i="11"/>
  <c r="AE296" i="11"/>
  <c r="AE295" i="10"/>
  <c r="AF293" i="10"/>
  <c r="AF294" i="10"/>
  <c r="AE296" i="10"/>
  <c r="AF293" i="9"/>
  <c r="AE295" i="9"/>
  <c r="AF294" i="9"/>
  <c r="AE296" i="9"/>
  <c r="AE281" i="6"/>
  <c r="AF279" i="6"/>
  <c r="AF280" i="6"/>
  <c r="AE282" i="6"/>
  <c r="AE279" i="7"/>
  <c r="AF277" i="7"/>
  <c r="AF276" i="7"/>
  <c r="AE278" i="7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298" i="11" l="1"/>
  <c r="AF296" i="11"/>
  <c r="AF295" i="11"/>
  <c r="AE297" i="11"/>
  <c r="AF296" i="10"/>
  <c r="AE298" i="10"/>
  <c r="AF295" i="10"/>
  <c r="AE297" i="10"/>
  <c r="AF296" i="9"/>
  <c r="AE298" i="9"/>
  <c r="AE297" i="9"/>
  <c r="AF295" i="9"/>
  <c r="AF282" i="6"/>
  <c r="AE284" i="6"/>
  <c r="AF281" i="6"/>
  <c r="AE283" i="6"/>
  <c r="AF278" i="7"/>
  <c r="AE280" i="7"/>
  <c r="AE281" i="7"/>
  <c r="AF279" i="7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297" i="11" l="1"/>
  <c r="AE299" i="11"/>
  <c r="AE300" i="11"/>
  <c r="AF298" i="11"/>
  <c r="AE299" i="10"/>
  <c r="AF297" i="10"/>
  <c r="AE300" i="10"/>
  <c r="AF298" i="10"/>
  <c r="AE299" i="9"/>
  <c r="AF297" i="9"/>
  <c r="AF298" i="9"/>
  <c r="AE300" i="9"/>
  <c r="AF283" i="6"/>
  <c r="AE285" i="6"/>
  <c r="AE286" i="6"/>
  <c r="AF284" i="6"/>
  <c r="AE283" i="7"/>
  <c r="AF281" i="7"/>
  <c r="AE282" i="7"/>
  <c r="AF280" i="7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02" i="11" l="1"/>
  <c r="AF300" i="11"/>
  <c r="AE301" i="11"/>
  <c r="AF299" i="11"/>
  <c r="AE302" i="10"/>
  <c r="AF300" i="10"/>
  <c r="AF299" i="10"/>
  <c r="AE301" i="10"/>
  <c r="AF300" i="9"/>
  <c r="AE302" i="9"/>
  <c r="AF299" i="9"/>
  <c r="AE301" i="9"/>
  <c r="AE288" i="6"/>
  <c r="AF286" i="6"/>
  <c r="AE287" i="6"/>
  <c r="AF285" i="6"/>
  <c r="AF282" i="7"/>
  <c r="AE284" i="7"/>
  <c r="AE285" i="7"/>
  <c r="AF283" i="7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E303" i="11" l="1"/>
  <c r="AF301" i="11"/>
  <c r="AF302" i="11"/>
  <c r="AE304" i="11"/>
  <c r="AF301" i="10"/>
  <c r="AE303" i="10"/>
  <c r="AF302" i="10"/>
  <c r="AE304" i="10"/>
  <c r="AE303" i="9"/>
  <c r="AF301" i="9"/>
  <c r="AE304" i="9"/>
  <c r="AF302" i="9"/>
  <c r="AF287" i="6"/>
  <c r="AE289" i="6"/>
  <c r="AE290" i="6"/>
  <c r="AF288" i="6"/>
  <c r="AF285" i="7"/>
  <c r="AE287" i="7"/>
  <c r="AE286" i="7"/>
  <c r="AF284" i="7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304" i="11" l="1"/>
  <c r="AE306" i="11"/>
  <c r="AE305" i="11"/>
  <c r="AF303" i="11"/>
  <c r="AE306" i="10"/>
  <c r="AF304" i="10"/>
  <c r="AE305" i="10"/>
  <c r="AF303" i="10"/>
  <c r="AE306" i="9"/>
  <c r="AF304" i="9"/>
  <c r="AE305" i="9"/>
  <c r="AF303" i="9"/>
  <c r="AF290" i="6"/>
  <c r="AE292" i="6"/>
  <c r="AF289" i="6"/>
  <c r="AE291" i="6"/>
  <c r="AF286" i="7"/>
  <c r="AE288" i="7"/>
  <c r="AF287" i="7"/>
  <c r="AE289" i="7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E307" i="11" l="1"/>
  <c r="AF305" i="11"/>
  <c r="AF306" i="11"/>
  <c r="AE308" i="11"/>
  <c r="AE307" i="10"/>
  <c r="AF305" i="10"/>
  <c r="AE308" i="10"/>
  <c r="AF306" i="10"/>
  <c r="AF305" i="9"/>
  <c r="AE307" i="9"/>
  <c r="AF306" i="9"/>
  <c r="AE308" i="9"/>
  <c r="AF291" i="6"/>
  <c r="AE293" i="6"/>
  <c r="AE294" i="6"/>
  <c r="AF292" i="6"/>
  <c r="AF289" i="7"/>
  <c r="AE291" i="7"/>
  <c r="AE290" i="7"/>
  <c r="AF288" i="7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10" i="11" l="1"/>
  <c r="AF308" i="11"/>
  <c r="AF307" i="11"/>
  <c r="AE309" i="11"/>
  <c r="AF308" i="10"/>
  <c r="AE310" i="10"/>
  <c r="AF307" i="10"/>
  <c r="AE309" i="10"/>
  <c r="AF308" i="9"/>
  <c r="AE310" i="9"/>
  <c r="AE309" i="9"/>
  <c r="AF307" i="9"/>
  <c r="AE296" i="6"/>
  <c r="AF294" i="6"/>
  <c r="AF293" i="6"/>
  <c r="AE295" i="6"/>
  <c r="AF290" i="7"/>
  <c r="AE292" i="7"/>
  <c r="AF291" i="7"/>
  <c r="AE293" i="7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11" i="11" l="1"/>
  <c r="AF309" i="11"/>
  <c r="AF310" i="11"/>
  <c r="AE312" i="11"/>
  <c r="AF309" i="10"/>
  <c r="AE311" i="10"/>
  <c r="AF310" i="10"/>
  <c r="AE312" i="10"/>
  <c r="AF309" i="9"/>
  <c r="AE311" i="9"/>
  <c r="AF310" i="9"/>
  <c r="AE312" i="9"/>
  <c r="AE297" i="6"/>
  <c r="AF295" i="6"/>
  <c r="AF296" i="6"/>
  <c r="AE298" i="6"/>
  <c r="AF293" i="7"/>
  <c r="AE295" i="7"/>
  <c r="AF292" i="7"/>
  <c r="AE294" i="7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14" i="11" l="1"/>
  <c r="AF312" i="11"/>
  <c r="AF311" i="11"/>
  <c r="AE313" i="11"/>
  <c r="AF312" i="10"/>
  <c r="AE314" i="10"/>
  <c r="AE313" i="10"/>
  <c r="AF311" i="10"/>
  <c r="AF312" i="9"/>
  <c r="AE314" i="9"/>
  <c r="AE313" i="9"/>
  <c r="AF311" i="9"/>
  <c r="AF298" i="6"/>
  <c r="AE300" i="6"/>
  <c r="AE299" i="6"/>
  <c r="AF297" i="6"/>
  <c r="AF294" i="7"/>
  <c r="AE296" i="7"/>
  <c r="AF295" i="7"/>
  <c r="AE297" i="7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15" i="11" l="1"/>
  <c r="AF313" i="11"/>
  <c r="AE316" i="11"/>
  <c r="AF314" i="11"/>
  <c r="AF313" i="10"/>
  <c r="AE315" i="10"/>
  <c r="AE316" i="10"/>
  <c r="AF314" i="10"/>
  <c r="AF313" i="9"/>
  <c r="AE315" i="9"/>
  <c r="AF314" i="9"/>
  <c r="AE316" i="9"/>
  <c r="AF299" i="6"/>
  <c r="AE301" i="6"/>
  <c r="AF300" i="6"/>
  <c r="AE302" i="6"/>
  <c r="AE299" i="7"/>
  <c r="AF297" i="7"/>
  <c r="AF296" i="7"/>
  <c r="AE298" i="7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16" i="11" l="1"/>
  <c r="AE318" i="11"/>
  <c r="AE317" i="11"/>
  <c r="AF315" i="11"/>
  <c r="AE318" i="10"/>
  <c r="AF316" i="10"/>
  <c r="AF315" i="10"/>
  <c r="AE317" i="10"/>
  <c r="AE318" i="9"/>
  <c r="AF316" i="9"/>
  <c r="AE317" i="9"/>
  <c r="AF315" i="9"/>
  <c r="AF302" i="6"/>
  <c r="AE304" i="6"/>
  <c r="AE303" i="6"/>
  <c r="AF301" i="6"/>
  <c r="AE300" i="7"/>
  <c r="AF298" i="7"/>
  <c r="AE301" i="7"/>
  <c r="AF299" i="7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19" i="11" l="1"/>
  <c r="AF317" i="11"/>
  <c r="AF318" i="11"/>
  <c r="AE320" i="11"/>
  <c r="AE319" i="10"/>
  <c r="AF317" i="10"/>
  <c r="AE320" i="10"/>
  <c r="AF318" i="10"/>
  <c r="AF317" i="9"/>
  <c r="AE319" i="9"/>
  <c r="AF318" i="9"/>
  <c r="AE320" i="9"/>
  <c r="AF303" i="6"/>
  <c r="AE305" i="6"/>
  <c r="AF304" i="6"/>
  <c r="AE306" i="6"/>
  <c r="AF301" i="7"/>
  <c r="AE303" i="7"/>
  <c r="AE302" i="7"/>
  <c r="AF300" i="7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22" i="11" l="1"/>
  <c r="AF320" i="11"/>
  <c r="AE321" i="11"/>
  <c r="AF319" i="11"/>
  <c r="AE322" i="10"/>
  <c r="AF320" i="10"/>
  <c r="AE321" i="10"/>
  <c r="AF319" i="10"/>
  <c r="AF320" i="9"/>
  <c r="AE322" i="9"/>
  <c r="AE321" i="9"/>
  <c r="AF319" i="9"/>
  <c r="AF306" i="6"/>
  <c r="AE308" i="6"/>
  <c r="AE307" i="6"/>
  <c r="AF305" i="6"/>
  <c r="AF302" i="7"/>
  <c r="AE304" i="7"/>
  <c r="AE305" i="7"/>
  <c r="AF303" i="7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21" i="11" l="1"/>
  <c r="AE323" i="11"/>
  <c r="AF322" i="11"/>
  <c r="AE324" i="11"/>
  <c r="AF321" i="10"/>
  <c r="AE323" i="10"/>
  <c r="AE324" i="10"/>
  <c r="AF322" i="10"/>
  <c r="AE323" i="9"/>
  <c r="AF321" i="9"/>
  <c r="AF322" i="9"/>
  <c r="AE324" i="9"/>
  <c r="AE309" i="6"/>
  <c r="AF307" i="6"/>
  <c r="AF308" i="6"/>
  <c r="AE310" i="6"/>
  <c r="AF305" i="7"/>
  <c r="AE307" i="7"/>
  <c r="AF304" i="7"/>
  <c r="AE306" i="7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26" i="11" l="1"/>
  <c r="AF324" i="11"/>
  <c r="AE325" i="11"/>
  <c r="AF323" i="11"/>
  <c r="AE326" i="10"/>
  <c r="AF324" i="10"/>
  <c r="AE325" i="10"/>
  <c r="AF323" i="10"/>
  <c r="AF324" i="9"/>
  <c r="AE326" i="9"/>
  <c r="AF323" i="9"/>
  <c r="AE325" i="9"/>
  <c r="AE312" i="6"/>
  <c r="AF310" i="6"/>
  <c r="AE311" i="6"/>
  <c r="AF309" i="6"/>
  <c r="AF306" i="7"/>
  <c r="AE308" i="7"/>
  <c r="AE309" i="7"/>
  <c r="AF307" i="7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F325" i="11" l="1"/>
  <c r="AE327" i="11"/>
  <c r="AF326" i="11"/>
  <c r="AE328" i="11"/>
  <c r="AF325" i="10"/>
  <c r="AE327" i="10"/>
  <c r="AF326" i="10"/>
  <c r="AE328" i="10"/>
  <c r="AF325" i="9"/>
  <c r="AE327" i="9"/>
  <c r="AE328" i="9"/>
  <c r="AF326" i="9"/>
  <c r="AF311" i="6"/>
  <c r="AE313" i="6"/>
  <c r="AE314" i="6"/>
  <c r="AF312" i="6"/>
  <c r="AE311" i="7"/>
  <c r="AF309" i="7"/>
  <c r="AF308" i="7"/>
  <c r="AE310" i="7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28" i="11" l="1"/>
  <c r="AE330" i="11"/>
  <c r="AE329" i="11"/>
  <c r="AF327" i="11"/>
  <c r="AE330" i="10"/>
  <c r="AF328" i="10"/>
  <c r="AE329" i="10"/>
  <c r="AF327" i="10"/>
  <c r="AE330" i="9"/>
  <c r="AF328" i="9"/>
  <c r="AE329" i="9"/>
  <c r="AF327" i="9"/>
  <c r="AE316" i="6"/>
  <c r="AF314" i="6"/>
  <c r="AF313" i="6"/>
  <c r="AE315" i="6"/>
  <c r="AF310" i="7"/>
  <c r="AE312" i="7"/>
  <c r="AE313" i="7"/>
  <c r="AF311" i="7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29" i="11" l="1"/>
  <c r="AE331" i="11"/>
  <c r="AE332" i="11"/>
  <c r="AF330" i="11"/>
  <c r="AE331" i="10"/>
  <c r="AF329" i="10"/>
  <c r="AE332" i="10"/>
  <c r="AF330" i="10"/>
  <c r="AF329" i="9"/>
  <c r="AE331" i="9"/>
  <c r="AF330" i="9"/>
  <c r="AE332" i="9"/>
  <c r="AE317" i="6"/>
  <c r="AF315" i="6"/>
  <c r="AF316" i="6"/>
  <c r="AE318" i="6"/>
  <c r="AF313" i="7"/>
  <c r="AE315" i="7"/>
  <c r="AE314" i="7"/>
  <c r="AF312" i="7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32" i="11" l="1"/>
  <c r="AE334" i="11"/>
  <c r="AE333" i="11"/>
  <c r="AF331" i="11"/>
  <c r="AE334" i="10"/>
  <c r="AF332" i="10"/>
  <c r="AF331" i="10"/>
  <c r="AE333" i="10"/>
  <c r="AE334" i="9"/>
  <c r="AF332" i="9"/>
  <c r="AF331" i="9"/>
  <c r="AE333" i="9"/>
  <c r="AF318" i="6"/>
  <c r="AE320" i="6"/>
  <c r="AF317" i="6"/>
  <c r="AE319" i="6"/>
  <c r="AF314" i="7"/>
  <c r="AE316" i="7"/>
  <c r="AE317" i="7"/>
  <c r="AF315" i="7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333" i="11" l="1"/>
  <c r="AE335" i="11"/>
  <c r="AF334" i="11"/>
  <c r="AE336" i="11"/>
  <c r="AE335" i="10"/>
  <c r="AF333" i="10"/>
  <c r="AF334" i="10"/>
  <c r="AE336" i="10"/>
  <c r="AF333" i="9"/>
  <c r="AE335" i="9"/>
  <c r="AF334" i="9"/>
  <c r="AE336" i="9"/>
  <c r="AF319" i="6"/>
  <c r="AE321" i="6"/>
  <c r="AE322" i="6"/>
  <c r="AF320" i="6"/>
  <c r="AF317" i="7"/>
  <c r="AE319" i="7"/>
  <c r="AE318" i="7"/>
  <c r="AF316" i="7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38" i="11" l="1"/>
  <c r="AF336" i="11"/>
  <c r="AE337" i="11"/>
  <c r="AF335" i="11"/>
  <c r="AF336" i="10"/>
  <c r="AE338" i="10"/>
  <c r="AE337" i="10"/>
  <c r="AF335" i="10"/>
  <c r="AF336" i="9"/>
  <c r="AE338" i="9"/>
  <c r="AE337" i="9"/>
  <c r="AF335" i="9"/>
  <c r="AE324" i="6"/>
  <c r="AF322" i="6"/>
  <c r="AF321" i="6"/>
  <c r="AE323" i="6"/>
  <c r="AF318" i="7"/>
  <c r="AE320" i="7"/>
  <c r="AF319" i="7"/>
  <c r="AE321" i="7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39" i="11" l="1"/>
  <c r="AF337" i="11"/>
  <c r="AE340" i="11"/>
  <c r="AF338" i="11"/>
  <c r="AF337" i="10"/>
  <c r="AE339" i="10"/>
  <c r="AE340" i="10"/>
  <c r="AF338" i="10"/>
  <c r="AE339" i="9"/>
  <c r="AF337" i="9"/>
  <c r="AF338" i="9"/>
  <c r="AE340" i="9"/>
  <c r="AE325" i="6"/>
  <c r="AF323" i="6"/>
  <c r="AF324" i="6"/>
  <c r="AE326" i="6"/>
  <c r="AF321" i="7"/>
  <c r="AE323" i="7"/>
  <c r="AF320" i="7"/>
  <c r="AE322" i="7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42" i="11" l="1"/>
  <c r="AF340" i="11"/>
  <c r="AF339" i="11"/>
  <c r="AE341" i="11"/>
  <c r="AE342" i="10"/>
  <c r="AF340" i="10"/>
  <c r="AE341" i="10"/>
  <c r="AF339" i="10"/>
  <c r="AF340" i="9"/>
  <c r="AE342" i="9"/>
  <c r="AF339" i="9"/>
  <c r="AE341" i="9"/>
  <c r="AE328" i="6"/>
  <c r="AF326" i="6"/>
  <c r="AE327" i="6"/>
  <c r="AF325" i="6"/>
  <c r="AE324" i="7"/>
  <c r="AF322" i="7"/>
  <c r="AF323" i="7"/>
  <c r="AE325" i="7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43" i="11" l="1"/>
  <c r="AF341" i="11"/>
  <c r="AF342" i="11"/>
  <c r="AE344" i="11"/>
  <c r="AE343" i="10"/>
  <c r="AF341" i="10"/>
  <c r="AF342" i="10"/>
  <c r="AE344" i="10"/>
  <c r="AE343" i="9"/>
  <c r="AF341" i="9"/>
  <c r="AF342" i="9"/>
  <c r="AE344" i="9"/>
  <c r="AF327" i="6"/>
  <c r="AE329" i="6"/>
  <c r="AF328" i="6"/>
  <c r="AE330" i="6"/>
  <c r="AE327" i="7"/>
  <c r="AF325" i="7"/>
  <c r="AE326" i="7"/>
  <c r="AF324" i="7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44" i="11" l="1"/>
  <c r="AE346" i="11"/>
  <c r="AF343" i="11"/>
  <c r="AE345" i="11"/>
  <c r="AE346" i="10"/>
  <c r="AF344" i="10"/>
  <c r="AF343" i="10"/>
  <c r="AE345" i="10"/>
  <c r="AE346" i="9"/>
  <c r="AF344" i="9"/>
  <c r="AE345" i="9"/>
  <c r="AF343" i="9"/>
  <c r="AF330" i="6"/>
  <c r="AE332" i="6"/>
  <c r="AF329" i="6"/>
  <c r="AE331" i="6"/>
  <c r="AE328" i="7"/>
  <c r="AF326" i="7"/>
  <c r="AE329" i="7"/>
  <c r="AF327" i="7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F345" i="11" l="1"/>
  <c r="AE347" i="11"/>
  <c r="AF346" i="11"/>
  <c r="AE348" i="11"/>
  <c r="AE347" i="10"/>
  <c r="AF345" i="10"/>
  <c r="AE348" i="10"/>
  <c r="AF346" i="10"/>
  <c r="AE347" i="9"/>
  <c r="AF345" i="9"/>
  <c r="AF346" i="9"/>
  <c r="AE348" i="9"/>
  <c r="AF331" i="6"/>
  <c r="AE333" i="6"/>
  <c r="AE334" i="6"/>
  <c r="AF332" i="6"/>
  <c r="AE331" i="7"/>
  <c r="AF329" i="7"/>
  <c r="AF328" i="7"/>
  <c r="AE330" i="7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48" i="11" l="1"/>
  <c r="AE350" i="11"/>
  <c r="AE349" i="11"/>
  <c r="AF347" i="11"/>
  <c r="AE350" i="10"/>
  <c r="AF348" i="10"/>
  <c r="AF347" i="10"/>
  <c r="AE349" i="10"/>
  <c r="AE350" i="9"/>
  <c r="AF348" i="9"/>
  <c r="AE349" i="9"/>
  <c r="AF347" i="9"/>
  <c r="AE336" i="6"/>
  <c r="AF334" i="6"/>
  <c r="AE335" i="6"/>
  <c r="AF333" i="6"/>
  <c r="AE332" i="7"/>
  <c r="AF330" i="7"/>
  <c r="AF331" i="7"/>
  <c r="AE333" i="7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51" i="11" l="1"/>
  <c r="AF349" i="11"/>
  <c r="AE352" i="11"/>
  <c r="AF350" i="11"/>
  <c r="AF349" i="10"/>
  <c r="AE351" i="10"/>
  <c r="AF350" i="10"/>
  <c r="AE352" i="10"/>
  <c r="AF349" i="9"/>
  <c r="AE351" i="9"/>
  <c r="AF350" i="9"/>
  <c r="AE352" i="9"/>
  <c r="AF335" i="6"/>
  <c r="AE337" i="6"/>
  <c r="AE338" i="6"/>
  <c r="AF336" i="6"/>
  <c r="AF333" i="7"/>
  <c r="AE335" i="7"/>
  <c r="AF332" i="7"/>
  <c r="AE334" i="7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E354" i="11" l="1"/>
  <c r="AF352" i="11"/>
  <c r="AE353" i="11"/>
  <c r="AF351" i="11"/>
  <c r="AF352" i="10"/>
  <c r="AE354" i="10"/>
  <c r="AE353" i="10"/>
  <c r="AF351" i="10"/>
  <c r="AF352" i="9"/>
  <c r="AE354" i="9"/>
  <c r="AF351" i="9"/>
  <c r="AE353" i="9"/>
  <c r="AE340" i="6"/>
  <c r="AF338" i="6"/>
  <c r="AF337" i="6"/>
  <c r="AE339" i="6"/>
  <c r="AF334" i="7"/>
  <c r="AE336" i="7"/>
  <c r="AE337" i="7"/>
  <c r="AF335" i="7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55" i="11" l="1"/>
  <c r="AF353" i="11"/>
  <c r="AE356" i="11"/>
  <c r="AF354" i="11"/>
  <c r="AE355" i="10"/>
  <c r="AF353" i="10"/>
  <c r="AE356" i="10"/>
  <c r="AF354" i="10"/>
  <c r="AF353" i="9"/>
  <c r="AE355" i="9"/>
  <c r="AF354" i="9"/>
  <c r="AE356" i="9"/>
  <c r="AF339" i="6"/>
  <c r="AE341" i="6"/>
  <c r="AF340" i="6"/>
  <c r="AE342" i="6"/>
  <c r="AE339" i="7"/>
  <c r="AF337" i="7"/>
  <c r="AE338" i="7"/>
  <c r="AF336" i="7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58" i="11" l="1"/>
  <c r="AF356" i="11"/>
  <c r="AE357" i="11"/>
  <c r="AF355" i="11"/>
  <c r="AE358" i="10"/>
  <c r="AF356" i="10"/>
  <c r="AE357" i="10"/>
  <c r="AF355" i="10"/>
  <c r="AE358" i="9"/>
  <c r="AF356" i="9"/>
  <c r="AF355" i="9"/>
  <c r="AE357" i="9"/>
  <c r="AF342" i="6"/>
  <c r="AE344" i="6"/>
  <c r="AE343" i="6"/>
  <c r="AF341" i="6"/>
  <c r="AF338" i="7"/>
  <c r="AE340" i="7"/>
  <c r="AE341" i="7"/>
  <c r="AF339" i="7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E359" i="11" l="1"/>
  <c r="AF357" i="11"/>
  <c r="AE360" i="11"/>
  <c r="AF358" i="11"/>
  <c r="AE359" i="10"/>
  <c r="AF357" i="10"/>
  <c r="AF358" i="10"/>
  <c r="AE360" i="10"/>
  <c r="AF357" i="9"/>
  <c r="AE359" i="9"/>
  <c r="AE360" i="9"/>
  <c r="AF358" i="9"/>
  <c r="AE345" i="6"/>
  <c r="AF343" i="6"/>
  <c r="AE346" i="6"/>
  <c r="AF344" i="6"/>
  <c r="AE343" i="7"/>
  <c r="AF341" i="7"/>
  <c r="AF340" i="7"/>
  <c r="AE342" i="7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60" i="11" l="1"/>
  <c r="AE362" i="11"/>
  <c r="AE361" i="11"/>
  <c r="AF359" i="11"/>
  <c r="AE362" i="10"/>
  <c r="AF360" i="10"/>
  <c r="AF359" i="10"/>
  <c r="AE361" i="10"/>
  <c r="AE362" i="9"/>
  <c r="AF360" i="9"/>
  <c r="AF359" i="9"/>
  <c r="AE361" i="9"/>
  <c r="AF346" i="6"/>
  <c r="AE348" i="6"/>
  <c r="AE347" i="6"/>
  <c r="AF345" i="6"/>
  <c r="AF342" i="7"/>
  <c r="AE344" i="7"/>
  <c r="AE345" i="7"/>
  <c r="AF343" i="7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63" i="11" l="1"/>
  <c r="AF361" i="11"/>
  <c r="AF362" i="11"/>
  <c r="AE364" i="11"/>
  <c r="AE363" i="10"/>
  <c r="AF361" i="10"/>
  <c r="AF362" i="10"/>
  <c r="AE364" i="10"/>
  <c r="AF361" i="9"/>
  <c r="AE363" i="9"/>
  <c r="AE364" i="9"/>
  <c r="AF362" i="9"/>
  <c r="AE349" i="6"/>
  <c r="AF347" i="6"/>
  <c r="AF348" i="6"/>
  <c r="AE350" i="6"/>
  <c r="AE347" i="7"/>
  <c r="AF345" i="7"/>
  <c r="AF344" i="7"/>
  <c r="AE346" i="7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66" i="11" l="1"/>
  <c r="AF364" i="11"/>
  <c r="AF363" i="11"/>
  <c r="AE365" i="11"/>
  <c r="AF364" i="10"/>
  <c r="AE366" i="10"/>
  <c r="AF363" i="10"/>
  <c r="AE365" i="10"/>
  <c r="AE366" i="9"/>
  <c r="AF364" i="9"/>
  <c r="AF363" i="9"/>
  <c r="AE365" i="9"/>
  <c r="AF350" i="6"/>
  <c r="AE352" i="6"/>
  <c r="AF349" i="6"/>
  <c r="AE351" i="6"/>
  <c r="AE348" i="7"/>
  <c r="AF346" i="7"/>
  <c r="AF347" i="7"/>
  <c r="AE349" i="7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F365" i="11" l="1"/>
  <c r="AE367" i="11"/>
  <c r="AE368" i="11"/>
  <c r="AF366" i="11"/>
  <c r="AF365" i="10"/>
  <c r="AE367" i="10"/>
  <c r="AE368" i="10"/>
  <c r="AF366" i="10"/>
  <c r="AE367" i="9"/>
  <c r="AF365" i="9"/>
  <c r="AF366" i="9"/>
  <c r="AE368" i="9"/>
  <c r="AF351" i="6"/>
  <c r="AE353" i="6"/>
  <c r="AE354" i="6"/>
  <c r="AF352" i="6"/>
  <c r="AE351" i="7"/>
  <c r="AF349" i="7"/>
  <c r="AE350" i="7"/>
  <c r="AF348" i="7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E370" i="11" l="1"/>
  <c r="AF368" i="11"/>
  <c r="AE369" i="11"/>
  <c r="AF367" i="11"/>
  <c r="AE370" i="10"/>
  <c r="AF368" i="10"/>
  <c r="AF367" i="10"/>
  <c r="AE369" i="10"/>
  <c r="AE370" i="9"/>
  <c r="AF368" i="9"/>
  <c r="AF367" i="9"/>
  <c r="AE369" i="9"/>
  <c r="AF354" i="6"/>
  <c r="AE356" i="6"/>
  <c r="AF353" i="6"/>
  <c r="AE355" i="6"/>
  <c r="AF350" i="7"/>
  <c r="AE352" i="7"/>
  <c r="AF351" i="7"/>
  <c r="AE353" i="7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F369" i="11" l="1"/>
  <c r="AE371" i="11"/>
  <c r="AF370" i="11"/>
  <c r="AE372" i="11"/>
  <c r="AE371" i="10"/>
  <c r="AF369" i="10"/>
  <c r="AE372" i="10"/>
  <c r="AF370" i="10"/>
  <c r="AF369" i="9"/>
  <c r="AE371" i="9"/>
  <c r="AF370" i="9"/>
  <c r="AE372" i="9"/>
  <c r="AE357" i="6"/>
  <c r="AF355" i="6"/>
  <c r="AE358" i="6"/>
  <c r="AF356" i="6"/>
  <c r="AE355" i="7"/>
  <c r="AF353" i="7"/>
  <c r="AF352" i="7"/>
  <c r="AE354" i="7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E374" i="11" l="1"/>
  <c r="AF372" i="11"/>
  <c r="AF371" i="11"/>
  <c r="AE373" i="11"/>
  <c r="AF372" i="10"/>
  <c r="AE374" i="10"/>
  <c r="AF371" i="10"/>
  <c r="AE373" i="10"/>
  <c r="AE374" i="9"/>
  <c r="AF372" i="9"/>
  <c r="AE373" i="9"/>
  <c r="AF371" i="9"/>
  <c r="AE360" i="6"/>
  <c r="AF358" i="6"/>
  <c r="AF357" i="6"/>
  <c r="AE359" i="6"/>
  <c r="AE356" i="7"/>
  <c r="AF354" i="7"/>
  <c r="AE357" i="7"/>
  <c r="AF355" i="7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F373" i="11" l="1"/>
  <c r="AE375" i="11"/>
  <c r="AE376" i="11"/>
  <c r="AF374" i="11"/>
  <c r="AF373" i="10"/>
  <c r="AE375" i="10"/>
  <c r="AF374" i="10"/>
  <c r="AE376" i="10"/>
  <c r="AE375" i="9"/>
  <c r="AF373" i="9"/>
  <c r="AE376" i="9"/>
  <c r="AF374" i="9"/>
  <c r="AF359" i="6"/>
  <c r="AE361" i="6"/>
  <c r="AF360" i="6"/>
  <c r="AE362" i="6"/>
  <c r="AF357" i="7"/>
  <c r="AE359" i="7"/>
  <c r="AE358" i="7"/>
  <c r="AF356" i="7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F376" i="11" l="1"/>
  <c r="AE378" i="11"/>
  <c r="AF375" i="11"/>
  <c r="AE377" i="11"/>
  <c r="AF376" i="10"/>
  <c r="AE378" i="10"/>
  <c r="AE377" i="10"/>
  <c r="AF375" i="10"/>
  <c r="AF376" i="9"/>
  <c r="AE378" i="9"/>
  <c r="AE377" i="9"/>
  <c r="AF375" i="9"/>
  <c r="AE364" i="6"/>
  <c r="AF362" i="6"/>
  <c r="AE363" i="6"/>
  <c r="AF361" i="6"/>
  <c r="AF358" i="7"/>
  <c r="AE360" i="7"/>
  <c r="AF359" i="7"/>
  <c r="AE361" i="7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F377" i="11" l="1"/>
  <c r="AE379" i="11"/>
  <c r="AF378" i="11"/>
  <c r="AE380" i="11"/>
  <c r="AF377" i="10"/>
  <c r="AE379" i="10"/>
  <c r="AE380" i="10"/>
  <c r="AF378" i="10"/>
  <c r="AE379" i="9"/>
  <c r="AF377" i="9"/>
  <c r="AF378" i="9"/>
  <c r="AE380" i="9"/>
  <c r="AF363" i="6"/>
  <c r="AE365" i="6"/>
  <c r="AE366" i="6"/>
  <c r="AF364" i="6"/>
  <c r="AE363" i="7"/>
  <c r="AF361" i="7"/>
  <c r="AF360" i="7"/>
  <c r="AE362" i="7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80" i="11" l="1"/>
  <c r="AE382" i="11"/>
  <c r="AF379" i="11"/>
  <c r="AE381" i="11"/>
  <c r="AE382" i="10"/>
  <c r="AF380" i="10"/>
  <c r="AF379" i="10"/>
  <c r="AE381" i="10"/>
  <c r="AE382" i="9"/>
  <c r="AF380" i="9"/>
  <c r="AF379" i="9"/>
  <c r="AE381" i="9"/>
  <c r="AF366" i="6"/>
  <c r="AE368" i="6"/>
  <c r="AF365" i="6"/>
  <c r="AE367" i="6"/>
  <c r="AE364" i="7"/>
  <c r="AF362" i="7"/>
  <c r="AE365" i="7"/>
  <c r="AF363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81" i="11" l="1"/>
  <c r="AE383" i="11"/>
  <c r="AE384" i="11"/>
  <c r="AF384" i="11" s="1"/>
  <c r="AF382" i="11"/>
  <c r="AE383" i="10"/>
  <c r="AF381" i="10"/>
  <c r="AE384" i="10"/>
  <c r="AF384" i="10" s="1"/>
  <c r="AF382" i="10"/>
  <c r="AF381" i="9"/>
  <c r="AE383" i="9"/>
  <c r="AE384" i="9"/>
  <c r="AF384" i="9" s="1"/>
  <c r="AF382" i="9"/>
  <c r="AF367" i="6"/>
  <c r="AE369" i="6"/>
  <c r="AF368" i="6"/>
  <c r="AE370" i="6"/>
  <c r="AF365" i="7"/>
  <c r="AE367" i="7"/>
  <c r="AE366" i="7"/>
  <c r="AF364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E385" i="11" l="1"/>
  <c r="AF385" i="11" s="1"/>
  <c r="AF383" i="11"/>
  <c r="AJ1" i="3" s="1" a="1"/>
  <c r="AJ1" i="3" s="1"/>
  <c r="AF1" i="3" a="1"/>
  <c r="AF1" i="3" s="1"/>
  <c r="AE385" i="10"/>
  <c r="AF385" i="10" s="1"/>
  <c r="AF383" i="10"/>
  <c r="AF383" i="9"/>
  <c r="AB1" i="3" s="1" a="1"/>
  <c r="AB1" i="3" s="1"/>
  <c r="AE385" i="9"/>
  <c r="AF385" i="9" s="1"/>
  <c r="AF370" i="6"/>
  <c r="AE372" i="6"/>
  <c r="AF369" i="6"/>
  <c r="AE371" i="6"/>
  <c r="AE368" i="7"/>
  <c r="AF366" i="7"/>
  <c r="AE369" i="7"/>
  <c r="AF367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71" i="6" l="1"/>
  <c r="AE373" i="6"/>
  <c r="AE374" i="6"/>
  <c r="AF372" i="6"/>
  <c r="AE371" i="7"/>
  <c r="AF369" i="7"/>
  <c r="AE370" i="7"/>
  <c r="AF368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E376" i="6" l="1"/>
  <c r="AF374" i="6"/>
  <c r="AE375" i="6"/>
  <c r="AF373" i="6"/>
  <c r="AE372" i="7"/>
  <c r="AF370" i="7"/>
  <c r="AF371" i="7"/>
  <c r="AE373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77" i="6" l="1"/>
  <c r="AF375" i="6"/>
  <c r="AE378" i="6"/>
  <c r="AF376" i="6"/>
  <c r="AE375" i="7"/>
  <c r="AF373" i="7"/>
  <c r="AF372" i="7"/>
  <c r="AE374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E380" i="6" l="1"/>
  <c r="AF378" i="6"/>
  <c r="AF377" i="6"/>
  <c r="AE379" i="6"/>
  <c r="AF374" i="7"/>
  <c r="AE376" i="7"/>
  <c r="AF375" i="7"/>
  <c r="AE377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1" i="6" l="1"/>
  <c r="AF379" i="6"/>
  <c r="AE382" i="6"/>
  <c r="AF380" i="6"/>
  <c r="AE379" i="7"/>
  <c r="AF377" i="7"/>
  <c r="AF376" i="7"/>
  <c r="AE378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F382" i="6" l="1"/>
  <c r="AE384" i="6"/>
  <c r="AF384" i="6" s="1"/>
  <c r="AF381" i="6"/>
  <c r="AE383" i="6"/>
  <c r="AE380" i="7"/>
  <c r="AF378" i="7"/>
  <c r="AF379" i="7"/>
  <c r="AE381" i="7"/>
  <c r="Z315" i="1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AF383" i="6" l="1"/>
  <c r="AE385" i="6"/>
  <c r="AF385" i="6" s="1"/>
  <c r="P1" i="3" s="1" a="1"/>
  <c r="P1" i="3" s="1"/>
  <c r="AF381" i="7"/>
  <c r="AE383" i="7"/>
  <c r="AF380" i="7"/>
  <c r="AE382" i="7"/>
  <c r="Z316" i="1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AF382" i="7" l="1"/>
  <c r="AE384" i="7"/>
  <c r="AF384" i="7" s="1"/>
  <c r="AF383" i="7"/>
  <c r="AE385" i="7"/>
  <c r="AF385" i="7" s="1"/>
  <c r="T1" i="3" s="1" a="1"/>
  <c r="T1" i="3" s="1"/>
  <c r="Z317" i="1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<sst xmlns="http://schemas.openxmlformats.org/spreadsheetml/2006/main" count="321" uniqueCount="85">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</sst>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212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19099746.52</c:v>
                </c:pt>
                <c:pt idx="75">
                  <c:v>19507658.039999999</c:v>
                </c:pt>
                <c:pt idx="76">
                  <c:v>19915569.559999999</c:v>
                </c:pt>
                <c:pt idx="77">
                  <c:v>20323481.079999998</c:v>
                </c:pt>
                <c:pt idx="78">
                  <c:v>20731392.599999998</c:v>
                </c:pt>
                <c:pt idx="79">
                  <c:v>21139304.119999997</c:v>
                </c:pt>
                <c:pt idx="80">
                  <c:v>21547215.639999997</c:v>
                </c:pt>
                <c:pt idx="81">
                  <c:v>21955127.159999996</c:v>
                </c:pt>
                <c:pt idx="82">
                  <c:v>22363038.679999996</c:v>
                </c:pt>
                <c:pt idx="83">
                  <c:v>22770950.199999996</c:v>
                </c:pt>
                <c:pt idx="84">
                  <c:v>23178861.719999995</c:v>
                </c:pt>
                <c:pt idx="85">
                  <c:v>23586773.239999995</c:v>
                </c:pt>
                <c:pt idx="86">
                  <c:v>23994684.759999994</c:v>
                </c:pt>
                <c:pt idx="87">
                  <c:v>24402596.279999994</c:v>
                </c:pt>
                <c:pt idx="88">
                  <c:v>24810507.799999993</c:v>
                </c:pt>
                <c:pt idx="89">
                  <c:v>25218419.319999993</c:v>
                </c:pt>
                <c:pt idx="90">
                  <c:v>25626330.839999992</c:v>
                </c:pt>
                <c:pt idx="91">
                  <c:v>26034242.359999992</c:v>
                </c:pt>
                <c:pt idx="92">
                  <c:v>26442153.879999992</c:v>
                </c:pt>
                <c:pt idx="93">
                  <c:v>26850065.399999991</c:v>
                </c:pt>
                <c:pt idx="94">
                  <c:v>27257976.919999991</c:v>
                </c:pt>
                <c:pt idx="95">
                  <c:v>27665888.43999999</c:v>
                </c:pt>
                <c:pt idx="96">
                  <c:v>28073799.95999999</c:v>
                </c:pt>
                <c:pt idx="97">
                  <c:v>28481711.479999989</c:v>
                </c:pt>
                <c:pt idx="98">
                  <c:v>28889622.999999989</c:v>
                </c:pt>
                <c:pt idx="99">
                  <c:v>29256185.285714276</c:v>
                </c:pt>
                <c:pt idx="100">
                  <c:v>29622747.571428563</c:v>
                </c:pt>
                <c:pt idx="101">
                  <c:v>29989309.857142851</c:v>
                </c:pt>
                <c:pt idx="102">
                  <c:v>30355872.142857138</c:v>
                </c:pt>
                <c:pt idx="103">
                  <c:v>30722434.428571425</c:v>
                </c:pt>
                <c:pt idx="104">
                  <c:v>31088996.714285713</c:v>
                </c:pt>
                <c:pt idx="105">
                  <c:v>31455559</c:v>
                </c:pt>
                <c:pt idx="106">
                  <c:v>31743727.25</c:v>
                </c:pt>
                <c:pt idx="107">
                  <c:v>32031895.5</c:v>
                </c:pt>
                <c:pt idx="108">
                  <c:v>32320063.75</c:v>
                </c:pt>
                <c:pt idx="109">
                  <c:v>32608232</c:v>
                </c:pt>
                <c:pt idx="110">
                  <c:v>32896400.25</c:v>
                </c:pt>
                <c:pt idx="111">
                  <c:v>33184568.5</c:v>
                </c:pt>
                <c:pt idx="112">
                  <c:v>33472736.75</c:v>
                </c:pt>
                <c:pt idx="113">
                  <c:v>33760905</c:v>
                </c:pt>
                <c:pt idx="114">
                  <c:v>33973244</c:v>
                </c:pt>
                <c:pt idx="115">
                  <c:v>34114301</c:v>
                </c:pt>
                <c:pt idx="116">
                  <c:v>34217607</c:v>
                </c:pt>
                <c:pt idx="117">
                  <c:v>34313374</c:v>
                </c:pt>
                <c:pt idx="118">
                  <c:v>34455459</c:v>
                </c:pt>
                <c:pt idx="119">
                  <c:v>34650052</c:v>
                </c:pt>
                <c:pt idx="120">
                  <c:v>34865976</c:v>
                </c:pt>
                <c:pt idx="121">
                  <c:v>34942813</c:v>
                </c:pt>
                <c:pt idx="122">
                  <c:v>34999305</c:v>
                </c:pt>
                <c:pt idx="123">
                  <c:v>35009450</c:v>
                </c:pt>
                <c:pt idx="124">
                  <c:v>34951202</c:v>
                </c:pt>
                <c:pt idx="125">
                  <c:v>34879232</c:v>
                </c:pt>
                <c:pt idx="126">
                  <c:v>35078983</c:v>
                </c:pt>
                <c:pt idx="127">
                  <c:v>35219181</c:v>
                </c:pt>
                <c:pt idx="128">
                  <c:v>35328166</c:v>
                </c:pt>
                <c:pt idx="129">
                  <c:v>35465354</c:v>
                </c:pt>
                <c:pt idx="130">
                  <c:v>35441369</c:v>
                </c:pt>
                <c:pt idx="131">
                  <c:v>35373613</c:v>
                </c:pt>
                <c:pt idx="132">
                  <c:v>35195224</c:v>
                </c:pt>
                <c:pt idx="133">
                  <c:v>35296186</c:v>
                </c:pt>
                <c:pt idx="134">
                  <c:v>35365838</c:v>
                </c:pt>
                <c:pt idx="135">
                  <c:v>35411082</c:v>
                </c:pt>
                <c:pt idx="136">
                  <c:v>35362066</c:v>
                </c:pt>
                <c:pt idx="137">
                  <c:v>35301506</c:v>
                </c:pt>
                <c:pt idx="138">
                  <c:v>35227343</c:v>
                </c:pt>
                <c:pt idx="139">
                  <c:v>35098265</c:v>
                </c:pt>
                <c:pt idx="140">
                  <c:v>35238547</c:v>
                </c:pt>
                <c:pt idx="141">
                  <c:v>35306067</c:v>
                </c:pt>
                <c:pt idx="142">
                  <c:v>35314255</c:v>
                </c:pt>
                <c:pt idx="143">
                  <c:v>35283445</c:v>
                </c:pt>
                <c:pt idx="144">
                  <c:v>35200329</c:v>
                </c:pt>
                <c:pt idx="145">
                  <c:v>35075726</c:v>
                </c:pt>
                <c:pt idx="146">
                  <c:v>34990364</c:v>
                </c:pt>
                <c:pt idx="147">
                  <c:v>35172402</c:v>
                </c:pt>
                <c:pt idx="148">
                  <c:v>35316446</c:v>
                </c:pt>
                <c:pt idx="149">
                  <c:v>35371581</c:v>
                </c:pt>
                <c:pt idx="150">
                  <c:v>35309471</c:v>
                </c:pt>
                <c:pt idx="151">
                  <c:v>35277017</c:v>
                </c:pt>
                <c:pt idx="152">
                  <c:v>35325111</c:v>
                </c:pt>
                <c:pt idx="153">
                  <c:v>35410432</c:v>
                </c:pt>
                <c:pt idx="154">
                  <c:v>35688713</c:v>
                </c:pt>
                <c:pt idx="155">
                  <c:v>35916372</c:v>
                </c:pt>
                <c:pt idx="156">
                  <c:v>36009680</c:v>
                </c:pt>
                <c:pt idx="157">
                  <c:v>35980718</c:v>
                </c:pt>
                <c:pt idx="158">
                  <c:v>35998860</c:v>
                </c:pt>
                <c:pt idx="159">
                  <c:v>36017002</c:v>
                </c:pt>
                <c:pt idx="160">
                  <c:v>36035144</c:v>
                </c:pt>
                <c:pt idx="161">
                  <c:v>36053286</c:v>
                </c:pt>
                <c:pt idx="162">
                  <c:v>36071428</c:v>
                </c:pt>
                <c:pt idx="163">
                  <c:v>36089570</c:v>
                </c:pt>
                <c:pt idx="164">
                  <c:v>36107712</c:v>
                </c:pt>
                <c:pt idx="165">
                  <c:v>36125854</c:v>
                </c:pt>
                <c:pt idx="166">
                  <c:v>36143996</c:v>
                </c:pt>
                <c:pt idx="167">
                  <c:v>36162138</c:v>
                </c:pt>
                <c:pt idx="168">
                  <c:v>36180280</c:v>
                </c:pt>
                <c:pt idx="169">
                  <c:v>36198422</c:v>
                </c:pt>
                <c:pt idx="170">
                  <c:v>36216564</c:v>
                </c:pt>
                <c:pt idx="171">
                  <c:v>36234706</c:v>
                </c:pt>
                <c:pt idx="172">
                  <c:v>36252848</c:v>
                </c:pt>
                <c:pt idx="173">
                  <c:v>36270990</c:v>
                </c:pt>
                <c:pt idx="174">
                  <c:v>36289132</c:v>
                </c:pt>
                <c:pt idx="175">
                  <c:v>36307274</c:v>
                </c:pt>
                <c:pt idx="176">
                  <c:v>36325416</c:v>
                </c:pt>
                <c:pt idx="177">
                  <c:v>36343558</c:v>
                </c:pt>
                <c:pt idx="178">
                  <c:v>36361700</c:v>
                </c:pt>
                <c:pt idx="179">
                  <c:v>36379842</c:v>
                </c:pt>
                <c:pt idx="180">
                  <c:v>36397984</c:v>
                </c:pt>
                <c:pt idx="181">
                  <c:v>36416126</c:v>
                </c:pt>
                <c:pt idx="182">
                  <c:v>36434268</c:v>
                </c:pt>
                <c:pt idx="183">
                  <c:v>36452410</c:v>
                </c:pt>
                <c:pt idx="184">
                  <c:v>36470552</c:v>
                </c:pt>
                <c:pt idx="185">
                  <c:v>36488694</c:v>
                </c:pt>
                <c:pt idx="186">
                  <c:v>36506836</c:v>
                </c:pt>
                <c:pt idx="187">
                  <c:v>36524978</c:v>
                </c:pt>
                <c:pt idx="188">
                  <c:v>36543120</c:v>
                </c:pt>
                <c:pt idx="189">
                  <c:v>36561262</c:v>
                </c:pt>
                <c:pt idx="190">
                  <c:v>36579404</c:v>
                </c:pt>
                <c:pt idx="191">
                  <c:v>36597546</c:v>
                </c:pt>
                <c:pt idx="192">
                  <c:v>36615688</c:v>
                </c:pt>
                <c:pt idx="193">
                  <c:v>36633830</c:v>
                </c:pt>
                <c:pt idx="194">
                  <c:v>36651972</c:v>
                </c:pt>
                <c:pt idx="195">
                  <c:v>36670114</c:v>
                </c:pt>
                <c:pt idx="196">
                  <c:v>36688256</c:v>
                </c:pt>
                <c:pt idx="197">
                  <c:v>36706398</c:v>
                </c:pt>
                <c:pt idx="198">
                  <c:v>36724540</c:v>
                </c:pt>
                <c:pt idx="199">
                  <c:v>36742682</c:v>
                </c:pt>
                <c:pt idx="200">
                  <c:v>36760824</c:v>
                </c:pt>
                <c:pt idx="201">
                  <c:v>36778966</c:v>
                </c:pt>
                <c:pt idx="202">
                  <c:v>36797108</c:v>
                </c:pt>
                <c:pt idx="203">
                  <c:v>37217108</c:v>
                </c:pt>
                <c:pt idx="204">
                  <c:v>37637108</c:v>
                </c:pt>
                <c:pt idx="205">
                  <c:v>38057108</c:v>
                </c:pt>
                <c:pt idx="206">
                  <c:v>38477108</c:v>
                </c:pt>
                <c:pt idx="207">
                  <c:v>38897108</c:v>
                </c:pt>
                <c:pt idx="208">
                  <c:v>39317108</c:v>
                </c:pt>
                <c:pt idx="209">
                  <c:v>39737108</c:v>
                </c:pt>
                <c:pt idx="210">
                  <c:v>40157108</c:v>
                </c:pt>
                <c:pt idx="211">
                  <c:v>40577108</c:v>
                </c:pt>
                <c:pt idx="212">
                  <c:v>40997108</c:v>
                </c:pt>
                <c:pt idx="213">
                  <c:v>41417108</c:v>
                </c:pt>
                <c:pt idx="214">
                  <c:v>41837108</c:v>
                </c:pt>
                <c:pt idx="215">
                  <c:v>42257108</c:v>
                </c:pt>
                <c:pt idx="216">
                  <c:v>42677108</c:v>
                </c:pt>
                <c:pt idx="217">
                  <c:v>43097108</c:v>
                </c:pt>
                <c:pt idx="218">
                  <c:v>43517108</c:v>
                </c:pt>
                <c:pt idx="219">
                  <c:v>43937108</c:v>
                </c:pt>
                <c:pt idx="220">
                  <c:v>44357108</c:v>
                </c:pt>
                <c:pt idx="221">
                  <c:v>44777108</c:v>
                </c:pt>
                <c:pt idx="222">
                  <c:v>45197108</c:v>
                </c:pt>
                <c:pt idx="223">
                  <c:v>45617108</c:v>
                </c:pt>
                <c:pt idx="224">
                  <c:v>46037108</c:v>
                </c:pt>
                <c:pt idx="225">
                  <c:v>46457108</c:v>
                </c:pt>
                <c:pt idx="226">
                  <c:v>46877108</c:v>
                </c:pt>
                <c:pt idx="227">
                  <c:v>47297108</c:v>
                </c:pt>
                <c:pt idx="228">
                  <c:v>47717108</c:v>
                </c:pt>
                <c:pt idx="229">
                  <c:v>48137108</c:v>
                </c:pt>
                <c:pt idx="230">
                  <c:v>48557108</c:v>
                </c:pt>
                <c:pt idx="231">
                  <c:v>48977108</c:v>
                </c:pt>
                <c:pt idx="232">
                  <c:v>49397108</c:v>
                </c:pt>
                <c:pt idx="233">
                  <c:v>49817108</c:v>
                </c:pt>
                <c:pt idx="234">
                  <c:v>50237108</c:v>
                </c:pt>
                <c:pt idx="235">
                  <c:v>50657108</c:v>
                </c:pt>
                <c:pt idx="236">
                  <c:v>51077108</c:v>
                </c:pt>
                <c:pt idx="237">
                  <c:v>51497108</c:v>
                </c:pt>
                <c:pt idx="238">
                  <c:v>51917108</c:v>
                </c:pt>
                <c:pt idx="239">
                  <c:v>52337108</c:v>
                </c:pt>
                <c:pt idx="240">
                  <c:v>52757108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712806.48</c:v>
                </c:pt>
                <c:pt idx="75">
                  <c:v>724894.96</c:v>
                </c:pt>
                <c:pt idx="76">
                  <c:v>736983.44</c:v>
                </c:pt>
                <c:pt idx="77">
                  <c:v>749071.92</c:v>
                </c:pt>
                <c:pt idx="78">
                  <c:v>761160.4</c:v>
                </c:pt>
                <c:pt idx="79">
                  <c:v>773248.88</c:v>
                </c:pt>
                <c:pt idx="80">
                  <c:v>785337.36</c:v>
                </c:pt>
                <c:pt idx="81">
                  <c:v>797425.84</c:v>
                </c:pt>
                <c:pt idx="82">
                  <c:v>809514.32</c:v>
                </c:pt>
                <c:pt idx="83">
                  <c:v>821602.8</c:v>
                </c:pt>
                <c:pt idx="84">
                  <c:v>833691.28</c:v>
                </c:pt>
                <c:pt idx="85">
                  <c:v>845779.76</c:v>
                </c:pt>
                <c:pt idx="86">
                  <c:v>857868.24</c:v>
                </c:pt>
                <c:pt idx="87">
                  <c:v>869956.72</c:v>
                </c:pt>
                <c:pt idx="88">
                  <c:v>882045.2</c:v>
                </c:pt>
                <c:pt idx="89">
                  <c:v>894133.67999999993</c:v>
                </c:pt>
                <c:pt idx="90">
                  <c:v>906222.16</c:v>
                </c:pt>
                <c:pt idx="91">
                  <c:v>918310.64</c:v>
                </c:pt>
                <c:pt idx="92">
                  <c:v>930399.12</c:v>
                </c:pt>
                <c:pt idx="93">
                  <c:v>942487.6</c:v>
                </c:pt>
                <c:pt idx="94">
                  <c:v>954576.08</c:v>
                </c:pt>
                <c:pt idx="95">
                  <c:v>966664.56</c:v>
                </c:pt>
                <c:pt idx="96">
                  <c:v>978753.04</c:v>
                </c:pt>
                <c:pt idx="97">
                  <c:v>990841.52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18691835</c:v>
                </c:pt>
                <c:pt idx="158">
                  <c:v>19093693</c:v>
                </c:pt>
                <c:pt idx="159">
                  <c:v>19495551</c:v>
                </c:pt>
                <c:pt idx="160">
                  <c:v>19897409</c:v>
                </c:pt>
                <c:pt idx="161">
                  <c:v>20299267</c:v>
                </c:pt>
                <c:pt idx="162">
                  <c:v>20701125</c:v>
                </c:pt>
                <c:pt idx="163">
                  <c:v>21102983</c:v>
                </c:pt>
                <c:pt idx="164">
                  <c:v>21504841</c:v>
                </c:pt>
                <c:pt idx="165">
                  <c:v>21906699</c:v>
                </c:pt>
                <c:pt idx="166">
                  <c:v>22308557</c:v>
                </c:pt>
                <c:pt idx="167">
                  <c:v>22710415</c:v>
                </c:pt>
                <c:pt idx="168">
                  <c:v>23112273</c:v>
                </c:pt>
                <c:pt idx="169">
                  <c:v>23514131</c:v>
                </c:pt>
                <c:pt idx="170">
                  <c:v>23915989</c:v>
                </c:pt>
                <c:pt idx="171">
                  <c:v>24317847</c:v>
                </c:pt>
                <c:pt idx="172">
                  <c:v>24719705</c:v>
                </c:pt>
                <c:pt idx="173">
                  <c:v>25121563</c:v>
                </c:pt>
                <c:pt idx="174">
                  <c:v>25523421</c:v>
                </c:pt>
                <c:pt idx="175">
                  <c:v>25925279</c:v>
                </c:pt>
                <c:pt idx="176">
                  <c:v>26327137</c:v>
                </c:pt>
                <c:pt idx="177">
                  <c:v>26728995</c:v>
                </c:pt>
                <c:pt idx="178">
                  <c:v>27130853</c:v>
                </c:pt>
                <c:pt idx="179">
                  <c:v>27532711</c:v>
                </c:pt>
                <c:pt idx="180">
                  <c:v>27934569</c:v>
                </c:pt>
                <c:pt idx="181">
                  <c:v>28336427</c:v>
                </c:pt>
                <c:pt idx="182">
                  <c:v>28738285</c:v>
                </c:pt>
                <c:pt idx="183">
                  <c:v>29140143</c:v>
                </c:pt>
                <c:pt idx="184">
                  <c:v>29542001</c:v>
                </c:pt>
                <c:pt idx="185">
                  <c:v>29943859</c:v>
                </c:pt>
                <c:pt idx="186">
                  <c:v>30345717</c:v>
                </c:pt>
                <c:pt idx="187">
                  <c:v>30747575</c:v>
                </c:pt>
                <c:pt idx="188">
                  <c:v>31149433</c:v>
                </c:pt>
                <c:pt idx="189">
                  <c:v>31551291</c:v>
                </c:pt>
                <c:pt idx="190">
                  <c:v>31953149</c:v>
                </c:pt>
                <c:pt idx="191">
                  <c:v>32355007</c:v>
                </c:pt>
                <c:pt idx="192">
                  <c:v>32756865</c:v>
                </c:pt>
                <c:pt idx="193">
                  <c:v>33158723</c:v>
                </c:pt>
                <c:pt idx="194">
                  <c:v>33560581</c:v>
                </c:pt>
                <c:pt idx="195">
                  <c:v>33962439</c:v>
                </c:pt>
                <c:pt idx="196">
                  <c:v>34364297</c:v>
                </c:pt>
                <c:pt idx="197">
                  <c:v>34766155</c:v>
                </c:pt>
                <c:pt idx="198">
                  <c:v>35168013</c:v>
                </c:pt>
                <c:pt idx="199">
                  <c:v>35569871</c:v>
                </c:pt>
                <c:pt idx="200">
                  <c:v>35971729</c:v>
                </c:pt>
                <c:pt idx="201">
                  <c:v>36373587</c:v>
                </c:pt>
                <c:pt idx="202">
                  <c:v>36373587</c:v>
                </c:pt>
                <c:pt idx="203">
                  <c:v>36373587</c:v>
                </c:pt>
                <c:pt idx="204">
                  <c:v>36373587</c:v>
                </c:pt>
                <c:pt idx="205">
                  <c:v>36373587</c:v>
                </c:pt>
                <c:pt idx="206">
                  <c:v>36373587</c:v>
                </c:pt>
                <c:pt idx="207">
                  <c:v>36373587</c:v>
                </c:pt>
                <c:pt idx="208">
                  <c:v>36373587</c:v>
                </c:pt>
                <c:pt idx="209">
                  <c:v>36373587</c:v>
                </c:pt>
                <c:pt idx="210">
                  <c:v>36373587</c:v>
                </c:pt>
                <c:pt idx="211">
                  <c:v>36373587</c:v>
                </c:pt>
                <c:pt idx="212">
                  <c:v>36373587</c:v>
                </c:pt>
                <c:pt idx="213">
                  <c:v>36373587</c:v>
                </c:pt>
                <c:pt idx="214">
                  <c:v>36373587</c:v>
                </c:pt>
                <c:pt idx="215">
                  <c:v>36373587</c:v>
                </c:pt>
                <c:pt idx="216">
                  <c:v>36373587</c:v>
                </c:pt>
                <c:pt idx="217">
                  <c:v>36373587</c:v>
                </c:pt>
                <c:pt idx="218">
                  <c:v>36373587</c:v>
                </c:pt>
                <c:pt idx="219">
                  <c:v>36373587</c:v>
                </c:pt>
                <c:pt idx="220">
                  <c:v>36373587</c:v>
                </c:pt>
                <c:pt idx="221">
                  <c:v>36373587</c:v>
                </c:pt>
                <c:pt idx="222">
                  <c:v>36373587</c:v>
                </c:pt>
                <c:pt idx="223">
                  <c:v>36373587</c:v>
                </c:pt>
                <c:pt idx="224">
                  <c:v>36793587</c:v>
                </c:pt>
                <c:pt idx="225">
                  <c:v>37213587</c:v>
                </c:pt>
                <c:pt idx="226">
                  <c:v>37633587</c:v>
                </c:pt>
                <c:pt idx="227">
                  <c:v>38053587</c:v>
                </c:pt>
                <c:pt idx="228">
                  <c:v>38473587</c:v>
                </c:pt>
                <c:pt idx="229">
                  <c:v>38893587</c:v>
                </c:pt>
                <c:pt idx="230">
                  <c:v>39313587</c:v>
                </c:pt>
                <c:pt idx="231">
                  <c:v>39733587</c:v>
                </c:pt>
                <c:pt idx="232">
                  <c:v>40153587</c:v>
                </c:pt>
                <c:pt idx="233">
                  <c:v>40573587</c:v>
                </c:pt>
                <c:pt idx="234">
                  <c:v>40993587</c:v>
                </c:pt>
                <c:pt idx="235">
                  <c:v>41413587</c:v>
                </c:pt>
                <c:pt idx="236">
                  <c:v>41833587</c:v>
                </c:pt>
                <c:pt idx="237">
                  <c:v>42253587</c:v>
                </c:pt>
                <c:pt idx="238">
                  <c:v>42673587</c:v>
                </c:pt>
                <c:pt idx="239">
                  <c:v>43093587</c:v>
                </c:pt>
                <c:pt idx="240">
                  <c:v>43513587</c:v>
                </c:pt>
                <c:pt idx="241">
                  <c:v>43933587</c:v>
                </c:pt>
                <c:pt idx="242">
                  <c:v>44353587</c:v>
                </c:pt>
                <c:pt idx="243">
                  <c:v>44773587</c:v>
                </c:pt>
                <c:pt idx="244">
                  <c:v>45193587</c:v>
                </c:pt>
                <c:pt idx="245">
                  <c:v>45613587</c:v>
                </c:pt>
                <c:pt idx="246">
                  <c:v>46033587</c:v>
                </c:pt>
                <c:pt idx="247">
                  <c:v>46453587</c:v>
                </c:pt>
                <c:pt idx="248">
                  <c:v>46873587</c:v>
                </c:pt>
                <c:pt idx="249">
                  <c:v>47293587</c:v>
                </c:pt>
                <c:pt idx="250">
                  <c:v>47713587</c:v>
                </c:pt>
                <c:pt idx="251">
                  <c:v>48133587</c:v>
                </c:pt>
                <c:pt idx="252">
                  <c:v>48553587</c:v>
                </c:pt>
                <c:pt idx="253">
                  <c:v>48973587</c:v>
                </c:pt>
                <c:pt idx="254">
                  <c:v>49393587</c:v>
                </c:pt>
                <c:pt idx="255">
                  <c:v>49813587</c:v>
                </c:pt>
                <c:pt idx="256">
                  <c:v>50233587</c:v>
                </c:pt>
                <c:pt idx="257">
                  <c:v>50653587</c:v>
                </c:pt>
                <c:pt idx="258">
                  <c:v>51073587</c:v>
                </c:pt>
                <c:pt idx="259">
                  <c:v>51493587</c:v>
                </c:pt>
                <c:pt idx="260">
                  <c:v>51913587</c:v>
                </c:pt>
                <c:pt idx="261">
                  <c:v>52333587</c:v>
                </c:pt>
                <c:pt idx="262">
                  <c:v>52753587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16857687.399999999</c:v>
                </c:pt>
                <c:pt idx="95">
                  <c:v>17225412.192000002</c:v>
                </c:pt>
                <c:pt idx="96">
                  <c:v>17593136.984000001</c:v>
                </c:pt>
                <c:pt idx="97">
                  <c:v>17960861.775999997</c:v>
                </c:pt>
                <c:pt idx="98">
                  <c:v>18328586.568</c:v>
                </c:pt>
                <c:pt idx="99">
                  <c:v>18696311.359999999</c:v>
                </c:pt>
                <c:pt idx="100">
                  <c:v>19064036.151999995</c:v>
                </c:pt>
                <c:pt idx="101">
                  <c:v>19431760.943999998</c:v>
                </c:pt>
                <c:pt idx="102">
                  <c:v>19799485.735999998</c:v>
                </c:pt>
                <c:pt idx="103">
                  <c:v>20167210.527999993</c:v>
                </c:pt>
                <c:pt idx="104">
                  <c:v>20534935.319999997</c:v>
                </c:pt>
                <c:pt idx="105">
                  <c:v>20902660.111999996</c:v>
                </c:pt>
                <c:pt idx="106">
                  <c:v>21270384.903999999</c:v>
                </c:pt>
                <c:pt idx="107">
                  <c:v>21638109.695999995</c:v>
                </c:pt>
                <c:pt idx="108">
                  <c:v>22005834.487999994</c:v>
                </c:pt>
                <c:pt idx="109">
                  <c:v>22373559.279999997</c:v>
                </c:pt>
                <c:pt idx="110">
                  <c:v>22741284.071999993</c:v>
                </c:pt>
                <c:pt idx="111">
                  <c:v>23109008.863999993</c:v>
                </c:pt>
                <c:pt idx="112">
                  <c:v>23476733.655999996</c:v>
                </c:pt>
                <c:pt idx="113">
                  <c:v>23844458.447999991</c:v>
                </c:pt>
                <c:pt idx="114">
                  <c:v>24212183.239999991</c:v>
                </c:pt>
                <c:pt idx="115">
                  <c:v>24579908.031999994</c:v>
                </c:pt>
                <c:pt idx="116">
                  <c:v>24947632.823999994</c:v>
                </c:pt>
                <c:pt idx="117">
                  <c:v>25315357.615999989</c:v>
                </c:pt>
                <c:pt idx="118">
                  <c:v>25683082.407999992</c:v>
                </c:pt>
                <c:pt idx="119">
                  <c:v>26050807.199999992</c:v>
                </c:pt>
                <c:pt idx="120">
                  <c:v>26383385.142857134</c:v>
                </c:pt>
                <c:pt idx="121">
                  <c:v>26715963.085714277</c:v>
                </c:pt>
                <c:pt idx="122">
                  <c:v>27048541.028571427</c:v>
                </c:pt>
                <c:pt idx="123">
                  <c:v>27381118.971428569</c:v>
                </c:pt>
                <c:pt idx="124">
                  <c:v>27713696.914285712</c:v>
                </c:pt>
                <c:pt idx="125">
                  <c:v>28046274.857142854</c:v>
                </c:pt>
                <c:pt idx="126">
                  <c:v>28378852.800000001</c:v>
                </c:pt>
                <c:pt idx="127">
                  <c:v>28644795.812500004</c:v>
                </c:pt>
                <c:pt idx="128">
                  <c:v>28910738.824999999</c:v>
                </c:pt>
                <c:pt idx="129">
                  <c:v>29176681.837499999</c:v>
                </c:pt>
                <c:pt idx="130">
                  <c:v>29442624.850000001</c:v>
                </c:pt>
                <c:pt idx="131">
                  <c:v>29708567.862500001</c:v>
                </c:pt>
                <c:pt idx="132">
                  <c:v>29974510.875000004</c:v>
                </c:pt>
                <c:pt idx="133">
                  <c:v>30240453.887499999</c:v>
                </c:pt>
                <c:pt idx="134">
                  <c:v>30506396.899999999</c:v>
                </c:pt>
                <c:pt idx="135">
                  <c:v>30707885.050000001</c:v>
                </c:pt>
                <c:pt idx="136">
                  <c:v>30848783.500000004</c:v>
                </c:pt>
                <c:pt idx="137">
                  <c:v>30957593.600000001</c:v>
                </c:pt>
                <c:pt idx="138">
                  <c:v>31059995.550000001</c:v>
                </c:pt>
                <c:pt idx="139">
                  <c:v>31201767.800000001</c:v>
                </c:pt>
                <c:pt idx="140">
                  <c:v>31388171.850000001</c:v>
                </c:pt>
                <c:pt idx="141">
                  <c:v>31592707.250000004</c:v>
                </c:pt>
                <c:pt idx="142">
                  <c:v>31679018.699999999</c:v>
                </c:pt>
                <c:pt idx="143">
                  <c:v>31748036.899999999</c:v>
                </c:pt>
                <c:pt idx="144">
                  <c:v>31777660.149999999</c:v>
                </c:pt>
                <c:pt idx="145">
                  <c:v>31749149.350000001</c:v>
                </c:pt>
                <c:pt idx="146">
                  <c:v>31708974.850000001</c:v>
                </c:pt>
                <c:pt idx="147">
                  <c:v>31899763.199999999</c:v>
                </c:pt>
                <c:pt idx="148">
                  <c:v>32039931.500000004</c:v>
                </c:pt>
                <c:pt idx="149">
                  <c:v>32153568.750000004</c:v>
                </c:pt>
                <c:pt idx="150">
                  <c:v>32291178.550000001</c:v>
                </c:pt>
                <c:pt idx="151">
                  <c:v>32291791.300000001</c:v>
                </c:pt>
                <c:pt idx="152">
                  <c:v>32255198.699999999</c:v>
                </c:pt>
                <c:pt idx="153">
                  <c:v>32124568.050000001</c:v>
                </c:pt>
                <c:pt idx="154">
                  <c:v>32231385.750000004</c:v>
                </c:pt>
                <c:pt idx="155">
                  <c:v>32311589.949999999</c:v>
                </c:pt>
                <c:pt idx="156">
                  <c:v>32371047.350000001</c:v>
                </c:pt>
                <c:pt idx="157">
                  <c:v>32350383.750000004</c:v>
                </c:pt>
                <c:pt idx="158">
                  <c:v>32319907.750000004</c:v>
                </c:pt>
                <c:pt idx="159">
                  <c:v>32277869.199999999</c:v>
                </c:pt>
                <c:pt idx="160">
                  <c:v>32189152.899999999</c:v>
                </c:pt>
                <c:pt idx="161">
                  <c:v>32329392.600000001</c:v>
                </c:pt>
                <c:pt idx="162">
                  <c:v>32407784.600000001</c:v>
                </c:pt>
                <c:pt idx="163">
                  <c:v>32435744.399999999</c:v>
                </c:pt>
                <c:pt idx="164">
                  <c:v>32430555.899999999</c:v>
                </c:pt>
                <c:pt idx="165">
                  <c:v>32380907.300000001</c:v>
                </c:pt>
                <c:pt idx="166">
                  <c:v>32295994.750000004</c:v>
                </c:pt>
                <c:pt idx="167">
                  <c:v>32244437.050000001</c:v>
                </c:pt>
                <c:pt idx="168">
                  <c:v>32420169.350000001</c:v>
                </c:pt>
                <c:pt idx="169">
                  <c:v>32563606.750000004</c:v>
                </c:pt>
                <c:pt idx="170">
                  <c:v>32631471.500000004</c:v>
                </c:pt>
                <c:pt idx="171">
                  <c:v>32599678.000000004</c:v>
                </c:pt>
                <c:pt idx="172">
                  <c:v>32593092.100000001</c:v>
                </c:pt>
                <c:pt idx="173">
                  <c:v>32654972.000000004</c:v>
                </c:pt>
                <c:pt idx="174">
                  <c:v>32748494.850000001</c:v>
                </c:pt>
                <c:pt idx="175">
                  <c:v>33006033.699999999</c:v>
                </c:pt>
                <c:pt idx="176">
                  <c:v>33220543.850000001</c:v>
                </c:pt>
                <c:pt idx="177">
                  <c:v>33320855.649999999</c:v>
                </c:pt>
                <c:pt idx="178">
                  <c:v>33317237.949999999</c:v>
                </c:pt>
                <c:pt idx="179">
                  <c:v>33353658.649999999</c:v>
                </c:pt>
                <c:pt idx="180">
                  <c:v>33390079.350000001</c:v>
                </c:pt>
                <c:pt idx="181">
                  <c:v>33426500.050000001</c:v>
                </c:pt>
                <c:pt idx="182">
                  <c:v>33462920.750000004</c:v>
                </c:pt>
                <c:pt idx="183">
                  <c:v>33499341.449999999</c:v>
                </c:pt>
                <c:pt idx="184">
                  <c:v>33535762.149999999</c:v>
                </c:pt>
                <c:pt idx="185">
                  <c:v>33572182.850000001</c:v>
                </c:pt>
                <c:pt idx="186">
                  <c:v>33608603.550000004</c:v>
                </c:pt>
                <c:pt idx="187">
                  <c:v>33645024.25</c:v>
                </c:pt>
                <c:pt idx="188">
                  <c:v>33681444.950000003</c:v>
                </c:pt>
                <c:pt idx="189">
                  <c:v>33717865.649999999</c:v>
                </c:pt>
                <c:pt idx="190">
                  <c:v>33754286.350000001</c:v>
                </c:pt>
                <c:pt idx="191">
                  <c:v>33790707.050000004</c:v>
                </c:pt>
                <c:pt idx="192">
                  <c:v>33827127.75</c:v>
                </c:pt>
                <c:pt idx="193">
                  <c:v>33863548.450000003</c:v>
                </c:pt>
                <c:pt idx="194">
                  <c:v>33899969.149999999</c:v>
                </c:pt>
                <c:pt idx="195">
                  <c:v>33936389.850000001</c:v>
                </c:pt>
                <c:pt idx="196">
                  <c:v>33972810.550000004</c:v>
                </c:pt>
                <c:pt idx="197">
                  <c:v>34009231.25</c:v>
                </c:pt>
                <c:pt idx="198">
                  <c:v>34045651.950000003</c:v>
                </c:pt>
                <c:pt idx="199">
                  <c:v>34082072.649999999</c:v>
                </c:pt>
                <c:pt idx="200">
                  <c:v>34118493.350000001</c:v>
                </c:pt>
                <c:pt idx="201">
                  <c:v>34154914.050000004</c:v>
                </c:pt>
                <c:pt idx="202">
                  <c:v>34191334.75</c:v>
                </c:pt>
                <c:pt idx="203">
                  <c:v>34227755.450000003</c:v>
                </c:pt>
                <c:pt idx="204">
                  <c:v>34264176.149999999</c:v>
                </c:pt>
                <c:pt idx="205">
                  <c:v>34300596.850000001</c:v>
                </c:pt>
                <c:pt idx="206">
                  <c:v>34337017.550000004</c:v>
                </c:pt>
                <c:pt idx="207">
                  <c:v>34373438.25</c:v>
                </c:pt>
                <c:pt idx="208">
                  <c:v>34409858.950000003</c:v>
                </c:pt>
                <c:pt idx="209">
                  <c:v>34446279.649999999</c:v>
                </c:pt>
                <c:pt idx="210">
                  <c:v>34482700.350000001</c:v>
                </c:pt>
                <c:pt idx="211">
                  <c:v>34519121.050000004</c:v>
                </c:pt>
                <c:pt idx="212">
                  <c:v>34555541.75</c:v>
                </c:pt>
                <c:pt idx="213">
                  <c:v>34591962.450000003</c:v>
                </c:pt>
                <c:pt idx="214">
                  <c:v>34628383.149999999</c:v>
                </c:pt>
                <c:pt idx="215">
                  <c:v>34664803.850000001</c:v>
                </c:pt>
                <c:pt idx="216">
                  <c:v>34701224.550000004</c:v>
                </c:pt>
                <c:pt idx="217">
                  <c:v>34737645.25</c:v>
                </c:pt>
                <c:pt idx="218">
                  <c:v>34774065.950000003</c:v>
                </c:pt>
                <c:pt idx="219">
                  <c:v>34810486.649999999</c:v>
                </c:pt>
                <c:pt idx="220">
                  <c:v>34846907.350000001</c:v>
                </c:pt>
                <c:pt idx="221">
                  <c:v>34883328.050000004</c:v>
                </c:pt>
                <c:pt idx="222">
                  <c:v>34919748.75</c:v>
                </c:pt>
                <c:pt idx="223">
                  <c:v>34936076.549999997</c:v>
                </c:pt>
                <c:pt idx="224">
                  <c:v>35314076.549999997</c:v>
                </c:pt>
                <c:pt idx="225">
                  <c:v>35692076.550000004</c:v>
                </c:pt>
                <c:pt idx="226">
                  <c:v>36070076.550000004</c:v>
                </c:pt>
                <c:pt idx="227">
                  <c:v>36448076.550000004</c:v>
                </c:pt>
                <c:pt idx="228">
                  <c:v>36826076.550000004</c:v>
                </c:pt>
                <c:pt idx="229">
                  <c:v>37204076.550000004</c:v>
                </c:pt>
                <c:pt idx="230">
                  <c:v>37582076.550000004</c:v>
                </c:pt>
                <c:pt idx="231">
                  <c:v>37960076.550000004</c:v>
                </c:pt>
                <c:pt idx="232">
                  <c:v>38338076.550000004</c:v>
                </c:pt>
                <c:pt idx="233">
                  <c:v>38716076.550000004</c:v>
                </c:pt>
                <c:pt idx="234">
                  <c:v>39094076.550000004</c:v>
                </c:pt>
                <c:pt idx="235">
                  <c:v>39472076.550000004</c:v>
                </c:pt>
                <c:pt idx="236">
                  <c:v>39850076.550000004</c:v>
                </c:pt>
                <c:pt idx="237">
                  <c:v>40228076.550000004</c:v>
                </c:pt>
                <c:pt idx="238">
                  <c:v>40606076.550000004</c:v>
                </c:pt>
                <c:pt idx="239">
                  <c:v>40984076.550000004</c:v>
                </c:pt>
                <c:pt idx="240">
                  <c:v>41362076.550000004</c:v>
                </c:pt>
                <c:pt idx="241">
                  <c:v>41740076.550000004</c:v>
                </c:pt>
                <c:pt idx="242">
                  <c:v>42118076.550000004</c:v>
                </c:pt>
                <c:pt idx="243">
                  <c:v>42496076.550000004</c:v>
                </c:pt>
                <c:pt idx="244">
                  <c:v>42874076.550000004</c:v>
                </c:pt>
                <c:pt idx="245">
                  <c:v>43273076.550000004</c:v>
                </c:pt>
                <c:pt idx="246">
                  <c:v>43672076.550000004</c:v>
                </c:pt>
                <c:pt idx="247">
                  <c:v>44071076.550000004</c:v>
                </c:pt>
                <c:pt idx="248">
                  <c:v>44470076.550000004</c:v>
                </c:pt>
                <c:pt idx="249">
                  <c:v>44869076.550000004</c:v>
                </c:pt>
                <c:pt idx="250">
                  <c:v>45268076.550000004</c:v>
                </c:pt>
                <c:pt idx="251">
                  <c:v>45667076.550000004</c:v>
                </c:pt>
                <c:pt idx="252">
                  <c:v>46066076.550000004</c:v>
                </c:pt>
                <c:pt idx="253">
                  <c:v>46465076.550000004</c:v>
                </c:pt>
                <c:pt idx="254">
                  <c:v>46864076.550000004</c:v>
                </c:pt>
                <c:pt idx="255">
                  <c:v>47263076.550000004</c:v>
                </c:pt>
                <c:pt idx="256">
                  <c:v>47662076.550000004</c:v>
                </c:pt>
                <c:pt idx="257">
                  <c:v>48061076.550000004</c:v>
                </c:pt>
                <c:pt idx="258">
                  <c:v>48460076.550000004</c:v>
                </c:pt>
                <c:pt idx="259">
                  <c:v>48859076.550000004</c:v>
                </c:pt>
                <c:pt idx="260">
                  <c:v>49258076.550000004</c:v>
                </c:pt>
                <c:pt idx="261">
                  <c:v>49657076.550000004</c:v>
                </c:pt>
                <c:pt idx="262">
                  <c:v>49716679.350000001</c:v>
                </c:pt>
                <c:pt idx="263">
                  <c:v>49737679.350000001</c:v>
                </c:pt>
                <c:pt idx="264">
                  <c:v>49758679.350000001</c:v>
                </c:pt>
                <c:pt idx="265">
                  <c:v>49779679.350000001</c:v>
                </c:pt>
                <c:pt idx="266">
                  <c:v>49800679.350000001</c:v>
                </c:pt>
                <c:pt idx="267">
                  <c:v>49821679.350000001</c:v>
                </c:pt>
                <c:pt idx="268">
                  <c:v>49842679.350000001</c:v>
                </c:pt>
                <c:pt idx="269">
                  <c:v>49863679.350000001</c:v>
                </c:pt>
                <c:pt idx="270">
                  <c:v>49884679.350000001</c:v>
                </c:pt>
                <c:pt idx="271">
                  <c:v>49905679.350000001</c:v>
                </c:pt>
                <c:pt idx="272">
                  <c:v>49926679.350000001</c:v>
                </c:pt>
                <c:pt idx="273">
                  <c:v>49947679.350000001</c:v>
                </c:pt>
                <c:pt idx="274">
                  <c:v>49968679.350000001</c:v>
                </c:pt>
                <c:pt idx="275">
                  <c:v>49989679.350000001</c:v>
                </c:pt>
                <c:pt idx="276">
                  <c:v>50010679.350000001</c:v>
                </c:pt>
                <c:pt idx="277">
                  <c:v>50031679.350000001</c:v>
                </c:pt>
                <c:pt idx="278">
                  <c:v>50052679.350000001</c:v>
                </c:pt>
                <c:pt idx="279">
                  <c:v>50073679.350000001</c:v>
                </c:pt>
                <c:pt idx="280">
                  <c:v>50094679.350000001</c:v>
                </c:pt>
                <c:pt idx="281">
                  <c:v>50115679.350000001</c:v>
                </c:pt>
                <c:pt idx="282">
                  <c:v>50136679.350000001</c:v>
                </c:pt>
                <c:pt idx="283">
                  <c:v>50157679.350000001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9466536.1500000004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480575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338170.79963369668</c:v>
                </c:pt>
                <c:pt idx="6">
                  <c:v>340578.50229419768</c:v>
                </c:pt>
                <c:pt idx="7">
                  <c:v>342986.20495469868</c:v>
                </c:pt>
                <c:pt idx="8">
                  <c:v>345393.90761519969</c:v>
                </c:pt>
                <c:pt idx="9">
                  <c:v>347801.61027568579</c:v>
                </c:pt>
                <c:pt idx="10">
                  <c:v>350209.31293618679</c:v>
                </c:pt>
                <c:pt idx="11">
                  <c:v>352617.01559668779</c:v>
                </c:pt>
                <c:pt idx="12">
                  <c:v>355024.7182571888</c:v>
                </c:pt>
                <c:pt idx="13">
                  <c:v>357432.4209176749</c:v>
                </c:pt>
                <c:pt idx="14">
                  <c:v>359840.1235781759</c:v>
                </c:pt>
                <c:pt idx="15">
                  <c:v>362247.82623867691</c:v>
                </c:pt>
                <c:pt idx="16">
                  <c:v>364655.52889917791</c:v>
                </c:pt>
                <c:pt idx="17">
                  <c:v>367063.23155966401</c:v>
                </c:pt>
                <c:pt idx="18">
                  <c:v>369470.93422016501</c:v>
                </c:pt>
                <c:pt idx="19">
                  <c:v>371878.63688066602</c:v>
                </c:pt>
                <c:pt idx="20">
                  <c:v>374286.33954116702</c:v>
                </c:pt>
                <c:pt idx="21">
                  <c:v>376694.04220165312</c:v>
                </c:pt>
                <c:pt idx="22">
                  <c:v>379101.74486215413</c:v>
                </c:pt>
                <c:pt idx="23">
                  <c:v>381509.44752265513</c:v>
                </c:pt>
                <c:pt idx="24">
                  <c:v>383917.15018315613</c:v>
                </c:pt>
                <c:pt idx="25">
                  <c:v>386324.85284364223</c:v>
                </c:pt>
                <c:pt idx="26">
                  <c:v>388732.55550414324</c:v>
                </c:pt>
                <c:pt idx="27">
                  <c:v>391140.25816464424</c:v>
                </c:pt>
                <c:pt idx="28">
                  <c:v>393547.96082514524</c:v>
                </c:pt>
                <c:pt idx="29">
                  <c:v>395955.66348563135</c:v>
                </c:pt>
                <c:pt idx="30">
                  <c:v>398363.36614613235</c:v>
                </c:pt>
                <c:pt idx="31">
                  <c:v>400771.06880663335</c:v>
                </c:pt>
                <c:pt idx="32">
                  <c:v>403178.77146713436</c:v>
                </c:pt>
                <c:pt idx="33">
                  <c:v>405586.47412762046</c:v>
                </c:pt>
                <c:pt idx="34">
                  <c:v>407994.17678812146</c:v>
                </c:pt>
                <c:pt idx="35">
                  <c:v>410401.87944862247</c:v>
                </c:pt>
                <c:pt idx="36">
                  <c:v>412809.58210912347</c:v>
                </c:pt>
                <c:pt idx="37">
                  <c:v>415217.28476962447</c:v>
                </c:pt>
                <c:pt idx="38">
                  <c:v>417624.98743011057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I75" sqref="I75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401.858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342249.57142857142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337357.37857142091</v>
      </c>
      <c r="G37" s="2">
        <f t="shared" ref="G37:G385" si="23">IF(F37&gt;$AK$31*1000,$AK$31*1000,F37)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338170.79963369668</v>
      </c>
      <c r="Q37" s="2">
        <f>IF(P37&gt;Graph!$G$1*1000,Graph!$G$1*1000,P37)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 t="shared" si="23"/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340578.50229419768</v>
      </c>
      <c r="Q38" s="2">
        <f>IF(P38&gt;Graph!$G$1*1000,Graph!$G$1*1000,P38)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 t="shared" si="23"/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342986.20495469868</v>
      </c>
      <c r="Q39" s="2">
        <f>IF(P39&gt;Graph!$G$1*1000,Graph!$G$1*1000,P39)</f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 t="shared" si="23"/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345393.90761519969</v>
      </c>
      <c r="Q40" s="2">
        <f>IF(P40&gt;Graph!$G$1*1000,Graph!$G$1*1000,P40)</f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si="23"/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347801.61027568579</v>
      </c>
      <c r="Q41" s="2">
        <f>IF(P41&gt;Graph!$G$1*1000,Graph!$G$1*1000,P41)</f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3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350209.31293618679</v>
      </c>
      <c r="Q42" s="2">
        <f>IF(P42&gt;Graph!$G$1*1000,Graph!$G$1*1000,P42)</f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3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352617.01559668779</v>
      </c>
      <c r="Q43" s="2">
        <f>IF(P43&gt;Graph!$G$1*1000,Graph!$G$1*1000,P43)</f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3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355024.7182571888</v>
      </c>
      <c r="Q44" s="2">
        <f>IF(P44&gt;Graph!$G$1*1000,Graph!$G$1*1000,P44)</f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3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357432.4209176749</v>
      </c>
      <c r="Q45" s="2">
        <f>IF(P45&gt;Graph!$G$1*1000,Graph!$G$1*1000,P45)</f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3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359840.1235781759</v>
      </c>
      <c r="Q46" s="2">
        <f>IF(P46&gt;Graph!$G$1*1000,Graph!$G$1*1000,P46)</f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3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362247.82623867691</v>
      </c>
      <c r="Q47" s="2">
        <f>IF(P47&gt;Graph!$G$1*1000,Graph!$G$1*1000,P47)</f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3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364655.52889917791</v>
      </c>
      <c r="Q48" s="2">
        <f>IF(P48&gt;Graph!$G$1*1000,Graph!$G$1*1000,P48)</f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3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367063.23155966401</v>
      </c>
      <c r="Q49" s="2">
        <f>IF(P49&gt;Graph!$G$1*1000,Graph!$G$1*1000,P49)</f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3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369470.93422016501</v>
      </c>
      <c r="Q50" s="2">
        <f>IF(P50&gt;Graph!$G$1*1000,Graph!$G$1*1000,P50)</f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3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371878.63688066602</v>
      </c>
      <c r="Q51" s="2">
        <f>IF(P51&gt;Graph!$G$1*1000,Graph!$G$1*1000,P51)</f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3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374286.33954116702</v>
      </c>
      <c r="Q52" s="2">
        <f>IF(P52&gt;Graph!$G$1*1000,Graph!$G$1*1000,P52)</f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3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376694.04220165312</v>
      </c>
      <c r="Q53" s="2">
        <f>IF(P53&gt;Graph!$G$1*1000,Graph!$G$1*1000,P53)</f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3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379101.74486215413</v>
      </c>
      <c r="Q54" s="2">
        <f>IF(P54&gt;Graph!$G$1*1000,Graph!$G$1*1000,P54)</f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3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381509.44752265513</v>
      </c>
      <c r="Q55" s="2">
        <f>IF(P55&gt;Graph!$G$1*1000,Graph!$G$1*1000,P55)</f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3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383917.15018315613</v>
      </c>
      <c r="Q56" s="2">
        <f>IF(P56&gt;Graph!$G$1*1000,Graph!$G$1*1000,P56)</f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3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386324.85284364223</v>
      </c>
      <c r="Q57" s="2">
        <f>IF(P57&gt;Graph!$G$1*1000,Graph!$G$1*1000,P57)</f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3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388732.55550414324</v>
      </c>
      <c r="Q58" s="2">
        <f>IF(P58&gt;Graph!$G$1*1000,Graph!$G$1*1000,P58)</f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3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391140.25816464424</v>
      </c>
      <c r="Q59" s="2">
        <f>IF(P59&gt;Graph!$G$1*1000,Graph!$G$1*1000,P59)</f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3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393547.96082514524</v>
      </c>
      <c r="Q60" s="2">
        <f>IF(P60&gt;Graph!$G$1*1000,Graph!$G$1*1000,P60)</f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3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395955.66348563135</v>
      </c>
      <c r="Q61" s="2">
        <f>IF(P61&gt;Graph!$G$1*1000,Graph!$G$1*1000,P61)</f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3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398363.36614613235</v>
      </c>
      <c r="Q62" s="2">
        <f>IF(P62&gt;Graph!$G$1*1000,Graph!$G$1*1000,P62)</f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3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400771.06880663335</v>
      </c>
      <c r="Q63" s="2">
        <f>IF(P63&gt;Graph!$G$1*1000,Graph!$G$1*1000,P63)</f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3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403178.77146713436</v>
      </c>
      <c r="Q64" s="2">
        <f>IF(P64&gt;Graph!$G$1*1000,Graph!$G$1*1000,P64)</f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3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405586.47412762046</v>
      </c>
      <c r="Q65" s="2">
        <f>IF(P65&gt;Graph!$G$1*1000,Graph!$G$1*1000,P65)</f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3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407994.17678812146</v>
      </c>
      <c r="Q66" s="2">
        <f>IF(P66&gt;Graph!$G$1*1000,Graph!$G$1*1000,P66)</f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3"/>
        <v>401858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410401.87944862247</v>
      </c>
      <c r="Q67" s="2">
        <f>IF(P67&gt;Graph!$G$1*1000,Graph!$G$1*1000,P67)</f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3"/>
        <v>401858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412809.58210912347</v>
      </c>
      <c r="Q68" s="2">
        <f>IF(P68&gt;Graph!$G$1*1000,Graph!$G$1*1000,P68)</f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3"/>
        <v>401858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415217.28476962447</v>
      </c>
      <c r="Q69" s="2">
        <f>IF(P69&gt;Graph!$G$1*1000,Graph!$G$1*1000,P69)</f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3"/>
        <v>401858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417624.98743011057</v>
      </c>
      <c r="Q70" s="2">
        <f>IF(P70&gt;Graph!$G$1*1000,Graph!$G$1*1000,P70)</f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3"/>
        <v>401858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420032.69009061158</v>
      </c>
      <c r="Q71" s="2">
        <f>IF(P71&gt;Graph!$G$1*1000,Graph!$G$1*1000,P71)</f>
        <v>420000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3"/>
        <v>401858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422440.39275111258</v>
      </c>
      <c r="Q72" s="2">
        <f>IF(P72&gt;Graph!$G$1*1000,Graph!$G$1*1000,P72)</f>
        <v>420000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3"/>
        <v>401858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424848.09541161358</v>
      </c>
      <c r="Q73" s="2">
        <f>IF(P73&gt;Graph!$G$1*1000,Graph!$G$1*1000,P73)</f>
        <v>420000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3"/>
        <v>401858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427255.79807209969</v>
      </c>
      <c r="Q74" s="2">
        <f>IF(P74&gt;Graph!$G$1*1000,Graph!$G$1*1000,P74)</f>
        <v>420000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3"/>
        <v>401858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4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7"/>
        <v>19392553</v>
      </c>
      <c r="N75" s="2">
        <f t="shared" si="15"/>
        <v>480575</v>
      </c>
      <c r="O75" s="2">
        <f t="shared" si="25"/>
        <v>342249.57142857142</v>
      </c>
      <c r="P75" s="2">
        <v>429663.50073260069</v>
      </c>
      <c r="Q75" s="2">
        <f>IF(P75&gt;Graph!$G$1*1000,Graph!$G$1*1000,P75)</f>
        <v>420000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6"/>
        <v>9466536.1500000004</v>
      </c>
      <c r="AH75" s="3">
        <f t="shared" si="3"/>
        <v>9466536.1500000004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3"/>
        <v>401858</v>
      </c>
      <c r="H76" s="2">
        <f t="shared" si="13"/>
        <v>19093693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432071.20339310169</v>
      </c>
      <c r="Q76" s="2">
        <f>IF(P76&gt;Graph!$G$1*1000,Graph!$G$1*1000,P76)</f>
        <v>420000</v>
      </c>
      <c r="R76" s="2">
        <f t="shared" si="16"/>
        <v>19812553</v>
      </c>
      <c r="S76" s="2">
        <f t="shared" si="17"/>
        <v>401858</v>
      </c>
      <c r="T76" s="2">
        <f t="shared" si="18"/>
        <v>18142</v>
      </c>
      <c r="U76" s="2">
        <f t="shared" si="19"/>
        <v>420000</v>
      </c>
      <c r="V76" s="2">
        <f t="shared" si="5"/>
        <v>712806.48</v>
      </c>
      <c r="W76" s="2">
        <f t="shared" si="20"/>
        <v>12088.479999999981</v>
      </c>
      <c r="X76" s="2">
        <f t="shared" si="6"/>
        <v>407911.52</v>
      </c>
      <c r="Y76" s="2">
        <f t="shared" si="7"/>
        <v>19099746.52</v>
      </c>
      <c r="Z76" s="2" t="str">
        <f t="shared" si="8"/>
        <v>HERE</v>
      </c>
      <c r="AA76" s="2">
        <f>IF(Z76="HERE",Y76,AA75+Graph!$G$1*1000)</f>
        <v>19099746.52</v>
      </c>
      <c r="AB76" s="2">
        <f t="shared" si="21"/>
        <v>407911.51999999955</v>
      </c>
      <c r="AC76" s="2">
        <f t="shared" si="9"/>
        <v>712806.48</v>
      </c>
      <c r="AD76" s="3">
        <f t="shared" si="10"/>
        <v>19099746.52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3"/>
        <v>401858</v>
      </c>
      <c r="H77" s="2">
        <f t="shared" si="13"/>
        <v>19495551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434478.9060536027</v>
      </c>
      <c r="Q77" s="2">
        <f>IF(P77&gt;Graph!$G$1*1000,Graph!$G$1*1000,P77)</f>
        <v>420000</v>
      </c>
      <c r="R77" s="2">
        <f t="shared" si="16"/>
        <v>20232553</v>
      </c>
      <c r="S77" s="2">
        <f t="shared" si="17"/>
        <v>401858</v>
      </c>
      <c r="T77" s="2">
        <f t="shared" si="18"/>
        <v>18142</v>
      </c>
      <c r="U77" s="2">
        <f t="shared" si="19"/>
        <v>420000</v>
      </c>
      <c r="V77" s="2">
        <f t="shared" si="5"/>
        <v>724894.96</v>
      </c>
      <c r="W77" s="2">
        <f t="shared" si="20"/>
        <v>12088.479999999981</v>
      </c>
      <c r="X77" s="2">
        <f t="shared" si="6"/>
        <v>407911.52</v>
      </c>
      <c r="Y77" s="2">
        <f t="shared" si="7"/>
        <v>19507658.039999999</v>
      </c>
      <c r="Z77" s="2" t="str">
        <f t="shared" si="8"/>
        <v>HERE</v>
      </c>
      <c r="AA77" s="2">
        <f>IF(Z77="HERE",Y77,AA76+Graph!$G$1*1000)</f>
        <v>19507658.039999999</v>
      </c>
      <c r="AB77" s="2">
        <f t="shared" si="21"/>
        <v>407911.51999999955</v>
      </c>
      <c r="AC77" s="2">
        <f t="shared" si="9"/>
        <v>724894.96</v>
      </c>
      <c r="AD77" s="3">
        <f t="shared" si="10"/>
        <v>19507658.039999999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3"/>
        <v>401858</v>
      </c>
      <c r="H78" s="2">
        <f t="shared" si="13"/>
        <v>19897409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436886.6087140888</v>
      </c>
      <c r="Q78" s="2">
        <f>IF(P78&gt;Graph!$G$1*1000,Graph!$G$1*1000,P78)</f>
        <v>420000</v>
      </c>
      <c r="R78" s="2">
        <f t="shared" si="16"/>
        <v>20652553</v>
      </c>
      <c r="S78" s="2">
        <f t="shared" si="17"/>
        <v>401858</v>
      </c>
      <c r="T78" s="2">
        <f t="shared" si="18"/>
        <v>18142</v>
      </c>
      <c r="U78" s="2">
        <f t="shared" si="19"/>
        <v>420000</v>
      </c>
      <c r="V78" s="2">
        <f t="shared" si="5"/>
        <v>736983.44</v>
      </c>
      <c r="W78" s="2">
        <f t="shared" si="20"/>
        <v>12088.479999999981</v>
      </c>
      <c r="X78" s="2">
        <f t="shared" si="6"/>
        <v>407911.52</v>
      </c>
      <c r="Y78" s="2">
        <f t="shared" si="7"/>
        <v>19915569.559999999</v>
      </c>
      <c r="Z78" s="2" t="str">
        <f t="shared" si="8"/>
        <v>HERE</v>
      </c>
      <c r="AA78" s="2">
        <f>IF(Z78="HERE",Y78,AA77+Graph!$G$1*1000)</f>
        <v>19915569.559999999</v>
      </c>
      <c r="AB78" s="2">
        <f t="shared" si="21"/>
        <v>407911.51999999955</v>
      </c>
      <c r="AC78" s="2">
        <f t="shared" si="9"/>
        <v>736983.44</v>
      </c>
      <c r="AD78" s="3">
        <f t="shared" si="10"/>
        <v>19915569.559999999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3"/>
        <v>401858</v>
      </c>
      <c r="H79" s="2">
        <f t="shared" si="13"/>
        <v>20299267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439294.3113745898</v>
      </c>
      <c r="Q79" s="2">
        <f>IF(P79&gt;Graph!$G$1*1000,Graph!$G$1*1000,P79)</f>
        <v>420000</v>
      </c>
      <c r="R79" s="2">
        <f t="shared" si="16"/>
        <v>21072553</v>
      </c>
      <c r="S79" s="2">
        <f t="shared" si="17"/>
        <v>401858</v>
      </c>
      <c r="T79" s="2">
        <f t="shared" si="18"/>
        <v>18142</v>
      </c>
      <c r="U79" s="2">
        <f t="shared" si="19"/>
        <v>420000</v>
      </c>
      <c r="V79" s="2">
        <f t="shared" si="5"/>
        <v>749071.92</v>
      </c>
      <c r="W79" s="2">
        <f t="shared" si="20"/>
        <v>12088.480000000098</v>
      </c>
      <c r="X79" s="2">
        <f t="shared" si="6"/>
        <v>407911.5199999999</v>
      </c>
      <c r="Y79" s="2">
        <f t="shared" si="7"/>
        <v>20323481.079999998</v>
      </c>
      <c r="Z79" s="2" t="str">
        <f t="shared" si="8"/>
        <v>HERE</v>
      </c>
      <c r="AA79" s="2">
        <f>IF(Z79="HERE",Y79,AA78+Graph!$G$1*1000)</f>
        <v>20323481.079999998</v>
      </c>
      <c r="AB79" s="2">
        <f t="shared" si="21"/>
        <v>407911.51999999955</v>
      </c>
      <c r="AC79" s="2">
        <f t="shared" si="9"/>
        <v>749071.92</v>
      </c>
      <c r="AD79" s="3">
        <f t="shared" si="10"/>
        <v>20323481.079999998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3"/>
        <v>401858</v>
      </c>
      <c r="H80" s="2">
        <f t="shared" si="13"/>
        <v>20701125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441702.0140350908</v>
      </c>
      <c r="Q80" s="2">
        <f>IF(P80&gt;Graph!$G$1*1000,Graph!$G$1*1000,P80)</f>
        <v>420000</v>
      </c>
      <c r="R80" s="2">
        <f t="shared" si="16"/>
        <v>21492553</v>
      </c>
      <c r="S80" s="2">
        <f t="shared" si="17"/>
        <v>401858</v>
      </c>
      <c r="T80" s="2">
        <f t="shared" si="18"/>
        <v>18142</v>
      </c>
      <c r="U80" s="2">
        <f t="shared" si="19"/>
        <v>420000</v>
      </c>
      <c r="V80" s="2">
        <f t="shared" si="5"/>
        <v>761160.4</v>
      </c>
      <c r="W80" s="2">
        <f t="shared" si="20"/>
        <v>12088.479999999981</v>
      </c>
      <c r="X80" s="2">
        <f t="shared" si="6"/>
        <v>407911.52</v>
      </c>
      <c r="Y80" s="2">
        <f t="shared" si="7"/>
        <v>20731392.599999998</v>
      </c>
      <c r="Z80" s="2" t="str">
        <f t="shared" si="8"/>
        <v>HERE</v>
      </c>
      <c r="AA80" s="2">
        <f>IF(Z80="HERE",Y80,AA79+Graph!$G$1*1000)</f>
        <v>20731392.599999998</v>
      </c>
      <c r="AB80" s="2">
        <f t="shared" si="21"/>
        <v>407911.51999999955</v>
      </c>
      <c r="AC80" s="2">
        <f t="shared" si="9"/>
        <v>761160.4</v>
      </c>
      <c r="AD80" s="3">
        <f t="shared" si="10"/>
        <v>20731392.599999998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3"/>
        <v>401858</v>
      </c>
      <c r="H81" s="2">
        <f t="shared" si="13"/>
        <v>21102983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444109.71669559181</v>
      </c>
      <c r="Q81" s="2">
        <f>IF(P81&gt;Graph!$G$1*1000,Graph!$G$1*1000,P81)</f>
        <v>420000</v>
      </c>
      <c r="R81" s="2">
        <f t="shared" si="16"/>
        <v>21912553</v>
      </c>
      <c r="S81" s="2">
        <f t="shared" si="17"/>
        <v>401858</v>
      </c>
      <c r="T81" s="2">
        <f t="shared" si="18"/>
        <v>18142</v>
      </c>
      <c r="U81" s="2">
        <f t="shared" si="19"/>
        <v>420000</v>
      </c>
      <c r="V81" s="2">
        <f t="shared" si="5"/>
        <v>773248.88</v>
      </c>
      <c r="W81" s="2">
        <f t="shared" si="20"/>
        <v>12088.479999999981</v>
      </c>
      <c r="X81" s="2">
        <f t="shared" si="6"/>
        <v>407911.52</v>
      </c>
      <c r="Y81" s="2">
        <f t="shared" si="7"/>
        <v>21139304.119999997</v>
      </c>
      <c r="Z81" s="2" t="str">
        <f t="shared" si="8"/>
        <v>HERE</v>
      </c>
      <c r="AA81" s="2">
        <f>IF(Z81="HERE",Y81,AA80+Graph!$G$1*1000)</f>
        <v>21139304.119999997</v>
      </c>
      <c r="AB81" s="2">
        <f t="shared" si="21"/>
        <v>407911.51999999955</v>
      </c>
      <c r="AC81" s="2">
        <f t="shared" si="9"/>
        <v>773248.88</v>
      </c>
      <c r="AD81" s="3">
        <f t="shared" si="10"/>
        <v>21139304.119999997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3"/>
        <v>401858</v>
      </c>
      <c r="H82" s="2">
        <f t="shared" si="13"/>
        <v>21504841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446517.41935607791</v>
      </c>
      <c r="Q82" s="2">
        <f>IF(P82&gt;Graph!$G$1*1000,Graph!$G$1*1000,P82)</f>
        <v>420000</v>
      </c>
      <c r="R82" s="2">
        <f t="shared" si="16"/>
        <v>22332553</v>
      </c>
      <c r="S82" s="2">
        <f t="shared" si="17"/>
        <v>401858</v>
      </c>
      <c r="T82" s="2">
        <f t="shared" si="18"/>
        <v>18142</v>
      </c>
      <c r="U82" s="2">
        <f t="shared" si="19"/>
        <v>420000</v>
      </c>
      <c r="V82" s="2">
        <f t="shared" si="5"/>
        <v>785337.36</v>
      </c>
      <c r="W82" s="2">
        <f t="shared" si="20"/>
        <v>12088.479999999981</v>
      </c>
      <c r="X82" s="2">
        <f t="shared" si="6"/>
        <v>407911.52</v>
      </c>
      <c r="Y82" s="2">
        <f t="shared" si="7"/>
        <v>21547215.639999997</v>
      </c>
      <c r="Z82" s="2" t="str">
        <f t="shared" si="8"/>
        <v>HERE</v>
      </c>
      <c r="AA82" s="2">
        <f>IF(Z82="HERE",Y82,AA81+Graph!$G$1*1000)</f>
        <v>21547215.639999997</v>
      </c>
      <c r="AB82" s="2">
        <f t="shared" si="21"/>
        <v>407911.51999999955</v>
      </c>
      <c r="AC82" s="2">
        <f t="shared" si="9"/>
        <v>785337.36</v>
      </c>
      <c r="AD82" s="3">
        <f t="shared" si="10"/>
        <v>21547215.639999997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3"/>
        <v>401858</v>
      </c>
      <c r="H83" s="2">
        <f t="shared" si="13"/>
        <v>21906699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448925.12201657891</v>
      </c>
      <c r="Q83" s="2">
        <f>IF(P83&gt;Graph!$G$1*1000,Graph!$G$1*1000,P83)</f>
        <v>420000</v>
      </c>
      <c r="R83" s="2">
        <f t="shared" si="16"/>
        <v>22752553</v>
      </c>
      <c r="S83" s="2">
        <f t="shared" si="17"/>
        <v>401858</v>
      </c>
      <c r="T83" s="2">
        <f t="shared" si="18"/>
        <v>18142</v>
      </c>
      <c r="U83" s="2">
        <f t="shared" si="19"/>
        <v>420000</v>
      </c>
      <c r="V83" s="2">
        <f t="shared" si="5"/>
        <v>797425.84</v>
      </c>
      <c r="W83" s="2">
        <f t="shared" si="20"/>
        <v>12088.479999999981</v>
      </c>
      <c r="X83" s="2">
        <f t="shared" si="6"/>
        <v>407911.52</v>
      </c>
      <c r="Y83" s="2">
        <f t="shared" si="7"/>
        <v>21955127.159999996</v>
      </c>
      <c r="Z83" s="2" t="str">
        <f t="shared" si="8"/>
        <v>HERE</v>
      </c>
      <c r="AA83" s="2">
        <f>IF(Z83="HERE",Y83,AA82+Graph!$G$1*1000)</f>
        <v>21955127.159999996</v>
      </c>
      <c r="AB83" s="2">
        <f t="shared" si="21"/>
        <v>407911.51999999955</v>
      </c>
      <c r="AC83" s="2">
        <f t="shared" si="9"/>
        <v>797425.84</v>
      </c>
      <c r="AD83" s="3">
        <f t="shared" si="10"/>
        <v>21955127.159999996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3"/>
        <v>401858</v>
      </c>
      <c r="H84" s="2">
        <f t="shared" si="13"/>
        <v>22308557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451332.82467707992</v>
      </c>
      <c r="Q84" s="2">
        <f>IF(P84&gt;Graph!$G$1*1000,Graph!$G$1*1000,P84)</f>
        <v>420000</v>
      </c>
      <c r="R84" s="2">
        <f t="shared" si="16"/>
        <v>23172553</v>
      </c>
      <c r="S84" s="2">
        <f t="shared" si="17"/>
        <v>401858</v>
      </c>
      <c r="T84" s="2">
        <f t="shared" si="18"/>
        <v>18142</v>
      </c>
      <c r="U84" s="2">
        <f t="shared" si="19"/>
        <v>420000</v>
      </c>
      <c r="V84" s="2">
        <f t="shared" si="5"/>
        <v>809514.32</v>
      </c>
      <c r="W84" s="2">
        <f t="shared" si="20"/>
        <v>12088.479999999981</v>
      </c>
      <c r="X84" s="2">
        <f t="shared" si="6"/>
        <v>407911.52</v>
      </c>
      <c r="Y84" s="2">
        <f t="shared" si="7"/>
        <v>22363038.679999996</v>
      </c>
      <c r="Z84" s="2" t="str">
        <f t="shared" si="8"/>
        <v>HERE</v>
      </c>
      <c r="AA84" s="2">
        <f>IF(Z84="HERE",Y84,AA83+Graph!$G$1*1000)</f>
        <v>22363038.679999996</v>
      </c>
      <c r="AB84" s="2">
        <f t="shared" si="21"/>
        <v>407911.51999999955</v>
      </c>
      <c r="AC84" s="2">
        <f t="shared" si="9"/>
        <v>809514.32</v>
      </c>
      <c r="AD84" s="3">
        <f t="shared" si="10"/>
        <v>22363038.679999996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3"/>
        <v>401858</v>
      </c>
      <c r="H85" s="2">
        <f t="shared" si="13"/>
        <v>22710415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453740.52733758092</v>
      </c>
      <c r="Q85" s="2">
        <f>IF(P85&gt;Graph!$G$1*1000,Graph!$G$1*1000,P85)</f>
        <v>420000</v>
      </c>
      <c r="R85" s="2">
        <f t="shared" si="16"/>
        <v>23592553</v>
      </c>
      <c r="S85" s="2">
        <f t="shared" si="17"/>
        <v>401858</v>
      </c>
      <c r="T85" s="2">
        <f t="shared" si="18"/>
        <v>18142</v>
      </c>
      <c r="U85" s="2">
        <f t="shared" si="19"/>
        <v>420000</v>
      </c>
      <c r="V85" s="2">
        <f t="shared" si="5"/>
        <v>821602.8</v>
      </c>
      <c r="W85" s="2">
        <f t="shared" si="20"/>
        <v>12088.480000000098</v>
      </c>
      <c r="X85" s="2">
        <f t="shared" si="6"/>
        <v>407911.5199999999</v>
      </c>
      <c r="Y85" s="2">
        <f t="shared" si="7"/>
        <v>22770950.199999996</v>
      </c>
      <c r="Z85" s="2" t="str">
        <f t="shared" si="8"/>
        <v>HERE</v>
      </c>
      <c r="AA85" s="2">
        <f>IF(Z85="HERE",Y85,AA84+Graph!$G$1*1000)</f>
        <v>22770950.199999996</v>
      </c>
      <c r="AB85" s="2">
        <f t="shared" si="21"/>
        <v>407911.51999999955</v>
      </c>
      <c r="AC85" s="2">
        <f t="shared" si="9"/>
        <v>821602.8</v>
      </c>
      <c r="AD85" s="3">
        <f t="shared" si="10"/>
        <v>22770950.199999996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3"/>
        <v>401858</v>
      </c>
      <c r="H86" s="2">
        <f t="shared" si="13"/>
        <v>23112273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456148.22999806702</v>
      </c>
      <c r="Q86" s="2">
        <f>IF(P86&gt;Graph!$G$1*1000,Graph!$G$1*1000,P86)</f>
        <v>420000</v>
      </c>
      <c r="R86" s="2">
        <f t="shared" si="16"/>
        <v>24012553</v>
      </c>
      <c r="S86" s="2">
        <f t="shared" si="17"/>
        <v>401858</v>
      </c>
      <c r="T86" s="2">
        <f t="shared" si="18"/>
        <v>18142</v>
      </c>
      <c r="U86" s="2">
        <f t="shared" si="19"/>
        <v>420000</v>
      </c>
      <c r="V86" s="2">
        <f t="shared" si="5"/>
        <v>833691.28</v>
      </c>
      <c r="W86" s="2">
        <f t="shared" si="20"/>
        <v>12088.479999999981</v>
      </c>
      <c r="X86" s="2">
        <f t="shared" si="6"/>
        <v>407911.52</v>
      </c>
      <c r="Y86" s="2">
        <f t="shared" si="7"/>
        <v>23178861.719999995</v>
      </c>
      <c r="Z86" s="2" t="str">
        <f t="shared" si="8"/>
        <v>HERE</v>
      </c>
      <c r="AA86" s="2">
        <f>IF(Z86="HERE",Y86,AA85+Graph!$G$1*1000)</f>
        <v>23178861.719999995</v>
      </c>
      <c r="AB86" s="2">
        <f t="shared" si="21"/>
        <v>407911.51999999955</v>
      </c>
      <c r="AC86" s="2">
        <f t="shared" si="9"/>
        <v>833691.28</v>
      </c>
      <c r="AD86" s="3">
        <f t="shared" si="10"/>
        <v>23178861.719999995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3"/>
        <v>401858</v>
      </c>
      <c r="H87" s="2">
        <f t="shared" si="13"/>
        <v>23514131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458555.93265856802</v>
      </c>
      <c r="Q87" s="2">
        <f>IF(P87&gt;Graph!$G$1*1000,Graph!$G$1*1000,P87)</f>
        <v>420000</v>
      </c>
      <c r="R87" s="2">
        <f t="shared" si="16"/>
        <v>24432553</v>
      </c>
      <c r="S87" s="2">
        <f t="shared" si="17"/>
        <v>401858</v>
      </c>
      <c r="T87" s="2">
        <f t="shared" si="18"/>
        <v>18142</v>
      </c>
      <c r="U87" s="2">
        <f t="shared" si="19"/>
        <v>420000</v>
      </c>
      <c r="V87" s="2">
        <f t="shared" si="5"/>
        <v>845779.76</v>
      </c>
      <c r="W87" s="2">
        <f t="shared" si="20"/>
        <v>12088.479999999981</v>
      </c>
      <c r="X87" s="2">
        <f t="shared" si="6"/>
        <v>407911.52</v>
      </c>
      <c r="Y87" s="2">
        <f t="shared" si="7"/>
        <v>23586773.239999995</v>
      </c>
      <c r="Z87" s="2" t="str">
        <f t="shared" si="8"/>
        <v>HERE</v>
      </c>
      <c r="AA87" s="2">
        <f>IF(Z87="HERE",Y87,AA86+Graph!$G$1*1000)</f>
        <v>23586773.239999995</v>
      </c>
      <c r="AB87" s="2">
        <f t="shared" si="21"/>
        <v>407911.51999999955</v>
      </c>
      <c r="AC87" s="2">
        <f t="shared" si="9"/>
        <v>845779.76</v>
      </c>
      <c r="AD87" s="3">
        <f t="shared" si="10"/>
        <v>23586773.239999995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3"/>
        <v>401858</v>
      </c>
      <c r="H88" s="2">
        <f t="shared" si="13"/>
        <v>23915989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460963.63531906903</v>
      </c>
      <c r="Q88" s="2">
        <f>IF(P88&gt;Graph!$G$1*1000,Graph!$G$1*1000,P88)</f>
        <v>420000</v>
      </c>
      <c r="R88" s="2">
        <f t="shared" si="16"/>
        <v>24852553</v>
      </c>
      <c r="S88" s="2">
        <f t="shared" si="17"/>
        <v>401858</v>
      </c>
      <c r="T88" s="2">
        <f t="shared" si="18"/>
        <v>18142</v>
      </c>
      <c r="U88" s="2">
        <f t="shared" si="19"/>
        <v>420000</v>
      </c>
      <c r="V88" s="2">
        <f t="shared" si="5"/>
        <v>857868.24</v>
      </c>
      <c r="W88" s="2">
        <f t="shared" si="20"/>
        <v>12088.479999999981</v>
      </c>
      <c r="X88" s="2">
        <f t="shared" si="6"/>
        <v>407911.52</v>
      </c>
      <c r="Y88" s="2">
        <f t="shared" si="7"/>
        <v>23994684.759999994</v>
      </c>
      <c r="Z88" s="2" t="str">
        <f t="shared" si="8"/>
        <v>HERE</v>
      </c>
      <c r="AA88" s="2">
        <f>IF(Z88="HERE",Y88,AA87+Graph!$G$1*1000)</f>
        <v>23994684.759999994</v>
      </c>
      <c r="AB88" s="2">
        <f t="shared" si="21"/>
        <v>407911.51999999955</v>
      </c>
      <c r="AC88" s="2">
        <f t="shared" si="9"/>
        <v>857868.24</v>
      </c>
      <c r="AD88" s="3">
        <f t="shared" si="10"/>
        <v>23994684.759999994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3"/>
        <v>401858</v>
      </c>
      <c r="H89" s="2">
        <f t="shared" si="13"/>
        <v>24317847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463371.33797957003</v>
      </c>
      <c r="Q89" s="2">
        <f>IF(P89&gt;Graph!$G$1*1000,Graph!$G$1*1000,P89)</f>
        <v>420000</v>
      </c>
      <c r="R89" s="2">
        <f t="shared" si="16"/>
        <v>25272553</v>
      </c>
      <c r="S89" s="2">
        <f t="shared" si="17"/>
        <v>401858</v>
      </c>
      <c r="T89" s="2">
        <f t="shared" si="18"/>
        <v>18142</v>
      </c>
      <c r="U89" s="2">
        <f t="shared" si="19"/>
        <v>420000</v>
      </c>
      <c r="V89" s="2">
        <f t="shared" si="5"/>
        <v>869956.72</v>
      </c>
      <c r="W89" s="2">
        <f t="shared" si="20"/>
        <v>12088.479999999981</v>
      </c>
      <c r="X89" s="2">
        <f t="shared" si="6"/>
        <v>407911.52</v>
      </c>
      <c r="Y89" s="2">
        <f t="shared" si="7"/>
        <v>24402596.279999994</v>
      </c>
      <c r="Z89" s="2" t="str">
        <f t="shared" si="8"/>
        <v>HERE</v>
      </c>
      <c r="AA89" s="2">
        <f>IF(Z89="HERE",Y89,AA88+Graph!$G$1*1000)</f>
        <v>24402596.279999994</v>
      </c>
      <c r="AB89" s="2">
        <f t="shared" si="21"/>
        <v>407911.51999999955</v>
      </c>
      <c r="AC89" s="2">
        <f t="shared" si="9"/>
        <v>869956.72</v>
      </c>
      <c r="AD89" s="3">
        <f t="shared" si="10"/>
        <v>24402596.279999994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3"/>
        <v>401858</v>
      </c>
      <c r="H90" s="2">
        <f t="shared" si="13"/>
        <v>24719705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465779.04064005613</v>
      </c>
      <c r="Q90" s="2">
        <f>IF(P90&gt;Graph!$G$1*1000,Graph!$G$1*1000,P90)</f>
        <v>420000</v>
      </c>
      <c r="R90" s="2">
        <f t="shared" si="16"/>
        <v>25692553</v>
      </c>
      <c r="S90" s="2">
        <f t="shared" si="17"/>
        <v>401858</v>
      </c>
      <c r="T90" s="2">
        <f t="shared" si="18"/>
        <v>18142</v>
      </c>
      <c r="U90" s="2">
        <f t="shared" si="19"/>
        <v>420000</v>
      </c>
      <c r="V90" s="2">
        <f t="shared" si="5"/>
        <v>882045.2</v>
      </c>
      <c r="W90" s="2">
        <f t="shared" si="20"/>
        <v>12088.479999999981</v>
      </c>
      <c r="X90" s="2">
        <f t="shared" si="6"/>
        <v>407911.52</v>
      </c>
      <c r="Y90" s="2">
        <f t="shared" si="7"/>
        <v>24810507.799999993</v>
      </c>
      <c r="Z90" s="2" t="str">
        <f t="shared" si="8"/>
        <v>HERE</v>
      </c>
      <c r="AA90" s="2">
        <f>IF(Z90="HERE",Y90,AA89+Graph!$G$1*1000)</f>
        <v>24810507.799999993</v>
      </c>
      <c r="AB90" s="2">
        <f t="shared" si="21"/>
        <v>407911.51999999955</v>
      </c>
      <c r="AC90" s="2">
        <f t="shared" si="9"/>
        <v>882045.2</v>
      </c>
      <c r="AD90" s="3">
        <f t="shared" si="10"/>
        <v>24810507.799999993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3"/>
        <v>401858</v>
      </c>
      <c r="H91" s="2">
        <f t="shared" si="13"/>
        <v>25121563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468186.74330055714</v>
      </c>
      <c r="Q91" s="2">
        <f>IF(P91&gt;Graph!$G$1*1000,Graph!$G$1*1000,P91)</f>
        <v>420000</v>
      </c>
      <c r="R91" s="2">
        <f t="shared" si="16"/>
        <v>26112553</v>
      </c>
      <c r="S91" s="2">
        <f t="shared" si="17"/>
        <v>401858</v>
      </c>
      <c r="T91" s="2">
        <f t="shared" si="18"/>
        <v>18142</v>
      </c>
      <c r="U91" s="2">
        <f t="shared" si="19"/>
        <v>420000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407911.52</v>
      </c>
      <c r="Y91" s="2">
        <f t="shared" si="7"/>
        <v>25218419.319999993</v>
      </c>
      <c r="Z91" s="2" t="str">
        <f t="shared" si="8"/>
        <v>HERE</v>
      </c>
      <c r="AA91" s="2">
        <f>IF(Z91="HERE",Y91,AA90+Graph!$G$1*1000)</f>
        <v>25218419.319999993</v>
      </c>
      <c r="AB91" s="2">
        <f t="shared" si="21"/>
        <v>407911.51999999955</v>
      </c>
      <c r="AC91" s="2">
        <f t="shared" si="9"/>
        <v>894133.67999999993</v>
      </c>
      <c r="AD91" s="3">
        <f t="shared" si="10"/>
        <v>25218419.319999993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3"/>
        <v>401858</v>
      </c>
      <c r="H92" s="2">
        <f t="shared" si="13"/>
        <v>25523421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470594.44596105814</v>
      </c>
      <c r="Q92" s="2">
        <f>IF(P92&gt;Graph!$G$1*1000,Graph!$G$1*1000,P92)</f>
        <v>420000</v>
      </c>
      <c r="R92" s="2">
        <f t="shared" si="16"/>
        <v>26532553</v>
      </c>
      <c r="S92" s="2">
        <f t="shared" si="17"/>
        <v>401858</v>
      </c>
      <c r="T92" s="2">
        <f t="shared" si="18"/>
        <v>18142</v>
      </c>
      <c r="U92" s="2">
        <f t="shared" si="19"/>
        <v>420000</v>
      </c>
      <c r="V92" s="2">
        <f t="shared" si="5"/>
        <v>906222.16</v>
      </c>
      <c r="W92" s="2">
        <f t="shared" si="20"/>
        <v>12088.480000000098</v>
      </c>
      <c r="X92" s="2">
        <f t="shared" si="6"/>
        <v>407911.5199999999</v>
      </c>
      <c r="Y92" s="2">
        <f t="shared" si="7"/>
        <v>25626330.839999992</v>
      </c>
      <c r="Z92" s="2" t="str">
        <f t="shared" si="8"/>
        <v>HERE</v>
      </c>
      <c r="AA92" s="2">
        <f>IF(Z92="HERE",Y92,AA91+Graph!$G$1*1000)</f>
        <v>25626330.839999992</v>
      </c>
      <c r="AB92" s="2">
        <f t="shared" si="21"/>
        <v>407911.51999999955</v>
      </c>
      <c r="AC92" s="2">
        <f t="shared" si="9"/>
        <v>906222.16</v>
      </c>
      <c r="AD92" s="3">
        <f t="shared" si="10"/>
        <v>25626330.839999992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3"/>
        <v>401858</v>
      </c>
      <c r="H93" s="2">
        <f t="shared" si="13"/>
        <v>25925279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473002.14862155914</v>
      </c>
      <c r="Q93" s="2">
        <f>IF(P93&gt;Graph!$G$1*1000,Graph!$G$1*1000,P93)</f>
        <v>420000</v>
      </c>
      <c r="R93" s="2">
        <f t="shared" si="16"/>
        <v>26952553</v>
      </c>
      <c r="S93" s="2">
        <f t="shared" si="17"/>
        <v>401858</v>
      </c>
      <c r="T93" s="2">
        <f t="shared" si="18"/>
        <v>18142</v>
      </c>
      <c r="U93" s="2">
        <f t="shared" si="19"/>
        <v>420000</v>
      </c>
      <c r="V93" s="2">
        <f t="shared" si="5"/>
        <v>918310.64</v>
      </c>
      <c r="W93" s="2">
        <f t="shared" si="20"/>
        <v>12088.479999999981</v>
      </c>
      <c r="X93" s="2">
        <f t="shared" si="6"/>
        <v>407911.52</v>
      </c>
      <c r="Y93" s="2">
        <f t="shared" si="7"/>
        <v>26034242.359999992</v>
      </c>
      <c r="Z93" s="2" t="str">
        <f t="shared" si="8"/>
        <v>HERE</v>
      </c>
      <c r="AA93" s="2">
        <f>IF(Z93="HERE",Y93,AA92+Graph!$G$1*1000)</f>
        <v>26034242.359999992</v>
      </c>
      <c r="AB93" s="2">
        <f t="shared" si="21"/>
        <v>407911.51999999955</v>
      </c>
      <c r="AC93" s="2">
        <f t="shared" si="9"/>
        <v>918310.64</v>
      </c>
      <c r="AD93" s="3">
        <f t="shared" si="10"/>
        <v>26034242.359999992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3"/>
        <v>401858</v>
      </c>
      <c r="H94" s="2">
        <f t="shared" si="13"/>
        <v>26327137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475409.85128204525</v>
      </c>
      <c r="Q94" s="2">
        <f>IF(P94&gt;Graph!$G$1*1000,Graph!$G$1*1000,P94)</f>
        <v>420000</v>
      </c>
      <c r="R94" s="2">
        <f t="shared" si="16"/>
        <v>27372553</v>
      </c>
      <c r="S94" s="2">
        <f t="shared" si="17"/>
        <v>401858</v>
      </c>
      <c r="T94" s="2">
        <f t="shared" si="18"/>
        <v>18142</v>
      </c>
      <c r="U94" s="2">
        <f t="shared" si="19"/>
        <v>420000</v>
      </c>
      <c r="V94" s="2">
        <f t="shared" si="5"/>
        <v>930399.12</v>
      </c>
      <c r="W94" s="2">
        <f t="shared" si="20"/>
        <v>12088.479999999981</v>
      </c>
      <c r="X94" s="2">
        <f t="shared" si="6"/>
        <v>407911.52</v>
      </c>
      <c r="Y94" s="2">
        <f t="shared" si="7"/>
        <v>26442153.879999992</v>
      </c>
      <c r="Z94" s="2" t="str">
        <f t="shared" si="8"/>
        <v>HERE</v>
      </c>
      <c r="AA94" s="2">
        <f>IF(Z94="HERE",Y94,AA93+Graph!$G$1*1000)</f>
        <v>26442153.879999992</v>
      </c>
      <c r="AB94" s="2">
        <f t="shared" si="21"/>
        <v>407911.51999999955</v>
      </c>
      <c r="AC94" s="2">
        <f t="shared" si="9"/>
        <v>930399.12</v>
      </c>
      <c r="AD94" s="3">
        <f t="shared" si="10"/>
        <v>26442153.879999992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3"/>
        <v>401858</v>
      </c>
      <c r="H95" s="2">
        <f t="shared" si="13"/>
        <v>26728995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477817.55394254625</v>
      </c>
      <c r="Q95" s="2">
        <f>IF(P95&gt;Graph!$G$1*1000,Graph!$G$1*1000,P95)</f>
        <v>420000</v>
      </c>
      <c r="R95" s="2">
        <f t="shared" si="16"/>
        <v>27792553</v>
      </c>
      <c r="S95" s="2">
        <f t="shared" si="17"/>
        <v>401858</v>
      </c>
      <c r="T95" s="2">
        <f t="shared" si="18"/>
        <v>18142</v>
      </c>
      <c r="U95" s="2">
        <f t="shared" si="19"/>
        <v>420000</v>
      </c>
      <c r="V95" s="2">
        <f t="shared" si="5"/>
        <v>942487.6</v>
      </c>
      <c r="W95" s="2">
        <f t="shared" si="20"/>
        <v>12088.479999999981</v>
      </c>
      <c r="X95" s="2">
        <f t="shared" si="6"/>
        <v>407911.52</v>
      </c>
      <c r="Y95" s="2">
        <f t="shared" si="7"/>
        <v>26850065.399999991</v>
      </c>
      <c r="Z95" s="2" t="str">
        <f t="shared" si="8"/>
        <v>HERE</v>
      </c>
      <c r="AA95" s="2">
        <f>IF(Z95="HERE",Y95,AA94+Graph!$G$1*1000)</f>
        <v>26850065.399999991</v>
      </c>
      <c r="AB95" s="2">
        <f t="shared" si="21"/>
        <v>407911.51999999955</v>
      </c>
      <c r="AC95" s="2">
        <f t="shared" si="9"/>
        <v>942487.6</v>
      </c>
      <c r="AD95" s="3">
        <f t="shared" si="10"/>
        <v>26850065.399999991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6"/>
        <v>16452040.950000001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3"/>
        <v>401858</v>
      </c>
      <c r="H96" s="2">
        <f t="shared" si="13"/>
        <v>27130853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480225.25660304725</v>
      </c>
      <c r="Q96" s="2">
        <f>IF(P96&gt;Graph!$G$1*1000,Graph!$G$1*1000,P96)</f>
        <v>420000</v>
      </c>
      <c r="R96" s="2">
        <f t="shared" si="16"/>
        <v>28212553</v>
      </c>
      <c r="S96" s="2">
        <f t="shared" si="17"/>
        <v>401858</v>
      </c>
      <c r="T96" s="2">
        <f t="shared" si="18"/>
        <v>18142</v>
      </c>
      <c r="U96" s="2">
        <f t="shared" si="19"/>
        <v>420000</v>
      </c>
      <c r="V96" s="2">
        <f t="shared" si="5"/>
        <v>954576.08</v>
      </c>
      <c r="W96" s="2">
        <f t="shared" si="20"/>
        <v>12088.479999999981</v>
      </c>
      <c r="X96" s="2">
        <f t="shared" si="6"/>
        <v>407911.52</v>
      </c>
      <c r="Y96" s="2">
        <f t="shared" si="7"/>
        <v>27257976.919999991</v>
      </c>
      <c r="Z96" s="2" t="str">
        <f t="shared" si="8"/>
        <v>HERE</v>
      </c>
      <c r="AA96" s="2">
        <f>IF(Z96="HERE",Y96,AA95+Graph!$G$1*1000)</f>
        <v>27257976.919999991</v>
      </c>
      <c r="AB96" s="2">
        <f t="shared" si="21"/>
        <v>407911.51999999955</v>
      </c>
      <c r="AC96" s="2">
        <f t="shared" si="9"/>
        <v>954576.08</v>
      </c>
      <c r="AD96" s="3">
        <f t="shared" si="10"/>
        <v>27257976.919999991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6"/>
        <v>16857687.399999999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3"/>
        <v>401858</v>
      </c>
      <c r="H97" s="2">
        <f t="shared" si="13"/>
        <v>27532711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482632.95926354825</v>
      </c>
      <c r="Q97" s="2">
        <f>IF(P97&gt;Graph!$G$1*1000,Graph!$G$1*1000,P97)</f>
        <v>420000</v>
      </c>
      <c r="R97" s="2">
        <f t="shared" si="16"/>
        <v>28632553</v>
      </c>
      <c r="S97" s="2">
        <f t="shared" si="17"/>
        <v>401858</v>
      </c>
      <c r="T97" s="2">
        <f t="shared" si="18"/>
        <v>18142</v>
      </c>
      <c r="U97" s="2">
        <f t="shared" si="19"/>
        <v>420000</v>
      </c>
      <c r="V97" s="2">
        <f t="shared" si="5"/>
        <v>966664.56</v>
      </c>
      <c r="W97" s="2">
        <f t="shared" si="20"/>
        <v>12088.480000000098</v>
      </c>
      <c r="X97" s="2">
        <f t="shared" si="6"/>
        <v>407911.5199999999</v>
      </c>
      <c r="Y97" s="2">
        <f t="shared" si="7"/>
        <v>27665888.43999999</v>
      </c>
      <c r="Z97" s="2" t="str">
        <f t="shared" si="8"/>
        <v>HERE</v>
      </c>
      <c r="AA97" s="2">
        <f>IF(Z97="HERE",Y97,AA96+Graph!$G$1*1000)</f>
        <v>27665888.43999999</v>
      </c>
      <c r="AB97" s="2">
        <f t="shared" si="21"/>
        <v>407911.51999999955</v>
      </c>
      <c r="AC97" s="2">
        <f t="shared" si="9"/>
        <v>966664.56</v>
      </c>
      <c r="AD97" s="3">
        <f t="shared" si="10"/>
        <v>27665888.43999999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6"/>
        <v>17225412.192000002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3"/>
        <v>401858</v>
      </c>
      <c r="H98" s="2">
        <f t="shared" si="13"/>
        <v>27934569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485040.66192403436</v>
      </c>
      <c r="Q98" s="2">
        <f>IF(P98&gt;Graph!$G$1*1000,Graph!$G$1*1000,P98)</f>
        <v>420000</v>
      </c>
      <c r="R98" s="2">
        <f t="shared" si="16"/>
        <v>29052553</v>
      </c>
      <c r="S98" s="2">
        <f t="shared" si="17"/>
        <v>401858</v>
      </c>
      <c r="T98" s="2">
        <f t="shared" si="18"/>
        <v>18142</v>
      </c>
      <c r="U98" s="2">
        <f t="shared" si="19"/>
        <v>420000</v>
      </c>
      <c r="V98" s="2">
        <f t="shared" si="5"/>
        <v>978753.04</v>
      </c>
      <c r="W98" s="2">
        <f t="shared" si="20"/>
        <v>12088.479999999981</v>
      </c>
      <c r="X98" s="2">
        <f t="shared" si="6"/>
        <v>407911.52</v>
      </c>
      <c r="Y98" s="2">
        <f t="shared" si="7"/>
        <v>28073799.95999999</v>
      </c>
      <c r="Z98" s="2" t="str">
        <f t="shared" si="8"/>
        <v>HERE</v>
      </c>
      <c r="AA98" s="2">
        <f>IF(Z98="HERE",Y98,AA97+Graph!$G$1*1000)</f>
        <v>28073799.95999999</v>
      </c>
      <c r="AB98" s="2">
        <f t="shared" si="21"/>
        <v>407911.51999999955</v>
      </c>
      <c r="AC98" s="2">
        <f t="shared" si="9"/>
        <v>978753.04</v>
      </c>
      <c r="AD98" s="3">
        <f t="shared" si="10"/>
        <v>28073799.95999999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6"/>
        <v>17593136.984000001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3"/>
        <v>401858</v>
      </c>
      <c r="H99" s="2">
        <f t="shared" si="13"/>
        <v>28336427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487448.36458453536</v>
      </c>
      <c r="Q99" s="2">
        <f>IF(P99&gt;Graph!$G$1*1000,Graph!$G$1*1000,P99)</f>
        <v>420000</v>
      </c>
      <c r="R99" s="2">
        <f t="shared" si="16"/>
        <v>29472553</v>
      </c>
      <c r="S99" s="2">
        <f t="shared" si="17"/>
        <v>401858</v>
      </c>
      <c r="T99" s="2">
        <f t="shared" si="18"/>
        <v>18142</v>
      </c>
      <c r="U99" s="2">
        <f t="shared" si="19"/>
        <v>420000</v>
      </c>
      <c r="V99" s="2">
        <f t="shared" si="5"/>
        <v>990841.52</v>
      </c>
      <c r="W99" s="2">
        <f t="shared" si="20"/>
        <v>12088.479999999981</v>
      </c>
      <c r="X99" s="2">
        <f t="shared" si="6"/>
        <v>407911.52</v>
      </c>
      <c r="Y99" s="2">
        <f t="shared" si="7"/>
        <v>28481711.479999989</v>
      </c>
      <c r="Z99" s="2" t="str">
        <f t="shared" si="8"/>
        <v>HERE</v>
      </c>
      <c r="AA99" s="2">
        <f>IF(Z99="HERE",Y99,AA98+Graph!$G$1*1000)</f>
        <v>28481711.479999989</v>
      </c>
      <c r="AB99" s="2">
        <f t="shared" si="21"/>
        <v>407911.51999999955</v>
      </c>
      <c r="AC99" s="2">
        <f t="shared" si="9"/>
        <v>990841.52</v>
      </c>
      <c r="AD99" s="3">
        <f t="shared" si="10"/>
        <v>28481711.479999989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6"/>
        <v>17960861.775999997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13">
        <f t="shared" si="23"/>
        <v>401858</v>
      </c>
      <c r="H100" s="13">
        <f t="shared" si="13"/>
        <v>28738285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489856.06724503636</v>
      </c>
      <c r="Q100" s="13">
        <f>IF(P100&gt;Graph!$G$1*1000,Graph!$G$1*1000,P100)</f>
        <v>420000</v>
      </c>
      <c r="R100" s="13">
        <f t="shared" si="16"/>
        <v>29892553</v>
      </c>
      <c r="S100" s="13">
        <f t="shared" si="17"/>
        <v>401858</v>
      </c>
      <c r="T100" s="13">
        <f t="shared" si="18"/>
        <v>18142</v>
      </c>
      <c r="U100" s="13">
        <f t="shared" si="19"/>
        <v>420000</v>
      </c>
      <c r="V100" s="13">
        <f t="shared" si="5"/>
        <v>1002930</v>
      </c>
      <c r="W100" s="13">
        <f t="shared" si="20"/>
        <v>12088.479999999981</v>
      </c>
      <c r="X100" s="13">
        <f t="shared" si="6"/>
        <v>407911.52</v>
      </c>
      <c r="Y100" s="2">
        <f t="shared" si="7"/>
        <v>28889622.999999989</v>
      </c>
      <c r="Z100" s="2" t="str">
        <f t="shared" si="8"/>
        <v>HERE</v>
      </c>
      <c r="AA100" s="2">
        <f>IF(Z100="HERE",Y100,AA99+Graph!$G$1*1000)</f>
        <v>28889622.999999989</v>
      </c>
      <c r="AB100" s="2">
        <f t="shared" si="21"/>
        <v>407911.51999999955</v>
      </c>
      <c r="AC100" s="2">
        <f t="shared" si="9"/>
        <v>1002930</v>
      </c>
      <c r="AD100" s="3">
        <f t="shared" si="10"/>
        <v>28889622.999999989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18328586.568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3"/>
        <v>401858</v>
      </c>
      <c r="H101" s="2">
        <f t="shared" si="13"/>
        <v>29140143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492263.76990553737</v>
      </c>
      <c r="Q101" s="2">
        <f>IF(P101&gt;Graph!$G$1*1000,Graph!$G$1*1000,P101)</f>
        <v>420000</v>
      </c>
      <c r="R101" s="2">
        <f t="shared" si="16"/>
        <v>30312553</v>
      </c>
      <c r="S101" s="2">
        <f t="shared" si="17"/>
        <v>401858</v>
      </c>
      <c r="T101" s="2">
        <f t="shared" si="18"/>
        <v>18142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29256185.285714276</v>
      </c>
      <c r="Z101" s="2" t="str">
        <f t="shared" si="8"/>
        <v>HERE</v>
      </c>
      <c r="AA101" s="2">
        <f>IF(Z101="HERE",Y101,AA100+Graph!$G$1*1000)</f>
        <v>29256185.285714276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29256185.285714276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18696311.359999999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si="23"/>
        <v>401858</v>
      </c>
      <c r="H102" s="2">
        <f t="shared" si="13"/>
        <v>29542001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494671.47256603837</v>
      </c>
      <c r="Q102" s="2">
        <f>IF(P102&gt;Graph!$G$1*1000,Graph!$G$1*1000,P102)</f>
        <v>420000</v>
      </c>
      <c r="R102" s="2">
        <f t="shared" si="16"/>
        <v>30732553</v>
      </c>
      <c r="S102" s="2">
        <f t="shared" si="17"/>
        <v>401858</v>
      </c>
      <c r="T102" s="2">
        <f t="shared" si="18"/>
        <v>18142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29622747.571428563</v>
      </c>
      <c r="Z102" s="2" t="str">
        <f t="shared" si="8"/>
        <v>HERE</v>
      </c>
      <c r="AA102" s="2">
        <f>IF(Z102="HERE",Y102,AA101+Graph!$G$1*1000)</f>
        <v>29622747.571428563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29622747.571428563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19064036.151999995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23"/>
        <v>401858</v>
      </c>
      <c r="H103" s="2">
        <f t="shared" si="13"/>
        <v>29943859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497079.17522652447</v>
      </c>
      <c r="Q103" s="2">
        <f>IF(P103&gt;Graph!$G$1*1000,Graph!$G$1*1000,P103)</f>
        <v>420000</v>
      </c>
      <c r="R103" s="2">
        <f t="shared" si="16"/>
        <v>31152553</v>
      </c>
      <c r="S103" s="2">
        <f t="shared" si="17"/>
        <v>401858</v>
      </c>
      <c r="T103" s="2">
        <f t="shared" si="18"/>
        <v>18142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29989309.857142851</v>
      </c>
      <c r="Z103" s="2" t="str">
        <f t="shared" si="8"/>
        <v>HERE</v>
      </c>
      <c r="AA103" s="2">
        <f>IF(Z103="HERE",Y103,AA102+Graph!$G$1*1000)</f>
        <v>29989309.857142851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29989309.857142851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19431760.943999998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23"/>
        <v>401858</v>
      </c>
      <c r="H104" s="2">
        <f t="shared" si="13"/>
        <v>30345717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499486.87788702548</v>
      </c>
      <c r="Q104" s="2">
        <f>IF(P104&gt;Graph!$G$1*1000,Graph!$G$1*1000,P104)</f>
        <v>420000</v>
      </c>
      <c r="R104" s="2">
        <f t="shared" si="16"/>
        <v>31572553</v>
      </c>
      <c r="S104" s="2">
        <f t="shared" si="17"/>
        <v>401858</v>
      </c>
      <c r="T104" s="2">
        <f t="shared" si="18"/>
        <v>18142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30355872.142857138</v>
      </c>
      <c r="Z104" s="2" t="str">
        <f t="shared" si="8"/>
        <v>HERE</v>
      </c>
      <c r="AA104" s="2">
        <f>IF(Z104="HERE",Y104,AA103+Graph!$G$1*1000)</f>
        <v>30355872.142857138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30355872.142857138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19799485.735999998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23"/>
        <v>401858</v>
      </c>
      <c r="H105" s="2">
        <f t="shared" si="13"/>
        <v>30747575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501894.58054752648</v>
      </c>
      <c r="Q105" s="2">
        <f>IF(P105&gt;Graph!$G$1*1000,Graph!$G$1*1000,P105)</f>
        <v>420000</v>
      </c>
      <c r="R105" s="2">
        <f t="shared" si="16"/>
        <v>31992553</v>
      </c>
      <c r="S105" s="2">
        <f t="shared" si="17"/>
        <v>401858</v>
      </c>
      <c r="T105" s="2">
        <f t="shared" si="18"/>
        <v>18142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30722434.428571425</v>
      </c>
      <c r="Z105" s="2" t="str">
        <f t="shared" si="8"/>
        <v>HERE</v>
      </c>
      <c r="AA105" s="2">
        <f>IF(Z105="HERE",Y105,AA104+Graph!$G$1*1000)</f>
        <v>30722434.428571425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30722434.428571425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20167210.527999993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23"/>
        <v>401858</v>
      </c>
      <c r="H106" s="2">
        <f t="shared" si="13"/>
        <v>31149433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504302.28320802748</v>
      </c>
      <c r="Q106" s="2">
        <f>IF(P106&gt;Graph!$G$1*1000,Graph!$G$1*1000,P106)</f>
        <v>420000</v>
      </c>
      <c r="R106" s="2">
        <f t="shared" si="16"/>
        <v>32412553</v>
      </c>
      <c r="S106" s="2">
        <f t="shared" si="17"/>
        <v>401858</v>
      </c>
      <c r="T106" s="2">
        <f t="shared" si="18"/>
        <v>18142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31088996.714285713</v>
      </c>
      <c r="Z106" s="2" t="str">
        <f t="shared" si="8"/>
        <v>HERE</v>
      </c>
      <c r="AA106" s="2">
        <f>IF(Z106="HERE",Y106,AA105+Graph!$G$1*1000)</f>
        <v>31088996.714285713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31088996.714285713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20534935.319999997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23"/>
        <v>401858</v>
      </c>
      <c r="H107" s="2">
        <f t="shared" si="13"/>
        <v>31551291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506709.98586851358</v>
      </c>
      <c r="Q107" s="2">
        <f>IF(P107&gt;Graph!$G$1*1000,Graph!$G$1*1000,P107)</f>
        <v>420000</v>
      </c>
      <c r="R107" s="2">
        <f t="shared" si="16"/>
        <v>32832553</v>
      </c>
      <c r="S107" s="2">
        <f t="shared" si="17"/>
        <v>401858</v>
      </c>
      <c r="T107" s="2">
        <f t="shared" si="18"/>
        <v>18142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31455559</v>
      </c>
      <c r="Z107" s="2" t="str">
        <f t="shared" si="8"/>
        <v>HERE</v>
      </c>
      <c r="AA107" s="2">
        <f>IF(Z107="HERE",Y107,AA106+Graph!$G$1*1000)</f>
        <v>31455559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31455559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20902660.111999996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23"/>
        <v>401858</v>
      </c>
      <c r="H108" s="2">
        <f t="shared" si="13"/>
        <v>31953149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509117.68852901459</v>
      </c>
      <c r="Q108" s="2">
        <f>IF(P108&gt;Graph!$G$1*1000,Graph!$G$1*1000,P108)</f>
        <v>420000</v>
      </c>
      <c r="R108" s="2">
        <f t="shared" si="16"/>
        <v>33252553</v>
      </c>
      <c r="S108" s="2">
        <f t="shared" si="17"/>
        <v>401858</v>
      </c>
      <c r="T108" s="2">
        <f t="shared" si="18"/>
        <v>18142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31743727.25</v>
      </c>
      <c r="Z108" s="2" t="str">
        <f t="shared" si="8"/>
        <v>HERE</v>
      </c>
      <c r="AA108" s="2">
        <f>IF(Z108="HERE",Y108,AA107+Graph!$G$1*1000)</f>
        <v>31743727.25</v>
      </c>
      <c r="AB108" s="2">
        <f t="shared" si="21"/>
        <v>288168.25</v>
      </c>
      <c r="AC108" s="2">
        <f t="shared" si="9"/>
        <v>1508825.75</v>
      </c>
      <c r="AD108" s="3">
        <f t="shared" si="10"/>
        <v>31743727.25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21270384.903999999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23"/>
        <v>401858</v>
      </c>
      <c r="H109" s="2">
        <f t="shared" si="13"/>
        <v>32355007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511525.39118951559</v>
      </c>
      <c r="Q109" s="2">
        <f>IF(P109&gt;Graph!$G$1*1000,Graph!$G$1*1000,P109)</f>
        <v>420000</v>
      </c>
      <c r="R109" s="2">
        <f t="shared" si="16"/>
        <v>33672553</v>
      </c>
      <c r="S109" s="2">
        <f t="shared" si="17"/>
        <v>401858</v>
      </c>
      <c r="T109" s="2">
        <f t="shared" si="18"/>
        <v>18142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32031895.5</v>
      </c>
      <c r="Z109" s="2" t="str">
        <f t="shared" si="8"/>
        <v>HERE</v>
      </c>
      <c r="AA109" s="2">
        <f>IF(Z109="HERE",Y109,AA108+Graph!$G$1*1000)</f>
        <v>32031895.5</v>
      </c>
      <c r="AB109" s="2">
        <f t="shared" si="21"/>
        <v>288168.25</v>
      </c>
      <c r="AC109" s="2">
        <f t="shared" si="9"/>
        <v>1640657.5</v>
      </c>
      <c r="AD109" s="3">
        <f t="shared" si="10"/>
        <v>32031895.5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21638109.695999995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23"/>
        <v>401858</v>
      </c>
      <c r="H110" s="2">
        <f t="shared" si="13"/>
        <v>32756865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513933.09385001659</v>
      </c>
      <c r="Q110" s="2">
        <f>IF(P110&gt;Graph!$G$1*1000,Graph!$G$1*1000,P110)</f>
        <v>420000</v>
      </c>
      <c r="R110" s="2">
        <f t="shared" si="16"/>
        <v>34092553</v>
      </c>
      <c r="S110" s="2">
        <f t="shared" si="17"/>
        <v>401858</v>
      </c>
      <c r="T110" s="2">
        <f t="shared" si="18"/>
        <v>18142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32320063.75</v>
      </c>
      <c r="Z110" s="2" t="str">
        <f t="shared" si="8"/>
        <v>HERE</v>
      </c>
      <c r="AA110" s="2">
        <f>IF(Z110="HERE",Y110,AA109+Graph!$G$1*1000)</f>
        <v>32320063.75</v>
      </c>
      <c r="AB110" s="2">
        <f t="shared" si="21"/>
        <v>288168.25</v>
      </c>
      <c r="AC110" s="2">
        <f t="shared" si="9"/>
        <v>1772489.25</v>
      </c>
      <c r="AD110" s="3">
        <f t="shared" si="10"/>
        <v>32320063.75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22005834.487999994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23"/>
        <v>401858</v>
      </c>
      <c r="H111" s="2">
        <f t="shared" si="13"/>
        <v>33158723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516340.7965105027</v>
      </c>
      <c r="Q111" s="2">
        <f>IF(P111&gt;Graph!$G$1*1000,Graph!$G$1*1000,P111)</f>
        <v>420000</v>
      </c>
      <c r="R111" s="2">
        <f t="shared" si="16"/>
        <v>34512553</v>
      </c>
      <c r="S111" s="2">
        <f t="shared" si="17"/>
        <v>401858</v>
      </c>
      <c r="T111" s="2">
        <f t="shared" si="18"/>
        <v>18142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32608232</v>
      </c>
      <c r="Z111" s="2" t="str">
        <f t="shared" si="8"/>
        <v>HERE</v>
      </c>
      <c r="AA111" s="2">
        <f>IF(Z111="HERE",Y111,AA110+Graph!$G$1*1000)</f>
        <v>32608232</v>
      </c>
      <c r="AB111" s="2">
        <f t="shared" si="21"/>
        <v>288168.25</v>
      </c>
      <c r="AC111" s="2">
        <f t="shared" si="9"/>
        <v>1904321</v>
      </c>
      <c r="AD111" s="3">
        <f t="shared" si="10"/>
        <v>32608232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22373559.279999997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23"/>
        <v>401858</v>
      </c>
      <c r="H112" s="2">
        <f t="shared" si="13"/>
        <v>33560581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518748.4991710037</v>
      </c>
      <c r="Q112" s="2">
        <f>IF(P112&gt;Graph!$G$1*1000,Graph!$G$1*1000,P112)</f>
        <v>420000</v>
      </c>
      <c r="R112" s="2">
        <f t="shared" si="16"/>
        <v>34932553</v>
      </c>
      <c r="S112" s="2">
        <f t="shared" si="17"/>
        <v>401858</v>
      </c>
      <c r="T112" s="2">
        <f t="shared" si="18"/>
        <v>18142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32896400.25</v>
      </c>
      <c r="Z112" s="2" t="str">
        <f t="shared" si="8"/>
        <v>HERE</v>
      </c>
      <c r="AA112" s="2">
        <f>IF(Z112="HERE",Y112,AA111+Graph!$G$1*1000)</f>
        <v>32896400.25</v>
      </c>
      <c r="AB112" s="2">
        <f t="shared" si="21"/>
        <v>288168.25</v>
      </c>
      <c r="AC112" s="2">
        <f t="shared" si="9"/>
        <v>2036152.75</v>
      </c>
      <c r="AD112" s="3">
        <f t="shared" si="10"/>
        <v>32896400.25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22741284.071999993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23"/>
        <v>401858</v>
      </c>
      <c r="H113" s="2">
        <f t="shared" si="13"/>
        <v>33962439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521156.2018315047</v>
      </c>
      <c r="Q113" s="2">
        <f>IF(P113&gt;Graph!$G$1*1000,Graph!$G$1*1000,P113)</f>
        <v>420000</v>
      </c>
      <c r="R113" s="2">
        <f t="shared" si="16"/>
        <v>35352553</v>
      </c>
      <c r="S113" s="2">
        <f t="shared" si="17"/>
        <v>401858</v>
      </c>
      <c r="T113" s="2">
        <f t="shared" si="18"/>
        <v>18142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33184568.5</v>
      </c>
      <c r="Z113" s="2" t="str">
        <f t="shared" si="8"/>
        <v>HERE</v>
      </c>
      <c r="AA113" s="2">
        <f>IF(Z113="HERE",Y113,AA112+Graph!$G$1*1000)</f>
        <v>33184568.5</v>
      </c>
      <c r="AB113" s="2">
        <f t="shared" si="21"/>
        <v>288168.25</v>
      </c>
      <c r="AC113" s="2">
        <f t="shared" si="9"/>
        <v>2167984.5</v>
      </c>
      <c r="AD113" s="3">
        <f t="shared" si="10"/>
        <v>33184568.5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23109008.863999993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23"/>
        <v>401858</v>
      </c>
      <c r="H114" s="2">
        <f t="shared" si="13"/>
        <v>34364297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523563.90449200571</v>
      </c>
      <c r="Q114" s="2">
        <f>IF(P114&gt;Graph!$G$1*1000,Graph!$G$1*1000,P114)</f>
        <v>420000</v>
      </c>
      <c r="R114" s="2">
        <f t="shared" si="16"/>
        <v>35772553</v>
      </c>
      <c r="S114" s="2">
        <f t="shared" si="17"/>
        <v>401858</v>
      </c>
      <c r="T114" s="2">
        <f t="shared" si="18"/>
        <v>18142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33472736.75</v>
      </c>
      <c r="Z114" s="2" t="str">
        <f t="shared" si="8"/>
        <v>HERE</v>
      </c>
      <c r="AA114" s="2">
        <f>IF(Z114="HERE",Y114,AA113+Graph!$G$1*1000)</f>
        <v>33472736.75</v>
      </c>
      <c r="AB114" s="2">
        <f t="shared" si="21"/>
        <v>288168.25</v>
      </c>
      <c r="AC114" s="2">
        <f t="shared" si="9"/>
        <v>2299816.25</v>
      </c>
      <c r="AD114" s="3">
        <f t="shared" si="10"/>
        <v>33472736.75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23476733.655999996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23"/>
        <v>401858</v>
      </c>
      <c r="H115" s="2">
        <f t="shared" si="13"/>
        <v>34766155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525971.60715249181</v>
      </c>
      <c r="Q115" s="2">
        <f>IF(P115&gt;Graph!$G$1*1000,Graph!$G$1*1000,P115)</f>
        <v>420000</v>
      </c>
      <c r="R115" s="2">
        <f t="shared" si="16"/>
        <v>36192553</v>
      </c>
      <c r="S115" s="2">
        <f t="shared" si="17"/>
        <v>401858</v>
      </c>
      <c r="T115" s="2">
        <f t="shared" si="18"/>
        <v>18142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33760905</v>
      </c>
      <c r="Z115" s="2" t="str">
        <f t="shared" si="8"/>
        <v>HERE</v>
      </c>
      <c r="AA115" s="2">
        <f>IF(Z115="HERE",Y115,AA114+Graph!$G$1*1000)</f>
        <v>33760905</v>
      </c>
      <c r="AB115" s="2">
        <f t="shared" si="21"/>
        <v>288168.25</v>
      </c>
      <c r="AC115" s="2">
        <f t="shared" si="9"/>
        <v>2431648</v>
      </c>
      <c r="AD115" s="3">
        <f t="shared" si="10"/>
        <v>33760905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23844458.447999991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23"/>
        <v>401858</v>
      </c>
      <c r="H116" s="2">
        <f t="shared" si="13"/>
        <v>35168013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528379.30981299281</v>
      </c>
      <c r="Q116" s="2">
        <f>IF(P116&gt;Graph!$G$1*1000,Graph!$G$1*1000,P116)</f>
        <v>420000</v>
      </c>
      <c r="R116" s="2">
        <f t="shared" si="16"/>
        <v>36612553</v>
      </c>
      <c r="S116" s="2">
        <f t="shared" si="17"/>
        <v>401858</v>
      </c>
      <c r="T116" s="2">
        <f t="shared" si="18"/>
        <v>18142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33973244</v>
      </c>
      <c r="Z116" s="2" t="str">
        <f t="shared" si="8"/>
        <v>HERE</v>
      </c>
      <c r="AA116" s="2">
        <f>IF(Z116="HERE",Y116,AA115+Graph!$G$1*1000)</f>
        <v>33973244</v>
      </c>
      <c r="AB116" s="2">
        <f t="shared" si="21"/>
        <v>212339</v>
      </c>
      <c r="AC116" s="2">
        <f t="shared" si="9"/>
        <v>2639309</v>
      </c>
      <c r="AD116" s="3">
        <f t="shared" si="10"/>
        <v>33973244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24212183.239999991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23"/>
        <v>401858</v>
      </c>
      <c r="H117" s="2">
        <f t="shared" si="13"/>
        <v>35569871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530787.01247349381</v>
      </c>
      <c r="Q117" s="2">
        <f>IF(P117&gt;Graph!$G$1*1000,Graph!$G$1*1000,P117)</f>
        <v>420000</v>
      </c>
      <c r="R117" s="2">
        <f t="shared" si="16"/>
        <v>37032553</v>
      </c>
      <c r="S117" s="2">
        <f t="shared" si="17"/>
        <v>401858</v>
      </c>
      <c r="T117" s="2">
        <f t="shared" si="18"/>
        <v>18142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34114301</v>
      </c>
      <c r="Z117" s="2" t="str">
        <f t="shared" si="8"/>
        <v>HERE</v>
      </c>
      <c r="AA117" s="2">
        <f>IF(Z117="HERE",Y117,AA116+Graph!$G$1*1000)</f>
        <v>34114301</v>
      </c>
      <c r="AB117" s="2">
        <f t="shared" si="21"/>
        <v>141057</v>
      </c>
      <c r="AC117" s="2">
        <f t="shared" si="9"/>
        <v>2918252</v>
      </c>
      <c r="AD117" s="3">
        <f t="shared" si="10"/>
        <v>34114301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24579908.031999994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23"/>
        <v>401858</v>
      </c>
      <c r="H118" s="2">
        <f t="shared" si="13"/>
        <v>35971729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533194.71513399482</v>
      </c>
      <c r="Q118" s="2">
        <f>IF(P118&gt;Graph!$G$1*1000,Graph!$G$1*1000,P118)</f>
        <v>420000</v>
      </c>
      <c r="R118" s="2">
        <f t="shared" si="16"/>
        <v>37452553</v>
      </c>
      <c r="S118" s="2">
        <f t="shared" si="17"/>
        <v>401858</v>
      </c>
      <c r="T118" s="2">
        <f t="shared" si="18"/>
        <v>18142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34217607</v>
      </c>
      <c r="Z118" s="2" t="str">
        <f t="shared" si="8"/>
        <v>HERE</v>
      </c>
      <c r="AA118" s="2">
        <f>IF(Z118="HERE",Y118,AA117+Graph!$G$1*1000)</f>
        <v>34217607</v>
      </c>
      <c r="AB118" s="2">
        <f t="shared" si="21"/>
        <v>103306</v>
      </c>
      <c r="AC118" s="2">
        <f t="shared" si="9"/>
        <v>3234946</v>
      </c>
      <c r="AD118" s="3">
        <f t="shared" si="10"/>
        <v>34217607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24947632.823999994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23"/>
        <v>401858</v>
      </c>
      <c r="H119" s="2">
        <f t="shared" si="13"/>
        <v>36373587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535602.41779448092</v>
      </c>
      <c r="Q119" s="2">
        <f>IF(P119&gt;Graph!$G$1*1000,Graph!$G$1*1000,P119)</f>
        <v>420000</v>
      </c>
      <c r="R119" s="2">
        <f t="shared" si="16"/>
        <v>37872553</v>
      </c>
      <c r="S119" s="2">
        <f t="shared" si="17"/>
        <v>401858</v>
      </c>
      <c r="T119" s="2">
        <f t="shared" si="18"/>
        <v>18142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34313374</v>
      </c>
      <c r="Z119" s="2" t="str">
        <f t="shared" si="8"/>
        <v>HERE</v>
      </c>
      <c r="AA119" s="2">
        <f>IF(Z119="HERE",Y119,AA118+Graph!$G$1*1000)</f>
        <v>34313374</v>
      </c>
      <c r="AB119" s="2">
        <f t="shared" si="21"/>
        <v>95767</v>
      </c>
      <c r="AC119" s="2">
        <f t="shared" si="9"/>
        <v>3559179</v>
      </c>
      <c r="AD119" s="3">
        <f t="shared" si="10"/>
        <v>34313374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25315357.615999989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23"/>
        <v>401858</v>
      </c>
      <c r="H120" s="2">
        <f t="shared" si="13"/>
        <v>36775445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538010.12045498192</v>
      </c>
      <c r="Q120" s="2">
        <f>IF(P120&gt;Graph!$G$1*1000,Graph!$G$1*1000,P120)</f>
        <v>420000</v>
      </c>
      <c r="R120" s="2">
        <f t="shared" si="16"/>
        <v>38292553</v>
      </c>
      <c r="S120" s="2">
        <f t="shared" si="17"/>
        <v>401858</v>
      </c>
      <c r="T120" s="2">
        <f t="shared" si="18"/>
        <v>18142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34455459</v>
      </c>
      <c r="Z120" s="2" t="str">
        <f t="shared" si="8"/>
        <v>HERE</v>
      </c>
      <c r="AA120" s="2">
        <f>IF(Z120="HERE",Y120,AA119+Graph!$G$1*1000)</f>
        <v>34455459</v>
      </c>
      <c r="AB120" s="2">
        <f t="shared" si="21"/>
        <v>142085</v>
      </c>
      <c r="AC120" s="2">
        <f t="shared" si="9"/>
        <v>3837094</v>
      </c>
      <c r="AD120" s="3">
        <f t="shared" si="10"/>
        <v>34455459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25683082.407999992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23"/>
        <v>401858</v>
      </c>
      <c r="H121" s="2">
        <f t="shared" si="13"/>
        <v>37177303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540417.82311548293</v>
      </c>
      <c r="Q121" s="2">
        <f>IF(P121&gt;Graph!$G$1*1000,Graph!$G$1*1000,P121)</f>
        <v>420000</v>
      </c>
      <c r="R121" s="2">
        <f t="shared" si="16"/>
        <v>38712553</v>
      </c>
      <c r="S121" s="2">
        <f t="shared" si="17"/>
        <v>401858</v>
      </c>
      <c r="T121" s="2">
        <f t="shared" si="18"/>
        <v>18142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34650052</v>
      </c>
      <c r="Z121" s="2" t="str">
        <f t="shared" si="8"/>
        <v>HERE</v>
      </c>
      <c r="AA121" s="2">
        <f>IF(Z121="HERE",Y121,AA120+Graph!$G$1*1000)</f>
        <v>34650052</v>
      </c>
      <c r="AB121" s="2">
        <f t="shared" si="21"/>
        <v>194593</v>
      </c>
      <c r="AC121" s="2">
        <f t="shared" si="9"/>
        <v>4062501</v>
      </c>
      <c r="AD121" s="3">
        <f t="shared" si="10"/>
        <v>34650052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26050807.199999992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23"/>
        <v>401858</v>
      </c>
      <c r="H122" s="2">
        <f t="shared" si="13"/>
        <v>37579161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542825.52577598393</v>
      </c>
      <c r="Q122" s="2">
        <f>IF(P122&gt;Graph!$G$1*1000,Graph!$G$1*1000,P122)</f>
        <v>420000</v>
      </c>
      <c r="R122" s="2">
        <f t="shared" si="16"/>
        <v>39132553</v>
      </c>
      <c r="S122" s="2">
        <f t="shared" si="17"/>
        <v>401858</v>
      </c>
      <c r="T122" s="2">
        <f t="shared" si="18"/>
        <v>18142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34865976</v>
      </c>
      <c r="Z122" s="2" t="str">
        <f t="shared" si="8"/>
        <v>HERE</v>
      </c>
      <c r="AA122" s="2">
        <f>IF(Z122="HERE",Y122,AA121+Graph!$G$1*1000)</f>
        <v>34865976</v>
      </c>
      <c r="AB122" s="2">
        <f t="shared" si="21"/>
        <v>215924</v>
      </c>
      <c r="AC122" s="2">
        <f t="shared" si="9"/>
        <v>4266577</v>
      </c>
      <c r="AD122" s="3">
        <f t="shared" si="10"/>
        <v>34865976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26383385.142857134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23"/>
        <v>401858</v>
      </c>
      <c r="H123" s="2">
        <f t="shared" si="13"/>
        <v>37981019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545233.22843647003</v>
      </c>
      <c r="Q123" s="2">
        <f>IF(P123&gt;Graph!$G$1*1000,Graph!$G$1*1000,P123)</f>
        <v>420000</v>
      </c>
      <c r="R123" s="2">
        <f t="shared" si="16"/>
        <v>39552553</v>
      </c>
      <c r="S123" s="2">
        <f t="shared" si="17"/>
        <v>401858</v>
      </c>
      <c r="T123" s="2">
        <f t="shared" si="18"/>
        <v>18142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34942813</v>
      </c>
      <c r="Z123" s="2" t="str">
        <f t="shared" si="8"/>
        <v>HERE</v>
      </c>
      <c r="AA123" s="2">
        <f>IF(Z123="HERE",Y123,AA122+Graph!$G$1*1000)</f>
        <v>34942813</v>
      </c>
      <c r="AB123" s="2">
        <f t="shared" si="21"/>
        <v>76837</v>
      </c>
      <c r="AC123" s="2">
        <f t="shared" si="9"/>
        <v>4609740</v>
      </c>
      <c r="AD123" s="3">
        <f t="shared" si="10"/>
        <v>34942813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26715963.085714277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23"/>
        <v>401858</v>
      </c>
      <c r="H124" s="2">
        <f t="shared" si="13"/>
        <v>38382877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547640.93109697104</v>
      </c>
      <c r="Q124" s="2">
        <f>IF(P124&gt;Graph!$G$1*1000,Graph!$G$1*1000,P124)</f>
        <v>420000</v>
      </c>
      <c r="R124" s="2">
        <f t="shared" si="16"/>
        <v>39972553</v>
      </c>
      <c r="S124" s="2">
        <f t="shared" si="17"/>
        <v>401858</v>
      </c>
      <c r="T124" s="2">
        <f t="shared" si="18"/>
        <v>18142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34999305</v>
      </c>
      <c r="Z124" s="2" t="str">
        <f t="shared" si="8"/>
        <v>HERE</v>
      </c>
      <c r="AA124" s="2">
        <f>IF(Z124="HERE",Y124,AA123+Graph!$G$1*1000)</f>
        <v>34999305</v>
      </c>
      <c r="AB124" s="2">
        <f t="shared" si="21"/>
        <v>56492</v>
      </c>
      <c r="AC124" s="2">
        <f t="shared" si="9"/>
        <v>4973248</v>
      </c>
      <c r="AD124" s="3">
        <f t="shared" si="10"/>
        <v>34999305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27048541.028571427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23"/>
        <v>401858</v>
      </c>
      <c r="H125" s="2">
        <f t="shared" si="13"/>
        <v>38784735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550048.63375747204</v>
      </c>
      <c r="Q125" s="2">
        <f>IF(P125&gt;Graph!$G$1*1000,Graph!$G$1*1000,P125)</f>
        <v>420000</v>
      </c>
      <c r="R125" s="2">
        <f t="shared" si="16"/>
        <v>40392553</v>
      </c>
      <c r="S125" s="2">
        <f t="shared" si="17"/>
        <v>401858</v>
      </c>
      <c r="T125" s="2">
        <f t="shared" si="18"/>
        <v>18142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35009450</v>
      </c>
      <c r="Z125" s="2" t="str">
        <f t="shared" si="8"/>
        <v>HERE</v>
      </c>
      <c r="AA125" s="2">
        <f>IF(Z125="HERE",Y125,AA124+Graph!$G$1*1000)</f>
        <v>35009450</v>
      </c>
      <c r="AB125" s="2">
        <f t="shared" si="21"/>
        <v>10145</v>
      </c>
      <c r="AC125" s="2">
        <f t="shared" si="9"/>
        <v>5383103</v>
      </c>
      <c r="AD125" s="3">
        <f t="shared" si="10"/>
        <v>35009450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27381118.971428569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23"/>
        <v>401858</v>
      </c>
      <c r="H126" s="2">
        <f t="shared" si="13"/>
        <v>39186593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552456.33641797304</v>
      </c>
      <c r="Q126" s="2">
        <f>IF(P126&gt;Graph!$G$1*1000,Graph!$G$1*1000,P126)</f>
        <v>420000</v>
      </c>
      <c r="R126" s="2">
        <f t="shared" si="16"/>
        <v>40812553</v>
      </c>
      <c r="S126" s="2">
        <f t="shared" si="17"/>
        <v>401858</v>
      </c>
      <c r="T126" s="2">
        <f t="shared" si="18"/>
        <v>18142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34951202</v>
      </c>
      <c r="Z126" s="2" t="str">
        <f t="shared" si="8"/>
        <v>HERE</v>
      </c>
      <c r="AA126" s="2">
        <f>IF(Z126="HERE",Y126,AA125+Graph!$G$1*1000)</f>
        <v>34951202</v>
      </c>
      <c r="AB126" s="2">
        <f t="shared" si="21"/>
        <v>-58248</v>
      </c>
      <c r="AC126" s="2">
        <f t="shared" si="9"/>
        <v>5861351</v>
      </c>
      <c r="AD126" s="3">
        <f t="shared" si="10"/>
        <v>34951202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27713696.914285712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23"/>
        <v>401858</v>
      </c>
      <c r="H127" s="2">
        <f t="shared" si="13"/>
        <v>39588451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554864.03907845914</v>
      </c>
      <c r="Q127" s="2">
        <f>IF(P127&gt;Graph!$G$1*1000,Graph!$G$1*1000,P127)</f>
        <v>420000</v>
      </c>
      <c r="R127" s="2">
        <f t="shared" si="16"/>
        <v>41232553</v>
      </c>
      <c r="S127" s="2">
        <f t="shared" si="17"/>
        <v>401858</v>
      </c>
      <c r="T127" s="2">
        <f t="shared" si="18"/>
        <v>18142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34879232</v>
      </c>
      <c r="Z127" s="2" t="str">
        <f t="shared" si="8"/>
        <v>HERE</v>
      </c>
      <c r="AA127" s="2">
        <f>IF(Z127="HERE",Y127,AA126+Graph!$G$1*1000)</f>
        <v>34879232</v>
      </c>
      <c r="AB127" s="2">
        <f t="shared" si="21"/>
        <v>-71970</v>
      </c>
      <c r="AC127" s="2">
        <f t="shared" si="9"/>
        <v>6353321</v>
      </c>
      <c r="AD127" s="3">
        <f t="shared" si="10"/>
        <v>34879232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28046274.857142854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23"/>
        <v>401858</v>
      </c>
      <c r="H128" s="2">
        <f t="shared" si="13"/>
        <v>39990309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557271.74173896015</v>
      </c>
      <c r="Q128" s="2">
        <f>IF(P128&gt;Graph!$G$1*1000,Graph!$G$1*1000,P128)</f>
        <v>420000</v>
      </c>
      <c r="R128" s="2">
        <f t="shared" si="16"/>
        <v>41652553</v>
      </c>
      <c r="S128" s="2">
        <f t="shared" si="17"/>
        <v>401858</v>
      </c>
      <c r="T128" s="2">
        <f t="shared" si="18"/>
        <v>18142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35078983</v>
      </c>
      <c r="Z128" s="2" t="str">
        <f t="shared" si="8"/>
        <v>HERE</v>
      </c>
      <c r="AA128" s="2">
        <f>IF(Z128="HERE",Y128,AA127+Graph!$G$1*1000)</f>
        <v>35078983</v>
      </c>
      <c r="AB128" s="2">
        <f t="shared" si="21"/>
        <v>199751</v>
      </c>
      <c r="AC128" s="2">
        <f t="shared" si="9"/>
        <v>6573570</v>
      </c>
      <c r="AD128" s="3">
        <f t="shared" si="10"/>
        <v>35078983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28378852.800000001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23"/>
        <v>401858</v>
      </c>
      <c r="H129" s="2">
        <f t="shared" si="13"/>
        <v>40392167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559679.44439946115</v>
      </c>
      <c r="Q129" s="2">
        <f>IF(P129&gt;Graph!$G$1*1000,Graph!$G$1*1000,P129)</f>
        <v>420000</v>
      </c>
      <c r="R129" s="2">
        <f t="shared" si="16"/>
        <v>42072553</v>
      </c>
      <c r="S129" s="2">
        <f t="shared" si="17"/>
        <v>401858</v>
      </c>
      <c r="T129" s="2">
        <f t="shared" si="18"/>
        <v>18142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35219181</v>
      </c>
      <c r="Z129" s="2" t="str">
        <f t="shared" si="8"/>
        <v>HERE</v>
      </c>
      <c r="AA129" s="2">
        <f>IF(Z129="HERE",Y129,AA128+Graph!$G$1*1000)</f>
        <v>35219181</v>
      </c>
      <c r="AB129" s="2">
        <f t="shared" si="21"/>
        <v>140198</v>
      </c>
      <c r="AC129" s="2">
        <f t="shared" si="9"/>
        <v>6853372</v>
      </c>
      <c r="AD129" s="3">
        <f t="shared" si="10"/>
        <v>35219181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28644795.812500004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23"/>
        <v>401858</v>
      </c>
      <c r="H130" s="2">
        <f t="shared" si="13"/>
        <v>40794025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562087.14705996215</v>
      </c>
      <c r="Q130" s="2">
        <f>IF(P130&gt;Graph!$G$1*1000,Graph!$G$1*1000,P130)</f>
        <v>420000</v>
      </c>
      <c r="R130" s="2">
        <f t="shared" si="16"/>
        <v>42492553</v>
      </c>
      <c r="S130" s="2">
        <f t="shared" si="17"/>
        <v>401858</v>
      </c>
      <c r="T130" s="2">
        <f t="shared" si="18"/>
        <v>18142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35328166</v>
      </c>
      <c r="Z130" s="2" t="str">
        <f t="shared" si="8"/>
        <v>HERE</v>
      </c>
      <c r="AA130" s="2">
        <f>IF(Z130="HERE",Y130,AA129+Graph!$G$1*1000)</f>
        <v>35328166</v>
      </c>
      <c r="AB130" s="2">
        <f t="shared" si="21"/>
        <v>108985</v>
      </c>
      <c r="AC130" s="2">
        <f t="shared" si="9"/>
        <v>7164387</v>
      </c>
      <c r="AD130" s="3">
        <f t="shared" si="10"/>
        <v>35328166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28910738.824999999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23"/>
        <v>401858</v>
      </c>
      <c r="H131" s="2">
        <f t="shared" si="13"/>
        <v>41195883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564494.84972046316</v>
      </c>
      <c r="Q131" s="2">
        <f>IF(P131&gt;Graph!$G$1*1000,Graph!$G$1*1000,P131)</f>
        <v>420000</v>
      </c>
      <c r="R131" s="2">
        <f t="shared" si="16"/>
        <v>42912553</v>
      </c>
      <c r="S131" s="2">
        <f t="shared" si="17"/>
        <v>401858</v>
      </c>
      <c r="T131" s="2">
        <f t="shared" si="18"/>
        <v>18142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35465354</v>
      </c>
      <c r="Z131" s="2" t="str">
        <f t="shared" si="8"/>
        <v>HERE</v>
      </c>
      <c r="AA131" s="2">
        <f>IF(Z131="HERE",Y131,AA130+Graph!$G$1*1000)</f>
        <v>35465354</v>
      </c>
      <c r="AB131" s="2">
        <f t="shared" si="21"/>
        <v>137188</v>
      </c>
      <c r="AC131" s="2">
        <f t="shared" si="9"/>
        <v>7447199</v>
      </c>
      <c r="AD131" s="3">
        <f t="shared" si="10"/>
        <v>35465354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29176681.837499999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23"/>
        <v>401858</v>
      </c>
      <c r="H132" s="2">
        <f t="shared" si="13"/>
        <v>41597741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566902.55238094926</v>
      </c>
      <c r="Q132" s="2">
        <f>IF(P132&gt;Graph!$G$1*1000,Graph!$G$1*1000,P132)</f>
        <v>420000</v>
      </c>
      <c r="R132" s="2">
        <f t="shared" si="16"/>
        <v>43332553</v>
      </c>
      <c r="S132" s="2">
        <f t="shared" si="17"/>
        <v>401858</v>
      </c>
      <c r="T132" s="2">
        <f t="shared" si="18"/>
        <v>18142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35441369</v>
      </c>
      <c r="Z132" s="2" t="str">
        <f t="shared" si="8"/>
        <v>HERE</v>
      </c>
      <c r="AA132" s="2">
        <f>IF(Z132="HERE",Y132,AA131+Graph!$G$1*1000)</f>
        <v>35441369</v>
      </c>
      <c r="AB132" s="2">
        <f t="shared" si="21"/>
        <v>-23985</v>
      </c>
      <c r="AC132" s="2">
        <f t="shared" si="9"/>
        <v>7891184</v>
      </c>
      <c r="AD132" s="3">
        <f t="shared" si="10"/>
        <v>35441369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29442624.850000001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23"/>
        <v>401858</v>
      </c>
      <c r="H133" s="2">
        <f t="shared" si="13"/>
        <v>41999599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569310.25504145026</v>
      </c>
      <c r="Q133" s="2">
        <f>IF(P133&gt;Graph!$G$1*1000,Graph!$G$1*1000,P133)</f>
        <v>420000</v>
      </c>
      <c r="R133" s="2">
        <f t="shared" si="16"/>
        <v>43752553</v>
      </c>
      <c r="S133" s="2">
        <f t="shared" si="17"/>
        <v>401858</v>
      </c>
      <c r="T133" s="2">
        <f t="shared" si="18"/>
        <v>18142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35373613</v>
      </c>
      <c r="Z133" s="2" t="str">
        <f t="shared" si="8"/>
        <v>HERE</v>
      </c>
      <c r="AA133" s="2">
        <f>IF(Z133="HERE",Y133,AA132+Graph!$G$1*1000)</f>
        <v>35373613</v>
      </c>
      <c r="AB133" s="2">
        <f t="shared" si="21"/>
        <v>-67756</v>
      </c>
      <c r="AC133" s="2">
        <f t="shared" si="9"/>
        <v>8378940</v>
      </c>
      <c r="AD133" s="3">
        <f t="shared" si="10"/>
        <v>35373613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29708567.862500001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23"/>
        <v>401858</v>
      </c>
      <c r="H134" s="2">
        <f t="shared" si="13"/>
        <v>42401457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571717.95770195127</v>
      </c>
      <c r="Q134" s="2">
        <f>IF(P134&gt;Graph!$G$1*1000,Graph!$G$1*1000,P134)</f>
        <v>420000</v>
      </c>
      <c r="R134" s="2">
        <f t="shared" si="16"/>
        <v>44172553</v>
      </c>
      <c r="S134" s="2">
        <f t="shared" si="17"/>
        <v>401858</v>
      </c>
      <c r="T134" s="2">
        <f t="shared" si="18"/>
        <v>18142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35195224</v>
      </c>
      <c r="Z134" s="2" t="str">
        <f t="shared" si="8"/>
        <v>HERE</v>
      </c>
      <c r="AA134" s="2">
        <f>IF(Z134="HERE",Y134,AA133+Graph!$G$1*1000)</f>
        <v>35195224</v>
      </c>
      <c r="AB134" s="2">
        <f t="shared" si="21"/>
        <v>-178389</v>
      </c>
      <c r="AC134" s="2">
        <f t="shared" si="9"/>
        <v>8977329</v>
      </c>
      <c r="AD134" s="3">
        <f t="shared" si="10"/>
        <v>35195224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29974510.875000004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23"/>
        <v>401858</v>
      </c>
      <c r="H135" s="2">
        <f t="shared" si="13"/>
        <v>42803315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574125.66036245227</v>
      </c>
      <c r="Q135" s="2">
        <f>IF(P135&gt;Graph!$G$1*1000,Graph!$G$1*1000,P135)</f>
        <v>420000</v>
      </c>
      <c r="R135" s="2">
        <f t="shared" si="16"/>
        <v>44592553</v>
      </c>
      <c r="S135" s="2">
        <f t="shared" si="17"/>
        <v>401858</v>
      </c>
      <c r="T135" s="2">
        <f t="shared" si="18"/>
        <v>18142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35296186</v>
      </c>
      <c r="Z135" s="2" t="str">
        <f t="shared" si="8"/>
        <v>HERE</v>
      </c>
      <c r="AA135" s="2">
        <f>IF(Z135="HERE",Y135,AA134+Graph!$G$1*1000)</f>
        <v>35296186</v>
      </c>
      <c r="AB135" s="2">
        <f t="shared" si="21"/>
        <v>100962</v>
      </c>
      <c r="AC135" s="2">
        <f t="shared" si="9"/>
        <v>9296367</v>
      </c>
      <c r="AD135" s="3">
        <f t="shared" si="10"/>
        <v>35296186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30240453.887499999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23"/>
        <v>401858</v>
      </c>
      <c r="H136" s="2">
        <f t="shared" si="13"/>
        <v>43205173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576533.36302293837</v>
      </c>
      <c r="Q136" s="2">
        <f>IF(P136&gt;Graph!$G$1*1000,Graph!$G$1*1000,P136)</f>
        <v>420000</v>
      </c>
      <c r="R136" s="2">
        <f t="shared" si="16"/>
        <v>45012553</v>
      </c>
      <c r="S136" s="2">
        <f t="shared" si="17"/>
        <v>401858</v>
      </c>
      <c r="T136" s="2">
        <f t="shared" si="18"/>
        <v>18142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35365838</v>
      </c>
      <c r="Z136" s="2" t="str">
        <f t="shared" si="8"/>
        <v>HERE</v>
      </c>
      <c r="AA136" s="2">
        <f>IF(Z136="HERE",Y136,AA135+Graph!$G$1*1000)</f>
        <v>35365838</v>
      </c>
      <c r="AB136" s="2">
        <f t="shared" si="21"/>
        <v>69652</v>
      </c>
      <c r="AC136" s="2">
        <f t="shared" si="9"/>
        <v>9646715</v>
      </c>
      <c r="AD136" s="3">
        <f t="shared" si="10"/>
        <v>35365838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30506396.899999999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23"/>
        <v>401858</v>
      </c>
      <c r="H137" s="2">
        <f t="shared" si="13"/>
        <v>43607031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578941.06568343937</v>
      </c>
      <c r="Q137" s="2">
        <f>IF(P137&gt;Graph!$G$1*1000,Graph!$G$1*1000,P137)</f>
        <v>420000</v>
      </c>
      <c r="R137" s="2">
        <f t="shared" si="16"/>
        <v>45432553</v>
      </c>
      <c r="S137" s="2">
        <f t="shared" si="17"/>
        <v>401858</v>
      </c>
      <c r="T137" s="2">
        <f t="shared" si="18"/>
        <v>18142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35411082</v>
      </c>
      <c r="Z137" s="2" t="str">
        <f t="shared" si="8"/>
        <v>HERE</v>
      </c>
      <c r="AA137" s="2">
        <f>IF(Z137="HERE",Y137,AA136+Graph!$G$1*1000)</f>
        <v>35411082</v>
      </c>
      <c r="AB137" s="2">
        <f t="shared" si="21"/>
        <v>45244</v>
      </c>
      <c r="AC137" s="2">
        <f t="shared" si="9"/>
        <v>10021471</v>
      </c>
      <c r="AD137" s="3">
        <f t="shared" si="10"/>
        <v>35411082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30707885.050000001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23"/>
        <v>401858</v>
      </c>
      <c r="H138" s="2">
        <f t="shared" si="13"/>
        <v>44008889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581348.76834394038</v>
      </c>
      <c r="Q138" s="2">
        <f>IF(P138&gt;Graph!$G$1*1000,Graph!$G$1*1000,P138)</f>
        <v>420000</v>
      </c>
      <c r="R138" s="2">
        <f t="shared" si="16"/>
        <v>45852553</v>
      </c>
      <c r="S138" s="2">
        <f t="shared" si="17"/>
        <v>401858</v>
      </c>
      <c r="T138" s="2">
        <f t="shared" si="18"/>
        <v>18142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35362066</v>
      </c>
      <c r="Z138" s="2" t="str">
        <f t="shared" si="8"/>
        <v>HERE</v>
      </c>
      <c r="AA138" s="2">
        <f>IF(Z138="HERE",Y138,AA137+Graph!$G$1*1000)</f>
        <v>35362066</v>
      </c>
      <c r="AB138" s="2">
        <f t="shared" si="21"/>
        <v>-49016</v>
      </c>
      <c r="AC138" s="2">
        <f t="shared" si="9"/>
        <v>10490487</v>
      </c>
      <c r="AD138" s="3">
        <f t="shared" si="10"/>
        <v>35362066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30848783.500000004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23"/>
        <v>401858</v>
      </c>
      <c r="H139" s="2">
        <f t="shared" si="13"/>
        <v>44410747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583756.47100444138</v>
      </c>
      <c r="Q139" s="2">
        <f>IF(P139&gt;Graph!$G$1*1000,Graph!$G$1*1000,P139)</f>
        <v>420000</v>
      </c>
      <c r="R139" s="2">
        <f t="shared" si="16"/>
        <v>46272553</v>
      </c>
      <c r="S139" s="2">
        <f t="shared" si="17"/>
        <v>401858</v>
      </c>
      <c r="T139" s="2">
        <f t="shared" si="18"/>
        <v>18142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35301506</v>
      </c>
      <c r="Z139" s="2" t="str">
        <f t="shared" si="8"/>
        <v>HERE</v>
      </c>
      <c r="AA139" s="2">
        <f>IF(Z139="HERE",Y139,AA138+Graph!$G$1*1000)</f>
        <v>35301506</v>
      </c>
      <c r="AB139" s="2">
        <f t="shared" si="21"/>
        <v>-60560</v>
      </c>
      <c r="AC139" s="2">
        <f t="shared" si="9"/>
        <v>10971047</v>
      </c>
      <c r="AD139" s="3">
        <f t="shared" si="10"/>
        <v>35301506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30957593.600000001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23"/>
        <v>401858</v>
      </c>
      <c r="H140" s="2">
        <f t="shared" si="13"/>
        <v>44812605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586164.17366492748</v>
      </c>
      <c r="Q140" s="2">
        <f>IF(P140&gt;Graph!$G$1*1000,Graph!$G$1*1000,P140)</f>
        <v>420000</v>
      </c>
      <c r="R140" s="2">
        <f t="shared" si="16"/>
        <v>46692553</v>
      </c>
      <c r="S140" s="2">
        <f t="shared" si="17"/>
        <v>401858</v>
      </c>
      <c r="T140" s="2">
        <f t="shared" si="18"/>
        <v>18142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35227343</v>
      </c>
      <c r="Z140" s="2" t="str">
        <f t="shared" si="8"/>
        <v>HERE</v>
      </c>
      <c r="AA140" s="2">
        <f>IF(Z140="HERE",Y140,AA139+Graph!$G$1*1000)</f>
        <v>35227343</v>
      </c>
      <c r="AB140" s="2">
        <f t="shared" si="21"/>
        <v>-74163</v>
      </c>
      <c r="AC140" s="2">
        <f t="shared" si="9"/>
        <v>11465210</v>
      </c>
      <c r="AD140" s="3">
        <f t="shared" si="10"/>
        <v>35227343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31059995.550000001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23"/>
        <v>401858</v>
      </c>
      <c r="H141" s="2">
        <f t="shared" si="13"/>
        <v>45214463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588571.87632542849</v>
      </c>
      <c r="Q141" s="2">
        <f>IF(P141&gt;Graph!$G$1*1000,Graph!$G$1*1000,P141)</f>
        <v>420000</v>
      </c>
      <c r="R141" s="2">
        <f t="shared" si="16"/>
        <v>47112553</v>
      </c>
      <c r="S141" s="2">
        <f t="shared" si="17"/>
        <v>401858</v>
      </c>
      <c r="T141" s="2">
        <f t="shared" si="18"/>
        <v>18142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35098265</v>
      </c>
      <c r="Z141" s="2" t="str">
        <f t="shared" si="8"/>
        <v>HERE</v>
      </c>
      <c r="AA141" s="2">
        <f>IF(Z141="HERE",Y141,AA140+Graph!$G$1*1000)</f>
        <v>35098265</v>
      </c>
      <c r="AB141" s="2">
        <f t="shared" si="21"/>
        <v>-129078</v>
      </c>
      <c r="AC141" s="2">
        <f t="shared" si="9"/>
        <v>12014288</v>
      </c>
      <c r="AD141" s="3">
        <f t="shared" si="10"/>
        <v>35098265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31201767.800000001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23"/>
        <v>401858</v>
      </c>
      <c r="H142" s="2">
        <f t="shared" si="13"/>
        <v>45616321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590979.57898592949</v>
      </c>
      <c r="Q142" s="2">
        <f>IF(P142&gt;Graph!$G$1*1000,Graph!$G$1*1000,P142)</f>
        <v>420000</v>
      </c>
      <c r="R142" s="2">
        <f t="shared" si="16"/>
        <v>47532553</v>
      </c>
      <c r="S142" s="2">
        <f t="shared" si="17"/>
        <v>401858</v>
      </c>
      <c r="T142" s="2">
        <f t="shared" si="18"/>
        <v>18142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35238547</v>
      </c>
      <c r="Z142" s="2" t="str">
        <f t="shared" si="8"/>
        <v>HERE</v>
      </c>
      <c r="AA142" s="2">
        <f>IF(Z142="HERE",Y142,AA141+Graph!$G$1*1000)</f>
        <v>35238547</v>
      </c>
      <c r="AB142" s="2">
        <f t="shared" si="21"/>
        <v>140282</v>
      </c>
      <c r="AC142" s="2">
        <f t="shared" si="9"/>
        <v>12294006</v>
      </c>
      <c r="AD142" s="3">
        <f t="shared" si="10"/>
        <v>35238547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31388171.850000001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23"/>
        <v>401858</v>
      </c>
      <c r="H143" s="2">
        <f t="shared" si="13"/>
        <v>46018179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593387.28164643049</v>
      </c>
      <c r="Q143" s="2">
        <f>IF(P143&gt;Graph!$G$1*1000,Graph!$G$1*1000,P143)</f>
        <v>420000</v>
      </c>
      <c r="R143" s="2">
        <f t="shared" si="16"/>
        <v>47952553</v>
      </c>
      <c r="S143" s="2">
        <f t="shared" si="17"/>
        <v>401858</v>
      </c>
      <c r="T143" s="2">
        <f t="shared" si="18"/>
        <v>18142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35306067</v>
      </c>
      <c r="Z143" s="2" t="str">
        <f t="shared" si="8"/>
        <v>HERE</v>
      </c>
      <c r="AA143" s="2">
        <f>IF(Z143="HERE",Y143,AA142+Graph!$G$1*1000)</f>
        <v>35306067</v>
      </c>
      <c r="AB143" s="2">
        <f t="shared" si="21"/>
        <v>67520</v>
      </c>
      <c r="AC143" s="2">
        <f t="shared" si="9"/>
        <v>12646486</v>
      </c>
      <c r="AD143" s="3">
        <f t="shared" si="10"/>
        <v>35306067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31592707.250000004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23"/>
        <v>401858</v>
      </c>
      <c r="H144" s="2">
        <f t="shared" si="13"/>
        <v>46420037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595794.98430691659</v>
      </c>
      <c r="Q144" s="2">
        <f>IF(P144&gt;Graph!$G$1*1000,Graph!$G$1*1000,P144)</f>
        <v>420000</v>
      </c>
      <c r="R144" s="2">
        <f t="shared" si="16"/>
        <v>48372553</v>
      </c>
      <c r="S144" s="2">
        <f t="shared" si="17"/>
        <v>401858</v>
      </c>
      <c r="T144" s="2">
        <f t="shared" si="18"/>
        <v>18142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35314255</v>
      </c>
      <c r="Z144" s="2" t="str">
        <f t="shared" si="8"/>
        <v>HERE</v>
      </c>
      <c r="AA144" s="2">
        <f>IF(Z144="HERE",Y144,AA143+Graph!$G$1*1000)</f>
        <v>35314255</v>
      </c>
      <c r="AB144" s="2">
        <f t="shared" si="21"/>
        <v>8188</v>
      </c>
      <c r="AC144" s="2">
        <f t="shared" si="9"/>
        <v>13058298</v>
      </c>
      <c r="AD144" s="3">
        <f t="shared" si="10"/>
        <v>35314255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31679018.699999999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23"/>
        <v>401858</v>
      </c>
      <c r="H145" s="2">
        <f t="shared" si="13"/>
        <v>46821895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598202.6869674176</v>
      </c>
      <c r="Q145" s="2">
        <f>IF(P145&gt;Graph!$G$1*1000,Graph!$G$1*1000,P145)</f>
        <v>420000</v>
      </c>
      <c r="R145" s="2">
        <f t="shared" si="16"/>
        <v>48792553</v>
      </c>
      <c r="S145" s="2">
        <f t="shared" si="17"/>
        <v>401858</v>
      </c>
      <c r="T145" s="2">
        <f t="shared" si="18"/>
        <v>18142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35283445</v>
      </c>
      <c r="Z145" s="2" t="str">
        <f t="shared" si="8"/>
        <v>HERE</v>
      </c>
      <c r="AA145" s="2">
        <f>IF(Z145="HERE",Y145,AA144+Graph!$G$1*1000)</f>
        <v>35283445</v>
      </c>
      <c r="AB145" s="2">
        <f t="shared" si="21"/>
        <v>-30810</v>
      </c>
      <c r="AC145" s="2">
        <f t="shared" si="9"/>
        <v>13509108</v>
      </c>
      <c r="AD145" s="3">
        <f t="shared" si="10"/>
        <v>35283445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31748036.899999999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23"/>
        <v>401858</v>
      </c>
      <c r="H146" s="2">
        <f t="shared" si="13"/>
        <v>47223753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600610.3896279186</v>
      </c>
      <c r="Q146" s="2">
        <f>IF(P146&gt;Graph!$G$1*1000,Graph!$G$1*1000,P146)</f>
        <v>420000</v>
      </c>
      <c r="R146" s="2">
        <f t="shared" si="16"/>
        <v>49212553</v>
      </c>
      <c r="S146" s="2">
        <f t="shared" si="17"/>
        <v>401858</v>
      </c>
      <c r="T146" s="2">
        <f t="shared" si="18"/>
        <v>18142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35200329</v>
      </c>
      <c r="Z146" s="2" t="str">
        <f t="shared" si="8"/>
        <v>HERE</v>
      </c>
      <c r="AA146" s="2">
        <f>IF(Z146="HERE",Y146,AA145+Graph!$G$1*1000)</f>
        <v>35200329</v>
      </c>
      <c r="AB146" s="2">
        <f t="shared" si="21"/>
        <v>-83116</v>
      </c>
      <c r="AC146" s="2">
        <f t="shared" si="9"/>
        <v>14012224</v>
      </c>
      <c r="AD146" s="3">
        <f t="shared" si="10"/>
        <v>35200329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31777660.149999999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23"/>
        <v>401858</v>
      </c>
      <c r="H147" s="2">
        <f t="shared" si="13"/>
        <v>47625611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603018.0922884196</v>
      </c>
      <c r="Q147" s="2">
        <f>IF(P147&gt;Graph!$G$1*1000,Graph!$G$1*1000,P147)</f>
        <v>420000</v>
      </c>
      <c r="R147" s="2">
        <f t="shared" si="16"/>
        <v>49632553</v>
      </c>
      <c r="S147" s="2">
        <f t="shared" si="17"/>
        <v>401858</v>
      </c>
      <c r="T147" s="2">
        <f t="shared" si="18"/>
        <v>18142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35075726</v>
      </c>
      <c r="Z147" s="2" t="str">
        <f t="shared" si="8"/>
        <v>HERE</v>
      </c>
      <c r="AA147" s="2">
        <f>IF(Z147="HERE",Y147,AA146+Graph!$G$1*1000)</f>
        <v>35075726</v>
      </c>
      <c r="AB147" s="2">
        <f t="shared" si="21"/>
        <v>-124603</v>
      </c>
      <c r="AC147" s="2">
        <f t="shared" si="9"/>
        <v>14556827</v>
      </c>
      <c r="AD147" s="3">
        <f t="shared" si="10"/>
        <v>35075726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31749149.350000001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23"/>
        <v>401858</v>
      </c>
      <c r="H148" s="2">
        <f t="shared" si="13"/>
        <v>48027469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605425.79494890571</v>
      </c>
      <c r="Q148" s="2">
        <f>IF(P148&gt;Graph!$G$1*1000,Graph!$G$1*1000,P148)</f>
        <v>420000</v>
      </c>
      <c r="R148" s="2">
        <f t="shared" si="16"/>
        <v>50052553</v>
      </c>
      <c r="S148" s="2">
        <f t="shared" si="17"/>
        <v>401858</v>
      </c>
      <c r="T148" s="2">
        <f t="shared" si="18"/>
        <v>18142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34990364</v>
      </c>
      <c r="Z148" s="2" t="str">
        <f t="shared" si="8"/>
        <v>HERE</v>
      </c>
      <c r="AA148" s="2">
        <f>IF(Z148="HERE",Y148,AA147+Graph!$G$1*1000)</f>
        <v>34990364</v>
      </c>
      <c r="AB148" s="2">
        <f t="shared" si="21"/>
        <v>-85362</v>
      </c>
      <c r="AC148" s="2">
        <f t="shared" si="9"/>
        <v>15062189</v>
      </c>
      <c r="AD148" s="3">
        <f t="shared" si="10"/>
        <v>34990364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31708974.850000001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23"/>
        <v>401858</v>
      </c>
      <c r="H149" s="2">
        <f t="shared" si="13"/>
        <v>48429327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607833.49760940671</v>
      </c>
      <c r="Q149" s="2">
        <f>IF(P149&gt;Graph!$G$1*1000,Graph!$G$1*1000,P149)</f>
        <v>420000</v>
      </c>
      <c r="R149" s="2">
        <f t="shared" si="16"/>
        <v>50472553</v>
      </c>
      <c r="S149" s="2">
        <f t="shared" si="17"/>
        <v>401858</v>
      </c>
      <c r="T149" s="2">
        <f t="shared" si="18"/>
        <v>18142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35172402</v>
      </c>
      <c r="Z149" s="2" t="str">
        <f t="shared" si="8"/>
        <v>HERE</v>
      </c>
      <c r="AA149" s="2">
        <f>IF(Z149="HERE",Y149,AA148+Graph!$G$1*1000)</f>
        <v>35172402</v>
      </c>
      <c r="AB149" s="2">
        <f t="shared" si="21"/>
        <v>182038</v>
      </c>
      <c r="AC149" s="2">
        <f t="shared" si="9"/>
        <v>15300151</v>
      </c>
      <c r="AD149" s="3">
        <f t="shared" si="10"/>
        <v>35172402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31899763.199999999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23"/>
        <v>401858</v>
      </c>
      <c r="H150" s="2">
        <f t="shared" si="13"/>
        <v>48831185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610241.20026990771</v>
      </c>
      <c r="Q150" s="2">
        <f>IF(P150&gt;Graph!$G$1*1000,Graph!$G$1*1000,P150)</f>
        <v>420000</v>
      </c>
      <c r="R150" s="2">
        <f t="shared" si="16"/>
        <v>50892553</v>
      </c>
      <c r="S150" s="2">
        <f t="shared" si="17"/>
        <v>401858</v>
      </c>
      <c r="T150" s="2">
        <f t="shared" si="18"/>
        <v>18142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35316446</v>
      </c>
      <c r="Z150" s="2" t="str">
        <f t="shared" si="8"/>
        <v>HERE</v>
      </c>
      <c r="AA150" s="2">
        <f>IF(Z150="HERE",Y150,AA149+Graph!$G$1*1000)</f>
        <v>35316446</v>
      </c>
      <c r="AB150" s="2">
        <f t="shared" si="21"/>
        <v>144044</v>
      </c>
      <c r="AC150" s="2">
        <f t="shared" si="9"/>
        <v>15576107</v>
      </c>
      <c r="AD150" s="3">
        <f t="shared" si="10"/>
        <v>35316446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32039931.500000004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23"/>
        <v>401858</v>
      </c>
      <c r="H151" s="2">
        <f t="shared" si="13"/>
        <v>49233043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612648.90293040872</v>
      </c>
      <c r="Q151" s="2">
        <f>IF(P151&gt;Graph!$G$1*1000,Graph!$G$1*1000,P151)</f>
        <v>420000</v>
      </c>
      <c r="R151" s="2">
        <f t="shared" si="16"/>
        <v>51312553</v>
      </c>
      <c r="S151" s="2">
        <f t="shared" si="17"/>
        <v>401858</v>
      </c>
      <c r="T151" s="2">
        <f t="shared" si="18"/>
        <v>18142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35371581</v>
      </c>
      <c r="Z151" s="2" t="str">
        <f t="shared" si="8"/>
        <v>HERE</v>
      </c>
      <c r="AA151" s="2">
        <f>IF(Z151="HERE",Y151,AA150+Graph!$G$1*1000)</f>
        <v>35371581</v>
      </c>
      <c r="AB151" s="2">
        <f t="shared" si="21"/>
        <v>55135</v>
      </c>
      <c r="AC151" s="2">
        <f t="shared" si="9"/>
        <v>15940972</v>
      </c>
      <c r="AD151" s="3">
        <f t="shared" si="10"/>
        <v>35371581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32153568.750000004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23"/>
        <v>401858</v>
      </c>
      <c r="H152" s="2">
        <f t="shared" si="13"/>
        <v>49634901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615056.60559089482</v>
      </c>
      <c r="Q152" s="2">
        <f>IF(P152&gt;Graph!$G$1*1000,Graph!$G$1*1000,P152)</f>
        <v>420000</v>
      </c>
      <c r="R152" s="2">
        <f t="shared" si="16"/>
        <v>51732553</v>
      </c>
      <c r="S152" s="2">
        <f t="shared" si="17"/>
        <v>401858</v>
      </c>
      <c r="T152" s="2">
        <f t="shared" si="18"/>
        <v>18142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35309471</v>
      </c>
      <c r="Z152" s="2" t="str">
        <f t="shared" si="8"/>
        <v>HERE</v>
      </c>
      <c r="AA152" s="2">
        <f>IF(Z152="HERE",Y152,AA151+Graph!$G$1*1000)</f>
        <v>35309471</v>
      </c>
      <c r="AB152" s="2">
        <f t="shared" si="21"/>
        <v>-62110</v>
      </c>
      <c r="AC152" s="2">
        <f t="shared" si="9"/>
        <v>16423082</v>
      </c>
      <c r="AD152" s="3">
        <f t="shared" si="10"/>
        <v>35309471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32291178.550000001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23"/>
        <v>401858</v>
      </c>
      <c r="H153" s="2">
        <f t="shared" si="13"/>
        <v>50036759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617464.30825139582</v>
      </c>
      <c r="Q153" s="2">
        <f>IF(P153&gt;Graph!$G$1*1000,Graph!$G$1*1000,P153)</f>
        <v>420000</v>
      </c>
      <c r="R153" s="2">
        <f t="shared" si="16"/>
        <v>52152553</v>
      </c>
      <c r="S153" s="2">
        <f t="shared" si="17"/>
        <v>401858</v>
      </c>
      <c r="T153" s="2">
        <f t="shared" si="18"/>
        <v>18142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35277017</v>
      </c>
      <c r="Z153" s="2" t="str">
        <f t="shared" si="8"/>
        <v>HERE</v>
      </c>
      <c r="AA153" s="2">
        <f>IF(Z153="HERE",Y153,AA152+Graph!$G$1*1000)</f>
        <v>35277017</v>
      </c>
      <c r="AB153" s="2">
        <f t="shared" si="21"/>
        <v>-32454</v>
      </c>
      <c r="AC153" s="2">
        <f t="shared" si="9"/>
        <v>16875536</v>
      </c>
      <c r="AD153" s="3">
        <f t="shared" si="10"/>
        <v>35277017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32291791.300000001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23"/>
        <v>401858</v>
      </c>
      <c r="H154" s="2">
        <f t="shared" si="13"/>
        <v>50438617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619872.01091189682</v>
      </c>
      <c r="Q154" s="2">
        <f>IF(P154&gt;Graph!$G$1*1000,Graph!$G$1*1000,P154)</f>
        <v>420000</v>
      </c>
      <c r="R154" s="2">
        <f t="shared" si="16"/>
        <v>52572553</v>
      </c>
      <c r="S154" s="2">
        <f t="shared" si="17"/>
        <v>401858</v>
      </c>
      <c r="T154" s="2">
        <f t="shared" si="18"/>
        <v>18142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35325111</v>
      </c>
      <c r="Z154" s="2" t="str">
        <f t="shared" si="8"/>
        <v>HERE</v>
      </c>
      <c r="AA154" s="2">
        <f>IF(Z154="HERE",Y154,AA153+Graph!$G$1*1000)</f>
        <v>35325111</v>
      </c>
      <c r="AB154" s="2">
        <f t="shared" si="21"/>
        <v>48094</v>
      </c>
      <c r="AC154" s="2">
        <f t="shared" si="9"/>
        <v>17247442</v>
      </c>
      <c r="AD154" s="3">
        <f t="shared" si="10"/>
        <v>35325111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32255198.699999999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23"/>
        <v>401858</v>
      </c>
      <c r="H155" s="2">
        <f t="shared" si="13"/>
        <v>50840475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622279.71357239783</v>
      </c>
      <c r="Q155" s="2">
        <f>IF(P155&gt;Graph!$G$1*1000,Graph!$G$1*1000,P155)</f>
        <v>420000</v>
      </c>
      <c r="R155" s="2">
        <f t="shared" si="16"/>
        <v>52992553</v>
      </c>
      <c r="S155" s="2">
        <f t="shared" si="17"/>
        <v>401858</v>
      </c>
      <c r="T155" s="2">
        <f t="shared" si="18"/>
        <v>18142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35410432</v>
      </c>
      <c r="Z155" s="2" t="str">
        <f t="shared" si="8"/>
        <v>HERE</v>
      </c>
      <c r="AA155" s="2">
        <f>IF(Z155="HERE",Y155,AA154+Graph!$G$1*1000)</f>
        <v>35410432</v>
      </c>
      <c r="AB155" s="2">
        <f t="shared" si="21"/>
        <v>85321</v>
      </c>
      <c r="AC155" s="2">
        <f t="shared" si="9"/>
        <v>17582121</v>
      </c>
      <c r="AD155" s="3">
        <f t="shared" si="10"/>
        <v>35410432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32124568.050000001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23"/>
        <v>401858</v>
      </c>
      <c r="H156" s="2">
        <f t="shared" si="13"/>
        <v>51242333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624687.41623288393</v>
      </c>
      <c r="Q156" s="2">
        <f>IF(P156&gt;Graph!$G$1*1000,Graph!$G$1*1000,P156)</f>
        <v>420000</v>
      </c>
      <c r="R156" s="2">
        <f t="shared" si="16"/>
        <v>53412553</v>
      </c>
      <c r="S156" s="2">
        <f t="shared" si="17"/>
        <v>401858</v>
      </c>
      <c r="T156" s="2">
        <f t="shared" si="18"/>
        <v>18142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35688713</v>
      </c>
      <c r="Z156" s="2" t="str">
        <f t="shared" si="8"/>
        <v>HERE</v>
      </c>
      <c r="AA156" s="2">
        <f>IF(Z156="HERE",Y156,AA155+Graph!$G$1*1000)</f>
        <v>35688713</v>
      </c>
      <c r="AB156" s="2">
        <f t="shared" si="21"/>
        <v>278281</v>
      </c>
      <c r="AC156" s="2">
        <f t="shared" si="9"/>
        <v>17723840</v>
      </c>
      <c r="AD156" s="3">
        <f t="shared" si="10"/>
        <v>35688713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32231385.750000004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23"/>
        <v>401858</v>
      </c>
      <c r="H157" s="2">
        <f t="shared" si="13"/>
        <v>51644191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627095.11889338493</v>
      </c>
      <c r="Q157" s="2">
        <f>IF(P157&gt;Graph!$G$1*1000,Graph!$G$1*1000,P157)</f>
        <v>420000</v>
      </c>
      <c r="R157" s="2">
        <f t="shared" si="16"/>
        <v>53832553</v>
      </c>
      <c r="S157" s="2">
        <f t="shared" si="17"/>
        <v>401858</v>
      </c>
      <c r="T157" s="2">
        <f t="shared" si="18"/>
        <v>18142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35916372</v>
      </c>
      <c r="Z157" s="2" t="str">
        <f t="shared" si="8"/>
        <v>HERE</v>
      </c>
      <c r="AA157" s="2">
        <f>IF(Z157="HERE",Y157,AA156+Graph!$G$1*1000)</f>
        <v>35916372</v>
      </c>
      <c r="AB157" s="2">
        <f t="shared" si="21"/>
        <v>227659</v>
      </c>
      <c r="AC157" s="2">
        <f t="shared" si="9"/>
        <v>17916181</v>
      </c>
      <c r="AD157" s="3">
        <f t="shared" si="10"/>
        <v>35916372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32311589.949999999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23"/>
        <v>401858</v>
      </c>
      <c r="H158" s="2">
        <f t="shared" si="13"/>
        <v>52046049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629502.82155388594</v>
      </c>
      <c r="Q158" s="2">
        <f>IF(P158&gt;Graph!$G$1*1000,Graph!$G$1*1000,P158)</f>
        <v>420000</v>
      </c>
      <c r="R158" s="2">
        <f t="shared" si="16"/>
        <v>54252553</v>
      </c>
      <c r="S158" s="2">
        <f t="shared" si="17"/>
        <v>401858</v>
      </c>
      <c r="T158" s="2">
        <f t="shared" si="18"/>
        <v>18142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36009680</v>
      </c>
      <c r="Z158" s="2" t="str">
        <f t="shared" si="8"/>
        <v>HERE</v>
      </c>
      <c r="AA158" s="2">
        <f>IF(Z158="HERE",Y158,AA157+Graph!$G$1*1000)</f>
        <v>36009680</v>
      </c>
      <c r="AB158" s="2">
        <f t="shared" si="21"/>
        <v>93308</v>
      </c>
      <c r="AC158" s="2">
        <f t="shared" si="9"/>
        <v>18242873</v>
      </c>
      <c r="AD158" s="3">
        <f t="shared" si="10"/>
        <v>36009680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32371047.350000001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23"/>
        <v>401858</v>
      </c>
      <c r="H159" s="2">
        <f t="shared" si="13"/>
        <v>52447907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631910.52421438694</v>
      </c>
      <c r="Q159" s="2">
        <f>IF(P159&gt;Graph!$G$1*1000,Graph!$G$1*1000,P159)</f>
        <v>420000</v>
      </c>
      <c r="R159" s="2">
        <f t="shared" si="16"/>
        <v>54672553</v>
      </c>
      <c r="S159" s="2">
        <f t="shared" si="17"/>
        <v>401858</v>
      </c>
      <c r="T159" s="2">
        <f t="shared" si="18"/>
        <v>18142</v>
      </c>
      <c r="U159" s="2">
        <f t="shared" si="19"/>
        <v>420000</v>
      </c>
      <c r="V159" s="2">
        <f t="shared" si="28"/>
        <v>18691835</v>
      </c>
      <c r="W159" s="2">
        <f t="shared" si="20"/>
        <v>448962</v>
      </c>
      <c r="X159" s="2">
        <f t="shared" si="6"/>
        <v>-28962</v>
      </c>
      <c r="Y159" s="2">
        <f t="shared" si="7"/>
        <v>35980718</v>
      </c>
      <c r="Z159" s="2" t="str">
        <f t="shared" si="8"/>
        <v>HERE</v>
      </c>
      <c r="AA159" s="2">
        <f>IF(Z159="HERE",Y159,AA158+Graph!$G$1*1000)</f>
        <v>35980718</v>
      </c>
      <c r="AB159" s="2">
        <f t="shared" si="21"/>
        <v>-28962</v>
      </c>
      <c r="AC159" s="2">
        <f t="shared" si="9"/>
        <v>18691835</v>
      </c>
      <c r="AD159" s="3">
        <f t="shared" si="10"/>
        <v>35980718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6"/>
        <v>32350383.750000004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23"/>
        <v>401858</v>
      </c>
      <c r="H160" s="2">
        <f t="shared" si="13"/>
        <v>52849765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634318.22687487304</v>
      </c>
      <c r="Q160" s="2">
        <f>IF(P160&gt;Graph!$G$1*1000,Graph!$G$1*1000,P160)</f>
        <v>420000</v>
      </c>
      <c r="R160" s="2">
        <f t="shared" si="16"/>
        <v>55092553</v>
      </c>
      <c r="S160" s="2">
        <f t="shared" si="17"/>
        <v>401858</v>
      </c>
      <c r="T160" s="2">
        <f t="shared" si="18"/>
        <v>18142</v>
      </c>
      <c r="U160" s="2">
        <f t="shared" si="19"/>
        <v>420000</v>
      </c>
      <c r="V160" s="2">
        <f t="shared" si="28"/>
        <v>19093693</v>
      </c>
      <c r="W160" s="2">
        <f t="shared" si="20"/>
        <v>401858</v>
      </c>
      <c r="X160" s="2">
        <f t="shared" si="6"/>
        <v>18142</v>
      </c>
      <c r="Y160" s="2">
        <f t="shared" si="7"/>
        <v>35998860</v>
      </c>
      <c r="Z160" s="2" t="str">
        <f t="shared" si="8"/>
        <v>HERE</v>
      </c>
      <c r="AA160" s="2">
        <f>IF(Z160="HERE",Y160,AA159+Graph!$G$1*1000)</f>
        <v>35998860</v>
      </c>
      <c r="AB160" s="2">
        <f t="shared" si="21"/>
        <v>18142</v>
      </c>
      <c r="AC160" s="2">
        <f t="shared" si="9"/>
        <v>19093693</v>
      </c>
      <c r="AD160" s="3">
        <f t="shared" si="10"/>
        <v>35998860</v>
      </c>
      <c r="AE160" s="2">
        <f>IF(AE158&gt;=52800000,52800000,IF(AB139=Graph!G$1*1000,AE159+Graph!G$1*1000,AC160))</f>
        <v>19093693</v>
      </c>
      <c r="AF160" s="3">
        <f t="shared" si="11"/>
        <v>19093693</v>
      </c>
      <c r="AG160" s="3">
        <f t="shared" si="26"/>
        <v>32319907.750000004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23"/>
        <v>401858</v>
      </c>
      <c r="H161" s="2">
        <f t="shared" si="13"/>
        <v>53251623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636725.92953537405</v>
      </c>
      <c r="Q161" s="2">
        <f>IF(P161&gt;Graph!$G$1*1000,Graph!$G$1*1000,P161)</f>
        <v>420000</v>
      </c>
      <c r="R161" s="2">
        <f t="shared" si="16"/>
        <v>55512553</v>
      </c>
      <c r="S161" s="2">
        <f t="shared" si="17"/>
        <v>401858</v>
      </c>
      <c r="T161" s="2">
        <f t="shared" si="18"/>
        <v>18142</v>
      </c>
      <c r="U161" s="2">
        <f t="shared" si="19"/>
        <v>420000</v>
      </c>
      <c r="V161" s="2">
        <f t="shared" si="28"/>
        <v>19495551</v>
      </c>
      <c r="W161" s="2">
        <f t="shared" si="20"/>
        <v>401858</v>
      </c>
      <c r="X161" s="2">
        <f t="shared" si="6"/>
        <v>18142</v>
      </c>
      <c r="Y161" s="2">
        <f t="shared" si="7"/>
        <v>36017002</v>
      </c>
      <c r="Z161" s="2" t="str">
        <f t="shared" si="8"/>
        <v>HERE</v>
      </c>
      <c r="AA161" s="2">
        <f>IF(Z161="HERE",Y161,AA160+Graph!$G$1*1000)</f>
        <v>36017002</v>
      </c>
      <c r="AB161" s="2">
        <f t="shared" si="21"/>
        <v>18142</v>
      </c>
      <c r="AC161" s="2">
        <f t="shared" si="9"/>
        <v>19495551</v>
      </c>
      <c r="AD161" s="3">
        <f t="shared" si="10"/>
        <v>36017002</v>
      </c>
      <c r="AE161" s="2">
        <f>IF(AE159&gt;=52800000,52800000,IF(AB140=Graph!G$1*1000,AE160+Graph!G$1*1000,AC161))</f>
        <v>19495551</v>
      </c>
      <c r="AF161" s="3">
        <f t="shared" si="11"/>
        <v>19495551</v>
      </c>
      <c r="AG161" s="3">
        <f t="shared" si="26"/>
        <v>32277869.199999999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23"/>
        <v>401858</v>
      </c>
      <c r="H162" s="2">
        <f t="shared" si="13"/>
        <v>53653481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639133.63219587505</v>
      </c>
      <c r="Q162" s="2">
        <f>IF(P162&gt;Graph!$G$1*1000,Graph!$G$1*1000,P162)</f>
        <v>420000</v>
      </c>
      <c r="R162" s="2">
        <f t="shared" si="16"/>
        <v>55932553</v>
      </c>
      <c r="S162" s="2">
        <f t="shared" si="17"/>
        <v>401858</v>
      </c>
      <c r="T162" s="2">
        <f t="shared" si="18"/>
        <v>18142</v>
      </c>
      <c r="U162" s="2">
        <f t="shared" si="19"/>
        <v>420000</v>
      </c>
      <c r="V162" s="2">
        <f t="shared" si="28"/>
        <v>19897409</v>
      </c>
      <c r="W162" s="2">
        <f t="shared" si="20"/>
        <v>401858</v>
      </c>
      <c r="X162" s="2">
        <f t="shared" si="6"/>
        <v>18142</v>
      </c>
      <c r="Y162" s="2">
        <f t="shared" si="7"/>
        <v>36035144</v>
      </c>
      <c r="Z162" s="2" t="str">
        <f t="shared" si="8"/>
        <v>HERE</v>
      </c>
      <c r="AA162" s="2">
        <f>IF(Z162="HERE",Y162,AA161+Graph!$G$1*1000)</f>
        <v>36035144</v>
      </c>
      <c r="AB162" s="2">
        <f t="shared" si="21"/>
        <v>18142</v>
      </c>
      <c r="AC162" s="2">
        <f t="shared" si="9"/>
        <v>19897409</v>
      </c>
      <c r="AD162" s="3">
        <f t="shared" si="10"/>
        <v>36035144</v>
      </c>
      <c r="AE162" s="2">
        <f>IF(AE160&gt;=52800000,52800000,IF(AB141=Graph!G$1*1000,AE161+Graph!G$1*1000,AC162))</f>
        <v>19897409</v>
      </c>
      <c r="AF162" s="3">
        <f t="shared" si="11"/>
        <v>19897409</v>
      </c>
      <c r="AG162" s="3">
        <f t="shared" si="26"/>
        <v>32189152.899999999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23"/>
        <v>401858</v>
      </c>
      <c r="H163" s="2">
        <f t="shared" si="13"/>
        <v>54055339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641541.33485637605</v>
      </c>
      <c r="Q163" s="2">
        <f>IF(P163&gt;Graph!$G$1*1000,Graph!$G$1*1000,P163)</f>
        <v>420000</v>
      </c>
      <c r="R163" s="2">
        <f t="shared" si="16"/>
        <v>56352553</v>
      </c>
      <c r="S163" s="2">
        <f t="shared" si="17"/>
        <v>401858</v>
      </c>
      <c r="T163" s="2">
        <f t="shared" si="18"/>
        <v>18142</v>
      </c>
      <c r="U163" s="2">
        <f t="shared" si="19"/>
        <v>420000</v>
      </c>
      <c r="V163" s="2">
        <f t="shared" si="28"/>
        <v>20299267</v>
      </c>
      <c r="W163" s="2">
        <f t="shared" si="20"/>
        <v>401858</v>
      </c>
      <c r="X163" s="2">
        <f t="shared" si="6"/>
        <v>18142</v>
      </c>
      <c r="Y163" s="2">
        <f t="shared" si="7"/>
        <v>36053286</v>
      </c>
      <c r="Z163" s="2" t="str">
        <f t="shared" si="8"/>
        <v>HERE</v>
      </c>
      <c r="AA163" s="2">
        <f>IF(Z163="HERE",Y163,AA162+Graph!$G$1*1000)</f>
        <v>36053286</v>
      </c>
      <c r="AB163" s="2">
        <f t="shared" si="21"/>
        <v>18142</v>
      </c>
      <c r="AC163" s="2">
        <f t="shared" si="9"/>
        <v>20299267</v>
      </c>
      <c r="AD163" s="3">
        <f t="shared" si="10"/>
        <v>36053286</v>
      </c>
      <c r="AE163" s="2">
        <f>IF(AE161&gt;=52800000,52800000,IF(AB142=Graph!G$1*1000,AE162+Graph!G$1*1000,AC163))</f>
        <v>20299267</v>
      </c>
      <c r="AF163" s="3">
        <f t="shared" si="11"/>
        <v>20299267</v>
      </c>
      <c r="AG163" s="3">
        <f t="shared" si="26"/>
        <v>32329392.600000001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23"/>
        <v>401858</v>
      </c>
      <c r="H164" s="2">
        <f t="shared" si="13"/>
        <v>54457197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643949.03751687706</v>
      </c>
      <c r="Q164" s="2">
        <f>IF(P164&gt;Graph!$G$1*1000,Graph!$G$1*1000,P164)</f>
        <v>420000</v>
      </c>
      <c r="R164" s="2">
        <f t="shared" si="16"/>
        <v>56772553</v>
      </c>
      <c r="S164" s="2">
        <f t="shared" si="17"/>
        <v>401858</v>
      </c>
      <c r="T164" s="2">
        <f t="shared" si="18"/>
        <v>18142</v>
      </c>
      <c r="U164" s="2">
        <f t="shared" si="19"/>
        <v>420000</v>
      </c>
      <c r="V164" s="2">
        <f t="shared" si="28"/>
        <v>20701125</v>
      </c>
      <c r="W164" s="2">
        <f t="shared" si="20"/>
        <v>401858</v>
      </c>
      <c r="X164" s="2">
        <f t="shared" si="6"/>
        <v>18142</v>
      </c>
      <c r="Y164" s="2">
        <f t="shared" si="7"/>
        <v>36071428</v>
      </c>
      <c r="Z164" s="2" t="str">
        <f t="shared" si="8"/>
        <v>HERE</v>
      </c>
      <c r="AA164" s="2">
        <f>IF(Z164="HERE",Y164,AA163+Graph!$G$1*1000)</f>
        <v>36071428</v>
      </c>
      <c r="AB164" s="2">
        <f t="shared" si="21"/>
        <v>18142</v>
      </c>
      <c r="AC164" s="2">
        <f t="shared" si="9"/>
        <v>20701125</v>
      </c>
      <c r="AD164" s="3">
        <f t="shared" si="10"/>
        <v>36071428</v>
      </c>
      <c r="AE164" s="2">
        <f>IF(AE162&gt;=52800000,52800000,IF(AB143=Graph!G$1*1000,AE163+Graph!G$1*1000,AC164))</f>
        <v>20701125</v>
      </c>
      <c r="AF164" s="3">
        <f t="shared" si="11"/>
        <v>20701125</v>
      </c>
      <c r="AG164" s="3">
        <f t="shared" si="26"/>
        <v>32407784.600000001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23"/>
        <v>401858</v>
      </c>
      <c r="H165" s="2">
        <f t="shared" si="13"/>
        <v>54859055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646356.74017736316</v>
      </c>
      <c r="Q165" s="2">
        <f>IF(P165&gt;Graph!$G$1*1000,Graph!$G$1*1000,P165)</f>
        <v>420000</v>
      </c>
      <c r="R165" s="2">
        <f t="shared" si="16"/>
        <v>57192553</v>
      </c>
      <c r="S165" s="2">
        <f t="shared" si="17"/>
        <v>401858</v>
      </c>
      <c r="T165" s="2">
        <f t="shared" si="18"/>
        <v>18142</v>
      </c>
      <c r="U165" s="2">
        <f t="shared" si="19"/>
        <v>420000</v>
      </c>
      <c r="V165" s="2">
        <f t="shared" si="28"/>
        <v>21102983</v>
      </c>
      <c r="W165" s="2">
        <f t="shared" si="20"/>
        <v>401858</v>
      </c>
      <c r="X165" s="2">
        <f t="shared" si="6"/>
        <v>18142</v>
      </c>
      <c r="Y165" s="2">
        <f t="shared" si="7"/>
        <v>36089570</v>
      </c>
      <c r="Z165" s="2" t="str">
        <f t="shared" si="8"/>
        <v>HERE</v>
      </c>
      <c r="AA165" s="2">
        <f>IF(Z165="HERE",Y165,AA164+Graph!$G$1*1000)</f>
        <v>36089570</v>
      </c>
      <c r="AB165" s="2">
        <f t="shared" si="21"/>
        <v>18142</v>
      </c>
      <c r="AC165" s="2">
        <f t="shared" si="9"/>
        <v>21102983</v>
      </c>
      <c r="AD165" s="3">
        <f t="shared" si="10"/>
        <v>36089570</v>
      </c>
      <c r="AE165" s="2">
        <f>IF(AE163&gt;=52800000,52800000,IF(AB144=Graph!G$1*1000,AE164+Graph!G$1*1000,AC165))</f>
        <v>21102983</v>
      </c>
      <c r="AF165" s="3">
        <f t="shared" si="11"/>
        <v>21102983</v>
      </c>
      <c r="AG165" s="3">
        <f t="shared" si="26"/>
        <v>32435744.399999999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si="23"/>
        <v>401858</v>
      </c>
      <c r="H166" s="2">
        <f t="shared" si="13"/>
        <v>55260913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648764.44283786416</v>
      </c>
      <c r="Q166" s="2">
        <f>IF(P166&gt;Graph!$G$1*1000,Graph!$G$1*1000,P166)</f>
        <v>420000</v>
      </c>
      <c r="R166" s="2">
        <f t="shared" si="16"/>
        <v>57612553</v>
      </c>
      <c r="S166" s="2">
        <f t="shared" si="17"/>
        <v>401858</v>
      </c>
      <c r="T166" s="2">
        <f t="shared" si="18"/>
        <v>18142</v>
      </c>
      <c r="U166" s="2">
        <f t="shared" si="19"/>
        <v>420000</v>
      </c>
      <c r="V166" s="2">
        <f t="shared" si="28"/>
        <v>21504841</v>
      </c>
      <c r="W166" s="2">
        <f t="shared" si="20"/>
        <v>401858</v>
      </c>
      <c r="X166" s="2">
        <f t="shared" si="6"/>
        <v>18142</v>
      </c>
      <c r="Y166" s="2">
        <f t="shared" si="7"/>
        <v>36107712</v>
      </c>
      <c r="Z166" s="2" t="str">
        <f t="shared" si="8"/>
        <v>HERE</v>
      </c>
      <c r="AA166" s="2">
        <f>IF(Z166="HERE",Y166,AA165+Graph!$G$1*1000)</f>
        <v>36107712</v>
      </c>
      <c r="AB166" s="2">
        <f t="shared" si="21"/>
        <v>18142</v>
      </c>
      <c r="AC166" s="2">
        <f t="shared" si="9"/>
        <v>21504841</v>
      </c>
      <c r="AD166" s="3">
        <f t="shared" si="10"/>
        <v>36107712</v>
      </c>
      <c r="AE166" s="2">
        <f>IF(AE164&gt;=52800000,52800000,IF(AB145=Graph!G$1*1000,AE165+Graph!G$1*1000,AC166))</f>
        <v>21504841</v>
      </c>
      <c r="AF166" s="3">
        <f t="shared" si="11"/>
        <v>21504841</v>
      </c>
      <c r="AG166" s="3">
        <f t="shared" si="26"/>
        <v>32430555.899999999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23"/>
        <v>401858</v>
      </c>
      <c r="H167" s="2">
        <f t="shared" si="13"/>
        <v>55662771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651172.14549836516</v>
      </c>
      <c r="Q167" s="2">
        <f>IF(P167&gt;Graph!$G$1*1000,Graph!$G$1*1000,P167)</f>
        <v>420000</v>
      </c>
      <c r="R167" s="2">
        <f t="shared" si="16"/>
        <v>58032553</v>
      </c>
      <c r="S167" s="2">
        <f t="shared" si="17"/>
        <v>401858</v>
      </c>
      <c r="T167" s="2">
        <f t="shared" si="18"/>
        <v>18142</v>
      </c>
      <c r="U167" s="2">
        <f t="shared" si="19"/>
        <v>420000</v>
      </c>
      <c r="V167" s="2">
        <f t="shared" si="28"/>
        <v>21906699</v>
      </c>
      <c r="W167" s="2">
        <f t="shared" si="20"/>
        <v>401858</v>
      </c>
      <c r="X167" s="2">
        <f t="shared" si="6"/>
        <v>18142</v>
      </c>
      <c r="Y167" s="2">
        <f t="shared" si="7"/>
        <v>36125854</v>
      </c>
      <c r="Z167" s="2" t="str">
        <f t="shared" si="8"/>
        <v>HERE</v>
      </c>
      <c r="AA167" s="2">
        <f>IF(Z167="HERE",Y167,AA166+Graph!$G$1*1000)</f>
        <v>36125854</v>
      </c>
      <c r="AB167" s="2">
        <f t="shared" si="21"/>
        <v>18142</v>
      </c>
      <c r="AC167" s="2">
        <f t="shared" si="9"/>
        <v>21906699</v>
      </c>
      <c r="AD167" s="3">
        <f t="shared" si="10"/>
        <v>36125854</v>
      </c>
      <c r="AE167" s="2">
        <f>IF(AE165&gt;=52800000,52800000,IF(AB146=Graph!G$1*1000,AE166+Graph!G$1*1000,AC167))</f>
        <v>21906699</v>
      </c>
      <c r="AF167" s="3">
        <f t="shared" si="11"/>
        <v>21906699</v>
      </c>
      <c r="AG167" s="3">
        <f t="shared" si="26"/>
        <v>32380907.300000001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23"/>
        <v>401858</v>
      </c>
      <c r="H168" s="2">
        <f t="shared" si="13"/>
        <v>56064629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653579.84815886617</v>
      </c>
      <c r="Q168" s="2">
        <f>IF(P168&gt;Graph!$G$1*1000,Graph!$G$1*1000,P168)</f>
        <v>420000</v>
      </c>
      <c r="R168" s="2">
        <f t="shared" si="16"/>
        <v>58452553</v>
      </c>
      <c r="S168" s="2">
        <f t="shared" si="17"/>
        <v>401858</v>
      </c>
      <c r="T168" s="2">
        <f t="shared" si="18"/>
        <v>18142</v>
      </c>
      <c r="U168" s="2">
        <f t="shared" si="19"/>
        <v>420000</v>
      </c>
      <c r="V168" s="2">
        <f t="shared" si="28"/>
        <v>22308557</v>
      </c>
      <c r="W168" s="2">
        <f t="shared" si="20"/>
        <v>401858</v>
      </c>
      <c r="X168" s="2">
        <f t="shared" si="6"/>
        <v>18142</v>
      </c>
      <c r="Y168" s="2">
        <f t="shared" si="7"/>
        <v>36143996</v>
      </c>
      <c r="Z168" s="2" t="str">
        <f t="shared" si="8"/>
        <v>HERE</v>
      </c>
      <c r="AA168" s="2">
        <f>IF(Z168="HERE",Y168,AA167+Graph!$G$1*1000)</f>
        <v>36143996</v>
      </c>
      <c r="AB168" s="2">
        <f t="shared" si="21"/>
        <v>18142</v>
      </c>
      <c r="AC168" s="2">
        <f t="shared" si="9"/>
        <v>22308557</v>
      </c>
      <c r="AD168" s="3">
        <f t="shared" si="10"/>
        <v>36143996</v>
      </c>
      <c r="AE168" s="2">
        <f>IF(AE166&gt;=52800000,52800000,IF(AB147=Graph!G$1*1000,AE167+Graph!G$1*1000,AC168))</f>
        <v>22308557</v>
      </c>
      <c r="AF168" s="3">
        <f t="shared" si="11"/>
        <v>22308557</v>
      </c>
      <c r="AG168" s="3">
        <f t="shared" si="26"/>
        <v>32295994.750000004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23"/>
        <v>401858</v>
      </c>
      <c r="H169" s="2">
        <f t="shared" si="13"/>
        <v>56466487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655987.55081935227</v>
      </c>
      <c r="Q169" s="2">
        <f>IF(P169&gt;Graph!$G$1*1000,Graph!$G$1*1000,P169)</f>
        <v>420000</v>
      </c>
      <c r="R169" s="2">
        <f t="shared" si="16"/>
        <v>58872553</v>
      </c>
      <c r="S169" s="2">
        <f t="shared" si="17"/>
        <v>401858</v>
      </c>
      <c r="T169" s="2">
        <f t="shared" si="18"/>
        <v>18142</v>
      </c>
      <c r="U169" s="2">
        <f t="shared" si="19"/>
        <v>420000</v>
      </c>
      <c r="V169" s="2">
        <f t="shared" si="28"/>
        <v>22710415</v>
      </c>
      <c r="W169" s="2">
        <f t="shared" si="20"/>
        <v>401858</v>
      </c>
      <c r="X169" s="2">
        <f t="shared" si="6"/>
        <v>18142</v>
      </c>
      <c r="Y169" s="2">
        <f t="shared" si="7"/>
        <v>36162138</v>
      </c>
      <c r="Z169" s="2" t="str">
        <f t="shared" si="8"/>
        <v>HERE</v>
      </c>
      <c r="AA169" s="2">
        <f>IF(Z169="HERE",Y169,AA168+Graph!$G$1*1000)</f>
        <v>36162138</v>
      </c>
      <c r="AB169" s="2">
        <f t="shared" si="21"/>
        <v>18142</v>
      </c>
      <c r="AC169" s="2">
        <f t="shared" si="9"/>
        <v>22710415</v>
      </c>
      <c r="AD169" s="3">
        <f t="shared" si="10"/>
        <v>36162138</v>
      </c>
      <c r="AE169" s="2">
        <f>IF(AE167&gt;=52800000,52800000,IF(AB148=Graph!G$1*1000,AE168+Graph!G$1*1000,AC169))</f>
        <v>22710415</v>
      </c>
      <c r="AF169" s="3">
        <f t="shared" si="11"/>
        <v>22710415</v>
      </c>
      <c r="AG169" s="3">
        <f t="shared" si="26"/>
        <v>32244437.050000001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23"/>
        <v>401858</v>
      </c>
      <c r="H170" s="2">
        <f t="shared" si="13"/>
        <v>56868345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658395.25347985327</v>
      </c>
      <c r="Q170" s="2">
        <f>IF(P170&gt;Graph!$G$1*1000,Graph!$G$1*1000,P170)</f>
        <v>420000</v>
      </c>
      <c r="R170" s="2">
        <f t="shared" si="16"/>
        <v>59292553</v>
      </c>
      <c r="S170" s="2">
        <f t="shared" si="17"/>
        <v>401858</v>
      </c>
      <c r="T170" s="2">
        <f t="shared" si="18"/>
        <v>18142</v>
      </c>
      <c r="U170" s="2">
        <f t="shared" si="19"/>
        <v>420000</v>
      </c>
      <c r="V170" s="2">
        <f t="shared" si="28"/>
        <v>23112273</v>
      </c>
      <c r="W170" s="2">
        <f t="shared" si="20"/>
        <v>401858</v>
      </c>
      <c r="X170" s="2">
        <f t="shared" si="6"/>
        <v>18142</v>
      </c>
      <c r="Y170" s="2">
        <f t="shared" si="7"/>
        <v>36180280</v>
      </c>
      <c r="Z170" s="2" t="str">
        <f t="shared" si="8"/>
        <v>HERE</v>
      </c>
      <c r="AA170" s="2">
        <f>IF(Z170="HERE",Y170,AA169+Graph!$G$1*1000)</f>
        <v>36180280</v>
      </c>
      <c r="AB170" s="2">
        <f t="shared" si="21"/>
        <v>18142</v>
      </c>
      <c r="AC170" s="2">
        <f t="shared" si="9"/>
        <v>23112273</v>
      </c>
      <c r="AD170" s="3">
        <f t="shared" si="10"/>
        <v>36180280</v>
      </c>
      <c r="AE170" s="2">
        <f>IF(AE168&gt;=52800000,52800000,IF(AB149=Graph!G$1*1000,AE169+Graph!G$1*1000,AC170))</f>
        <v>23112273</v>
      </c>
      <c r="AF170" s="3">
        <f t="shared" si="11"/>
        <v>23112273</v>
      </c>
      <c r="AG170" s="3">
        <f t="shared" si="26"/>
        <v>32420169.350000001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23"/>
        <v>401858</v>
      </c>
      <c r="H171" s="2">
        <f t="shared" si="13"/>
        <v>57270203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660802.95614035428</v>
      </c>
      <c r="Q171" s="2">
        <f>IF(P171&gt;Graph!$G$1*1000,Graph!$G$1*1000,P171)</f>
        <v>420000</v>
      </c>
      <c r="R171" s="2">
        <f t="shared" si="16"/>
        <v>59712553</v>
      </c>
      <c r="S171" s="2">
        <f t="shared" si="17"/>
        <v>401858</v>
      </c>
      <c r="T171" s="2">
        <f t="shared" si="18"/>
        <v>18142</v>
      </c>
      <c r="U171" s="2">
        <f t="shared" si="19"/>
        <v>420000</v>
      </c>
      <c r="V171" s="2">
        <f t="shared" si="28"/>
        <v>23514131</v>
      </c>
      <c r="W171" s="2">
        <f t="shared" si="20"/>
        <v>401858</v>
      </c>
      <c r="X171" s="2">
        <f t="shared" si="6"/>
        <v>18142</v>
      </c>
      <c r="Y171" s="2">
        <f t="shared" si="7"/>
        <v>36198422</v>
      </c>
      <c r="Z171" s="2" t="str">
        <f t="shared" si="8"/>
        <v>HERE</v>
      </c>
      <c r="AA171" s="2">
        <f>IF(Z171="HERE",Y171,AA170+Graph!$G$1*1000)</f>
        <v>36198422</v>
      </c>
      <c r="AB171" s="2">
        <f t="shared" si="21"/>
        <v>18142</v>
      </c>
      <c r="AC171" s="2">
        <f t="shared" si="9"/>
        <v>23514131</v>
      </c>
      <c r="AD171" s="3">
        <f t="shared" si="10"/>
        <v>36198422</v>
      </c>
      <c r="AE171" s="2">
        <f>IF(AE169&gt;=52800000,52800000,IF(AB150=Graph!G$1*1000,AE170+Graph!G$1*1000,AC171))</f>
        <v>23514131</v>
      </c>
      <c r="AF171" s="3">
        <f t="shared" si="11"/>
        <v>23514131</v>
      </c>
      <c r="AG171" s="3">
        <f t="shared" si="26"/>
        <v>32563606.750000004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23"/>
        <v>401858</v>
      </c>
      <c r="H172" s="2">
        <f t="shared" si="13"/>
        <v>57672061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663210.65880085528</v>
      </c>
      <c r="Q172" s="2">
        <f>IF(P172&gt;Graph!$G$1*1000,Graph!$G$1*1000,P172)</f>
        <v>420000</v>
      </c>
      <c r="R172" s="2">
        <f t="shared" si="16"/>
        <v>60132553</v>
      </c>
      <c r="S172" s="2">
        <f t="shared" si="17"/>
        <v>401858</v>
      </c>
      <c r="T172" s="2">
        <f t="shared" si="18"/>
        <v>18142</v>
      </c>
      <c r="U172" s="2">
        <f t="shared" si="19"/>
        <v>420000</v>
      </c>
      <c r="V172" s="2">
        <f t="shared" si="28"/>
        <v>23915989</v>
      </c>
      <c r="W172" s="2">
        <f t="shared" si="20"/>
        <v>401858</v>
      </c>
      <c r="X172" s="2">
        <f t="shared" si="6"/>
        <v>18142</v>
      </c>
      <c r="Y172" s="2">
        <f t="shared" si="7"/>
        <v>36216564</v>
      </c>
      <c r="Z172" s="2" t="str">
        <f t="shared" si="8"/>
        <v>HERE</v>
      </c>
      <c r="AA172" s="2">
        <f>IF(Z172="HERE",Y172,AA171+Graph!$G$1*1000)</f>
        <v>36216564</v>
      </c>
      <c r="AB172" s="2">
        <f t="shared" si="21"/>
        <v>18142</v>
      </c>
      <c r="AC172" s="2">
        <f t="shared" si="9"/>
        <v>23915989</v>
      </c>
      <c r="AD172" s="3">
        <f t="shared" si="10"/>
        <v>36216564</v>
      </c>
      <c r="AE172" s="2">
        <f>IF(AE170&gt;=52800000,52800000,IF(AB151=Graph!G$1*1000,AE171+Graph!G$1*1000,AC172))</f>
        <v>23915989</v>
      </c>
      <c r="AF172" s="3">
        <f t="shared" si="11"/>
        <v>23915989</v>
      </c>
      <c r="AG172" s="3">
        <f t="shared" si="26"/>
        <v>32631471.500000004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23"/>
        <v>401858</v>
      </c>
      <c r="H173" s="2">
        <f t="shared" si="13"/>
        <v>58073919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665618.36146134138</v>
      </c>
      <c r="Q173" s="2">
        <f>IF(P173&gt;Graph!$G$1*1000,Graph!$G$1*1000,P173)</f>
        <v>420000</v>
      </c>
      <c r="R173" s="2">
        <f t="shared" si="16"/>
        <v>60552553</v>
      </c>
      <c r="S173" s="2">
        <f t="shared" si="17"/>
        <v>401858</v>
      </c>
      <c r="T173" s="2">
        <f t="shared" si="18"/>
        <v>18142</v>
      </c>
      <c r="U173" s="2">
        <f t="shared" si="19"/>
        <v>420000</v>
      </c>
      <c r="V173" s="2">
        <f t="shared" si="28"/>
        <v>24317847</v>
      </c>
      <c r="W173" s="2">
        <f t="shared" si="20"/>
        <v>401858</v>
      </c>
      <c r="X173" s="2">
        <f t="shared" si="6"/>
        <v>18142</v>
      </c>
      <c r="Y173" s="2">
        <f t="shared" si="7"/>
        <v>36234706</v>
      </c>
      <c r="Z173" s="2" t="str">
        <f t="shared" si="8"/>
        <v>HERE</v>
      </c>
      <c r="AA173" s="2">
        <f>IF(Z173="HERE",Y173,AA172+Graph!$G$1*1000)</f>
        <v>36234706</v>
      </c>
      <c r="AB173" s="2">
        <f t="shared" si="21"/>
        <v>18142</v>
      </c>
      <c r="AC173" s="2">
        <f t="shared" si="9"/>
        <v>24317847</v>
      </c>
      <c r="AD173" s="3">
        <f t="shared" si="10"/>
        <v>36234706</v>
      </c>
      <c r="AE173" s="2">
        <f>IF(AE171&gt;=52800000,52800000,IF(AB152=Graph!G$1*1000,AE172+Graph!G$1*1000,AC173))</f>
        <v>24317847</v>
      </c>
      <c r="AF173" s="3">
        <f t="shared" si="11"/>
        <v>24317847</v>
      </c>
      <c r="AG173" s="3">
        <f t="shared" si="26"/>
        <v>32599678.000000004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23"/>
        <v>401858</v>
      </c>
      <c r="H174" s="2">
        <f t="shared" si="13"/>
        <v>58475777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668026.06412184238</v>
      </c>
      <c r="Q174" s="2">
        <f>IF(P174&gt;Graph!$G$1*1000,Graph!$G$1*1000,P174)</f>
        <v>420000</v>
      </c>
      <c r="R174" s="2">
        <f t="shared" si="16"/>
        <v>60972553</v>
      </c>
      <c r="S174" s="2">
        <f t="shared" si="17"/>
        <v>401858</v>
      </c>
      <c r="T174" s="2">
        <f t="shared" si="18"/>
        <v>18142</v>
      </c>
      <c r="U174" s="2">
        <f t="shared" si="19"/>
        <v>420000</v>
      </c>
      <c r="V174" s="2">
        <f t="shared" si="28"/>
        <v>24719705</v>
      </c>
      <c r="W174" s="2">
        <f t="shared" si="20"/>
        <v>401858</v>
      </c>
      <c r="X174" s="2">
        <f t="shared" si="6"/>
        <v>18142</v>
      </c>
      <c r="Y174" s="2">
        <f t="shared" si="7"/>
        <v>36252848</v>
      </c>
      <c r="Z174" s="2" t="str">
        <f t="shared" si="8"/>
        <v>HERE</v>
      </c>
      <c r="AA174" s="2">
        <f>IF(Z174="HERE",Y174,AA173+Graph!$G$1*1000)</f>
        <v>36252848</v>
      </c>
      <c r="AB174" s="2">
        <f t="shared" si="21"/>
        <v>18142</v>
      </c>
      <c r="AC174" s="2">
        <f t="shared" si="9"/>
        <v>24719705</v>
      </c>
      <c r="AD174" s="3">
        <f t="shared" si="10"/>
        <v>36252848</v>
      </c>
      <c r="AE174" s="2">
        <f>IF(AE172&gt;=52800000,52800000,IF(AB153=Graph!G$1*1000,AE173+Graph!G$1*1000,AC174))</f>
        <v>24719705</v>
      </c>
      <c r="AF174" s="3">
        <f t="shared" si="11"/>
        <v>24719705</v>
      </c>
      <c r="AG174" s="3">
        <f t="shared" si="26"/>
        <v>32593092.100000001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23"/>
        <v>401858</v>
      </c>
      <c r="H175" s="2">
        <f t="shared" si="13"/>
        <v>58877635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670433.76678234339</v>
      </c>
      <c r="Q175" s="2">
        <f>IF(P175&gt;Graph!$G$1*1000,Graph!$G$1*1000,P175)</f>
        <v>420000</v>
      </c>
      <c r="R175" s="2">
        <f t="shared" si="16"/>
        <v>61392553</v>
      </c>
      <c r="S175" s="2">
        <f t="shared" si="17"/>
        <v>401858</v>
      </c>
      <c r="T175" s="2">
        <f t="shared" si="18"/>
        <v>18142</v>
      </c>
      <c r="U175" s="2">
        <f t="shared" si="19"/>
        <v>420000</v>
      </c>
      <c r="V175" s="2">
        <f t="shared" si="28"/>
        <v>25121563</v>
      </c>
      <c r="W175" s="2">
        <f t="shared" si="20"/>
        <v>401858</v>
      </c>
      <c r="X175" s="2">
        <f t="shared" si="6"/>
        <v>18142</v>
      </c>
      <c r="Y175" s="2">
        <f t="shared" si="7"/>
        <v>36270990</v>
      </c>
      <c r="Z175" s="2" t="str">
        <f t="shared" si="8"/>
        <v>HERE</v>
      </c>
      <c r="AA175" s="2">
        <f>IF(Z175="HERE",Y175,AA174+Graph!$G$1*1000)</f>
        <v>36270990</v>
      </c>
      <c r="AB175" s="2">
        <f t="shared" si="21"/>
        <v>18142</v>
      </c>
      <c r="AC175" s="2">
        <f t="shared" si="9"/>
        <v>25121563</v>
      </c>
      <c r="AD175" s="3">
        <f t="shared" si="10"/>
        <v>36270990</v>
      </c>
      <c r="AE175" s="2">
        <f>IF(AE173&gt;=52800000,52800000,IF(AB154=Graph!G$1*1000,AE174+Graph!G$1*1000,AC175))</f>
        <v>25121563</v>
      </c>
      <c r="AF175" s="3">
        <f t="shared" si="11"/>
        <v>25121563</v>
      </c>
      <c r="AG175" s="3">
        <f t="shared" si="26"/>
        <v>32654972.000000004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23"/>
        <v>401858</v>
      </c>
      <c r="H176" s="2">
        <f t="shared" si="13"/>
        <v>59279493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672841.46944284439</v>
      </c>
      <c r="Q176" s="2">
        <f>IF(P176&gt;Graph!$G$1*1000,Graph!$G$1*1000,P176)</f>
        <v>420000</v>
      </c>
      <c r="R176" s="2">
        <f t="shared" si="16"/>
        <v>61812553</v>
      </c>
      <c r="S176" s="2">
        <f t="shared" si="17"/>
        <v>401858</v>
      </c>
      <c r="T176" s="2">
        <f t="shared" si="18"/>
        <v>18142</v>
      </c>
      <c r="U176" s="2">
        <f t="shared" si="19"/>
        <v>420000</v>
      </c>
      <c r="V176" s="2">
        <f t="shared" si="28"/>
        <v>25523421</v>
      </c>
      <c r="W176" s="2">
        <f t="shared" si="20"/>
        <v>401858</v>
      </c>
      <c r="X176" s="2">
        <f t="shared" si="6"/>
        <v>18142</v>
      </c>
      <c r="Y176" s="2">
        <f t="shared" si="7"/>
        <v>36289132</v>
      </c>
      <c r="Z176" s="2" t="str">
        <f t="shared" si="8"/>
        <v>HERE</v>
      </c>
      <c r="AA176" s="2">
        <f>IF(Z176="HERE",Y176,AA175+Graph!$G$1*1000)</f>
        <v>36289132</v>
      </c>
      <c r="AB176" s="2">
        <f t="shared" si="21"/>
        <v>18142</v>
      </c>
      <c r="AC176" s="2">
        <f t="shared" si="9"/>
        <v>25523421</v>
      </c>
      <c r="AD176" s="3">
        <f t="shared" si="10"/>
        <v>36289132</v>
      </c>
      <c r="AE176" s="2">
        <f>IF(AE174&gt;=52800000,52800000,IF(AB155=Graph!G$1*1000,AE175+Graph!G$1*1000,AC176))</f>
        <v>25523421</v>
      </c>
      <c r="AF176" s="3">
        <f t="shared" si="11"/>
        <v>25523421</v>
      </c>
      <c r="AG176" s="3">
        <f t="shared" si="26"/>
        <v>32748494.850000001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23"/>
        <v>401858</v>
      </c>
      <c r="H177" s="2">
        <f t="shared" si="13"/>
        <v>59681351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675249.17210333049</v>
      </c>
      <c r="Q177" s="2">
        <f>IF(P177&gt;Graph!$G$1*1000,Graph!$G$1*1000,P177)</f>
        <v>420000</v>
      </c>
      <c r="R177" s="2">
        <f t="shared" si="16"/>
        <v>62232553</v>
      </c>
      <c r="S177" s="2">
        <f t="shared" si="17"/>
        <v>401858</v>
      </c>
      <c r="T177" s="2">
        <f t="shared" si="18"/>
        <v>18142</v>
      </c>
      <c r="U177" s="2">
        <f t="shared" si="19"/>
        <v>420000</v>
      </c>
      <c r="V177" s="2">
        <f t="shared" si="28"/>
        <v>25925279</v>
      </c>
      <c r="W177" s="2">
        <f t="shared" si="20"/>
        <v>401858</v>
      </c>
      <c r="X177" s="2">
        <f t="shared" si="6"/>
        <v>18142</v>
      </c>
      <c r="Y177" s="2">
        <f t="shared" si="7"/>
        <v>36307274</v>
      </c>
      <c r="Z177" s="2" t="str">
        <f t="shared" si="8"/>
        <v>HERE</v>
      </c>
      <c r="AA177" s="2">
        <f>IF(Z177="HERE",Y177,AA176+Graph!$G$1*1000)</f>
        <v>36307274</v>
      </c>
      <c r="AB177" s="2">
        <f t="shared" si="21"/>
        <v>18142</v>
      </c>
      <c r="AC177" s="2">
        <f t="shared" si="9"/>
        <v>25925279</v>
      </c>
      <c r="AD177" s="3">
        <f t="shared" si="10"/>
        <v>36307274</v>
      </c>
      <c r="AE177" s="2">
        <f>IF(AE175&gt;=52800000,52800000,IF(AB156=Graph!G$1*1000,AE176+Graph!G$1*1000,AC177))</f>
        <v>25925279</v>
      </c>
      <c r="AF177" s="3">
        <f t="shared" si="11"/>
        <v>25925279</v>
      </c>
      <c r="AG177" s="3">
        <f t="shared" si="26"/>
        <v>33006033.699999999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23"/>
        <v>401858</v>
      </c>
      <c r="H178" s="2">
        <f t="shared" si="13"/>
        <v>60083209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677656.8747638315</v>
      </c>
      <c r="Q178" s="2">
        <f>IF(P178&gt;Graph!$G$1*1000,Graph!$G$1*1000,P178)</f>
        <v>420000</v>
      </c>
      <c r="R178" s="2">
        <f t="shared" si="16"/>
        <v>62652553</v>
      </c>
      <c r="S178" s="2">
        <f t="shared" si="17"/>
        <v>401858</v>
      </c>
      <c r="T178" s="2">
        <f t="shared" si="18"/>
        <v>18142</v>
      </c>
      <c r="U178" s="2">
        <f t="shared" si="19"/>
        <v>420000</v>
      </c>
      <c r="V178" s="2">
        <f t="shared" si="28"/>
        <v>26327137</v>
      </c>
      <c r="W178" s="2">
        <f t="shared" si="20"/>
        <v>401858</v>
      </c>
      <c r="X178" s="2">
        <f t="shared" si="6"/>
        <v>18142</v>
      </c>
      <c r="Y178" s="2">
        <f t="shared" si="7"/>
        <v>36325416</v>
      </c>
      <c r="Z178" s="2" t="str">
        <f t="shared" si="8"/>
        <v>HERE</v>
      </c>
      <c r="AA178" s="2">
        <f>IF(Z178="HERE",Y178,AA177+Graph!$G$1*1000)</f>
        <v>36325416</v>
      </c>
      <c r="AB178" s="2">
        <f t="shared" si="21"/>
        <v>18142</v>
      </c>
      <c r="AC178" s="2">
        <f t="shared" si="9"/>
        <v>26327137</v>
      </c>
      <c r="AD178" s="3">
        <f t="shared" si="10"/>
        <v>36325416</v>
      </c>
      <c r="AE178" s="2">
        <f>IF(AE176&gt;=52800000,52800000,IF(AB157=Graph!G$1*1000,AE177+Graph!G$1*1000,AC178))</f>
        <v>26327137</v>
      </c>
      <c r="AF178" s="3">
        <f t="shared" si="11"/>
        <v>26327137</v>
      </c>
      <c r="AG178" s="3">
        <f t="shared" si="26"/>
        <v>33220543.850000001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23"/>
        <v>401858</v>
      </c>
      <c r="H179" s="2">
        <f t="shared" si="13"/>
        <v>60485067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680064.5774243325</v>
      </c>
      <c r="Q179" s="2">
        <f>IF(P179&gt;Graph!$G$1*1000,Graph!$G$1*1000,P179)</f>
        <v>420000</v>
      </c>
      <c r="R179" s="2">
        <f t="shared" si="16"/>
        <v>63072553</v>
      </c>
      <c r="S179" s="2">
        <f t="shared" si="17"/>
        <v>401858</v>
      </c>
      <c r="T179" s="2">
        <f t="shared" si="18"/>
        <v>18142</v>
      </c>
      <c r="U179" s="2">
        <f t="shared" si="19"/>
        <v>420000</v>
      </c>
      <c r="V179" s="2">
        <f t="shared" si="28"/>
        <v>26728995</v>
      </c>
      <c r="W179" s="2">
        <f t="shared" si="20"/>
        <v>401858</v>
      </c>
      <c r="X179" s="2">
        <f t="shared" si="6"/>
        <v>18142</v>
      </c>
      <c r="Y179" s="2">
        <f t="shared" si="7"/>
        <v>36343558</v>
      </c>
      <c r="Z179" s="2" t="str">
        <f t="shared" si="8"/>
        <v>HERE</v>
      </c>
      <c r="AA179" s="2">
        <f>IF(Z179="HERE",Y179,AA178+Graph!$G$1*1000)</f>
        <v>36343558</v>
      </c>
      <c r="AB179" s="2">
        <f t="shared" si="21"/>
        <v>18142</v>
      </c>
      <c r="AC179" s="2">
        <f t="shared" si="9"/>
        <v>26728995</v>
      </c>
      <c r="AD179" s="3">
        <f t="shared" si="10"/>
        <v>36343558</v>
      </c>
      <c r="AE179" s="2">
        <f>IF(AE177&gt;=52800000,52800000,IF(AB158=Graph!G$1*1000,AE178+Graph!G$1*1000,AC179))</f>
        <v>26728995</v>
      </c>
      <c r="AF179" s="3">
        <f t="shared" si="11"/>
        <v>26728995</v>
      </c>
      <c r="AG179" s="3">
        <f t="shared" si="26"/>
        <v>33320855.649999999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23"/>
        <v>401858</v>
      </c>
      <c r="H180" s="2">
        <f t="shared" si="13"/>
        <v>60886925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682472.2800848335</v>
      </c>
      <c r="Q180" s="2">
        <f>IF(P180&gt;Graph!$G$1*1000,Graph!$G$1*1000,P180)</f>
        <v>420000</v>
      </c>
      <c r="R180" s="2">
        <f t="shared" si="16"/>
        <v>63492553</v>
      </c>
      <c r="S180" s="2">
        <f t="shared" si="17"/>
        <v>401858</v>
      </c>
      <c r="T180" s="2">
        <f t="shared" si="18"/>
        <v>18142</v>
      </c>
      <c r="U180" s="2">
        <f t="shared" si="19"/>
        <v>420000</v>
      </c>
      <c r="V180" s="2">
        <f t="shared" si="28"/>
        <v>27130853</v>
      </c>
      <c r="W180" s="2">
        <f t="shared" si="20"/>
        <v>401858</v>
      </c>
      <c r="X180" s="2">
        <f t="shared" si="6"/>
        <v>18142</v>
      </c>
      <c r="Y180" s="2">
        <f t="shared" si="7"/>
        <v>36361700</v>
      </c>
      <c r="Z180" s="2" t="str">
        <f t="shared" si="8"/>
        <v>HERE</v>
      </c>
      <c r="AA180" s="2">
        <f>IF(Z180="HERE",Y180,AA179+Graph!$G$1*1000)</f>
        <v>36361700</v>
      </c>
      <c r="AB180" s="2">
        <f t="shared" si="21"/>
        <v>18142</v>
      </c>
      <c r="AC180" s="2">
        <f t="shared" si="9"/>
        <v>27130853</v>
      </c>
      <c r="AD180" s="3">
        <f t="shared" si="10"/>
        <v>36361700</v>
      </c>
      <c r="AE180" s="2">
        <f>IF(AE178&gt;=52800000,52800000,IF(AB159=Graph!G$1*1000,AE179+Graph!G$1*1000,AC180))</f>
        <v>27130853</v>
      </c>
      <c r="AF180" s="3">
        <f t="shared" si="11"/>
        <v>27130853</v>
      </c>
      <c r="AG180" s="3">
        <f t="shared" si="26"/>
        <v>33317237.949999999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23"/>
        <v>401858</v>
      </c>
      <c r="H181" s="2">
        <f t="shared" si="13"/>
        <v>61288783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684879.9827453196</v>
      </c>
      <c r="Q181" s="2">
        <f>IF(P181&gt;Graph!$G$1*1000,Graph!$G$1*1000,P181)</f>
        <v>420000</v>
      </c>
      <c r="R181" s="2">
        <f t="shared" si="16"/>
        <v>63912553</v>
      </c>
      <c r="S181" s="2">
        <f t="shared" si="17"/>
        <v>401858</v>
      </c>
      <c r="T181" s="2">
        <f t="shared" si="18"/>
        <v>18142</v>
      </c>
      <c r="U181" s="2">
        <f t="shared" si="19"/>
        <v>420000</v>
      </c>
      <c r="V181" s="2">
        <f t="shared" si="28"/>
        <v>27532711</v>
      </c>
      <c r="W181" s="2">
        <f t="shared" si="20"/>
        <v>401858</v>
      </c>
      <c r="X181" s="2">
        <f t="shared" si="6"/>
        <v>18142</v>
      </c>
      <c r="Y181" s="2">
        <f t="shared" si="7"/>
        <v>36379842</v>
      </c>
      <c r="Z181" s="2" t="str">
        <f t="shared" si="8"/>
        <v>HERE</v>
      </c>
      <c r="AA181" s="2">
        <f>IF(Z181="HERE",Y181,AA180+Graph!$G$1*1000)</f>
        <v>36379842</v>
      </c>
      <c r="AB181" s="2">
        <f t="shared" si="21"/>
        <v>18142</v>
      </c>
      <c r="AC181" s="2">
        <f t="shared" si="9"/>
        <v>27532711</v>
      </c>
      <c r="AD181" s="3">
        <f t="shared" si="10"/>
        <v>36379842</v>
      </c>
      <c r="AE181" s="2">
        <f>IF(AE179&gt;=52800000,52800000,IF(AB160=Graph!G$1*1000,AE180+Graph!G$1*1000,AC181))</f>
        <v>27532711</v>
      </c>
      <c r="AF181" s="3">
        <f t="shared" si="11"/>
        <v>27532711</v>
      </c>
      <c r="AG181" s="3">
        <f t="shared" si="26"/>
        <v>33353658.649999999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23"/>
        <v>401858</v>
      </c>
      <c r="H182" s="2">
        <f t="shared" si="13"/>
        <v>61690641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687287.68540582061</v>
      </c>
      <c r="Q182" s="2">
        <f>IF(P182&gt;Graph!$G$1*1000,Graph!$G$1*1000,P182)</f>
        <v>420000</v>
      </c>
      <c r="R182" s="2">
        <f t="shared" si="16"/>
        <v>64332553</v>
      </c>
      <c r="S182" s="2">
        <f t="shared" si="17"/>
        <v>401858</v>
      </c>
      <c r="T182" s="2">
        <f t="shared" si="18"/>
        <v>18142</v>
      </c>
      <c r="U182" s="2">
        <f t="shared" si="19"/>
        <v>420000</v>
      </c>
      <c r="V182" s="2">
        <f t="shared" si="28"/>
        <v>27934569</v>
      </c>
      <c r="W182" s="2">
        <f t="shared" si="20"/>
        <v>401858</v>
      </c>
      <c r="X182" s="2">
        <f t="shared" si="6"/>
        <v>18142</v>
      </c>
      <c r="Y182" s="2">
        <f t="shared" si="7"/>
        <v>36397984</v>
      </c>
      <c r="Z182" s="2" t="str">
        <f t="shared" si="8"/>
        <v>HERE</v>
      </c>
      <c r="AA182" s="2">
        <f>IF(Z182="HERE",Y182,AA181+Graph!$G$1*1000)</f>
        <v>36397984</v>
      </c>
      <c r="AB182" s="2">
        <f t="shared" si="21"/>
        <v>18142</v>
      </c>
      <c r="AC182" s="2">
        <f t="shared" si="9"/>
        <v>27934569</v>
      </c>
      <c r="AD182" s="3">
        <f t="shared" si="10"/>
        <v>36397984</v>
      </c>
      <c r="AE182" s="2">
        <f>IF(AE180&gt;=52800000,52800000,IF(AB161=Graph!G$1*1000,AE181+Graph!G$1*1000,AC182))</f>
        <v>27934569</v>
      </c>
      <c r="AF182" s="3">
        <f t="shared" si="11"/>
        <v>27934569</v>
      </c>
      <c r="AG182" s="3">
        <f t="shared" si="26"/>
        <v>33390079.350000001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23"/>
        <v>401858</v>
      </c>
      <c r="H183" s="2">
        <f t="shared" si="13"/>
        <v>62092499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689695.38806632161</v>
      </c>
      <c r="Q183" s="2">
        <f>IF(P183&gt;Graph!$G$1*1000,Graph!$G$1*1000,P183)</f>
        <v>420000</v>
      </c>
      <c r="R183" s="2">
        <f t="shared" si="16"/>
        <v>64752553</v>
      </c>
      <c r="S183" s="2">
        <f t="shared" si="17"/>
        <v>401858</v>
      </c>
      <c r="T183" s="2">
        <f t="shared" si="18"/>
        <v>18142</v>
      </c>
      <c r="U183" s="2">
        <f t="shared" si="19"/>
        <v>420000</v>
      </c>
      <c r="V183" s="2">
        <f t="shared" si="28"/>
        <v>28336427</v>
      </c>
      <c r="W183" s="2">
        <f t="shared" si="20"/>
        <v>401858</v>
      </c>
      <c r="X183" s="2">
        <f t="shared" si="6"/>
        <v>18142</v>
      </c>
      <c r="Y183" s="2">
        <f t="shared" si="7"/>
        <v>36416126</v>
      </c>
      <c r="Z183" s="2" t="str">
        <f t="shared" si="8"/>
        <v>HERE</v>
      </c>
      <c r="AA183" s="2">
        <f>IF(Z183="HERE",Y183,AA182+Graph!$G$1*1000)</f>
        <v>36416126</v>
      </c>
      <c r="AB183" s="2">
        <f t="shared" si="21"/>
        <v>18142</v>
      </c>
      <c r="AC183" s="2">
        <f t="shared" si="9"/>
        <v>28336427</v>
      </c>
      <c r="AD183" s="3">
        <f t="shared" si="10"/>
        <v>36416126</v>
      </c>
      <c r="AE183" s="2">
        <f>IF(AE181&gt;=52800000,52800000,IF(AB162=Graph!G$1*1000,AE182+Graph!G$1*1000,AC183))</f>
        <v>28336427</v>
      </c>
      <c r="AF183" s="3">
        <f t="shared" si="11"/>
        <v>28336427</v>
      </c>
      <c r="AG183" s="3">
        <f t="shared" si="26"/>
        <v>33426500.050000001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23"/>
        <v>401858</v>
      </c>
      <c r="H184" s="2">
        <f t="shared" si="13"/>
        <v>62494357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692103.09072682261</v>
      </c>
      <c r="Q184" s="2">
        <f>IF(P184&gt;Graph!$G$1*1000,Graph!$G$1*1000,P184)</f>
        <v>420000</v>
      </c>
      <c r="R184" s="2">
        <f t="shared" si="16"/>
        <v>65172553</v>
      </c>
      <c r="S184" s="2">
        <f t="shared" si="17"/>
        <v>401858</v>
      </c>
      <c r="T184" s="2">
        <f t="shared" si="18"/>
        <v>18142</v>
      </c>
      <c r="U184" s="2">
        <f t="shared" si="19"/>
        <v>420000</v>
      </c>
      <c r="V184" s="2">
        <f t="shared" si="28"/>
        <v>28738285</v>
      </c>
      <c r="W184" s="2">
        <f t="shared" si="20"/>
        <v>401858</v>
      </c>
      <c r="X184" s="2">
        <f t="shared" si="6"/>
        <v>18142</v>
      </c>
      <c r="Y184" s="2">
        <f t="shared" si="7"/>
        <v>36434268</v>
      </c>
      <c r="Z184" s="2" t="str">
        <f t="shared" si="8"/>
        <v>HERE</v>
      </c>
      <c r="AA184" s="2">
        <f>IF(Z184="HERE",Y184,AA183+Graph!$G$1*1000)</f>
        <v>36434268</v>
      </c>
      <c r="AB184" s="2">
        <f t="shared" si="21"/>
        <v>18142</v>
      </c>
      <c r="AC184" s="2">
        <f t="shared" si="9"/>
        <v>28738285</v>
      </c>
      <c r="AD184" s="3">
        <f t="shared" si="10"/>
        <v>36434268</v>
      </c>
      <c r="AE184" s="2">
        <f>IF(AE182&gt;=52800000,52800000,IF(AB163=Graph!G$1*1000,AE183+Graph!G$1*1000,AC184))</f>
        <v>28738285</v>
      </c>
      <c r="AF184" s="3">
        <f t="shared" si="11"/>
        <v>28738285</v>
      </c>
      <c r="AG184" s="3">
        <f t="shared" si="26"/>
        <v>33462920.750000004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23"/>
        <v>401858</v>
      </c>
      <c r="H185" s="2">
        <f t="shared" si="13"/>
        <v>62896215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694510.79338730872</v>
      </c>
      <c r="Q185" s="2">
        <f>IF(P185&gt;Graph!$G$1*1000,Graph!$G$1*1000,P185)</f>
        <v>420000</v>
      </c>
      <c r="R185" s="2">
        <f t="shared" si="16"/>
        <v>65592553</v>
      </c>
      <c r="S185" s="2">
        <f t="shared" si="17"/>
        <v>401858</v>
      </c>
      <c r="T185" s="2">
        <f t="shared" si="18"/>
        <v>18142</v>
      </c>
      <c r="U185" s="2">
        <f t="shared" si="19"/>
        <v>420000</v>
      </c>
      <c r="V185" s="2">
        <f t="shared" si="28"/>
        <v>29140143</v>
      </c>
      <c r="W185" s="2">
        <f t="shared" si="20"/>
        <v>401858</v>
      </c>
      <c r="X185" s="2">
        <f t="shared" si="6"/>
        <v>18142</v>
      </c>
      <c r="Y185" s="2">
        <f t="shared" si="7"/>
        <v>36452410</v>
      </c>
      <c r="Z185" s="2" t="str">
        <f t="shared" si="8"/>
        <v>HERE</v>
      </c>
      <c r="AA185" s="2">
        <f>IF(Z185="HERE",Y185,AA184+Graph!$G$1*1000)</f>
        <v>36452410</v>
      </c>
      <c r="AB185" s="2">
        <f t="shared" si="21"/>
        <v>18142</v>
      </c>
      <c r="AC185" s="2">
        <f t="shared" si="9"/>
        <v>29140143</v>
      </c>
      <c r="AD185" s="3">
        <f t="shared" si="10"/>
        <v>36452410</v>
      </c>
      <c r="AE185" s="2">
        <f>IF(AE183&gt;=52800000,52800000,IF(AB164=Graph!G$1*1000,AE184+Graph!G$1*1000,AC185))</f>
        <v>29140143</v>
      </c>
      <c r="AF185" s="3">
        <f t="shared" si="11"/>
        <v>29140143</v>
      </c>
      <c r="AG185" s="3">
        <f t="shared" si="26"/>
        <v>33499341.449999999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23"/>
        <v>401858</v>
      </c>
      <c r="H186" s="2">
        <f t="shared" si="13"/>
        <v>63298073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696918.49604780972</v>
      </c>
      <c r="Q186" s="2">
        <f>IF(P186&gt;Graph!$G$1*1000,Graph!$G$1*1000,P186)</f>
        <v>420000</v>
      </c>
      <c r="R186" s="2">
        <f t="shared" si="16"/>
        <v>66012553</v>
      </c>
      <c r="S186" s="2">
        <f t="shared" si="17"/>
        <v>401858</v>
      </c>
      <c r="T186" s="2">
        <f t="shared" si="18"/>
        <v>18142</v>
      </c>
      <c r="U186" s="2">
        <f t="shared" si="19"/>
        <v>420000</v>
      </c>
      <c r="V186" s="2">
        <f t="shared" si="28"/>
        <v>29542001</v>
      </c>
      <c r="W186" s="2">
        <f t="shared" si="20"/>
        <v>401858</v>
      </c>
      <c r="X186" s="2">
        <f t="shared" si="6"/>
        <v>18142</v>
      </c>
      <c r="Y186" s="2">
        <f t="shared" si="7"/>
        <v>36470552</v>
      </c>
      <c r="Z186" s="2" t="str">
        <f t="shared" si="8"/>
        <v>HERE</v>
      </c>
      <c r="AA186" s="2">
        <f>IF(Z186="HERE",Y186,AA185+Graph!$G$1*1000)</f>
        <v>36470552</v>
      </c>
      <c r="AB186" s="2">
        <f t="shared" si="21"/>
        <v>18142</v>
      </c>
      <c r="AC186" s="2">
        <f t="shared" si="9"/>
        <v>29542001</v>
      </c>
      <c r="AD186" s="3">
        <f t="shared" si="10"/>
        <v>36470552</v>
      </c>
      <c r="AE186" s="2">
        <f>IF(AE184&gt;=52800000,52800000,IF(AB165=Graph!G$1*1000,AE185+Graph!G$1*1000,AC186))</f>
        <v>29542001</v>
      </c>
      <c r="AF186" s="3">
        <f t="shared" si="11"/>
        <v>29542001</v>
      </c>
      <c r="AG186" s="3">
        <f t="shared" si="26"/>
        <v>33535762.149999999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23"/>
        <v>401858</v>
      </c>
      <c r="H187" s="2">
        <f t="shared" si="13"/>
        <v>63699931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699326.19870831072</v>
      </c>
      <c r="Q187" s="2">
        <f>IF(P187&gt;Graph!$G$1*1000,Graph!$G$1*1000,P187)</f>
        <v>420000</v>
      </c>
      <c r="R187" s="2">
        <f t="shared" si="16"/>
        <v>66432553</v>
      </c>
      <c r="S187" s="2">
        <f t="shared" si="17"/>
        <v>401858</v>
      </c>
      <c r="T187" s="2">
        <f t="shared" si="18"/>
        <v>18142</v>
      </c>
      <c r="U187" s="2">
        <f t="shared" si="19"/>
        <v>420000</v>
      </c>
      <c r="V187" s="2">
        <f t="shared" si="28"/>
        <v>29943859</v>
      </c>
      <c r="W187" s="2">
        <f t="shared" si="20"/>
        <v>401858</v>
      </c>
      <c r="X187" s="2">
        <f t="shared" si="6"/>
        <v>18142</v>
      </c>
      <c r="Y187" s="2">
        <f t="shared" si="7"/>
        <v>36488694</v>
      </c>
      <c r="Z187" s="2" t="str">
        <f t="shared" si="8"/>
        <v>HERE</v>
      </c>
      <c r="AA187" s="2">
        <f>IF(Z187="HERE",Y187,AA186+Graph!$G$1*1000)</f>
        <v>36488694</v>
      </c>
      <c r="AB187" s="2">
        <f t="shared" si="21"/>
        <v>18142</v>
      </c>
      <c r="AC187" s="2">
        <f t="shared" si="9"/>
        <v>29943859</v>
      </c>
      <c r="AD187" s="3">
        <f t="shared" si="10"/>
        <v>36488694</v>
      </c>
      <c r="AE187" s="2">
        <f>IF(AE185&gt;=52800000,52800000,IF(AB166=Graph!G$1*1000,AE186+Graph!G$1*1000,AC187))</f>
        <v>29943859</v>
      </c>
      <c r="AF187" s="3">
        <f t="shared" si="11"/>
        <v>29943859</v>
      </c>
      <c r="AG187" s="3">
        <f t="shared" si="26"/>
        <v>33572182.850000001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23"/>
        <v>401858</v>
      </c>
      <c r="H188" s="2">
        <f t="shared" si="13"/>
        <v>64101789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701733.90136881173</v>
      </c>
      <c r="Q188" s="2">
        <f>IF(P188&gt;Graph!$G$1*1000,Graph!$G$1*1000,P188)</f>
        <v>420000</v>
      </c>
      <c r="R188" s="2">
        <f t="shared" si="16"/>
        <v>66852553</v>
      </c>
      <c r="S188" s="2">
        <f t="shared" si="17"/>
        <v>401858</v>
      </c>
      <c r="T188" s="2">
        <f t="shared" si="18"/>
        <v>18142</v>
      </c>
      <c r="U188" s="2">
        <f t="shared" si="19"/>
        <v>420000</v>
      </c>
      <c r="V188" s="2">
        <f t="shared" si="28"/>
        <v>30345717</v>
      </c>
      <c r="W188" s="2">
        <f t="shared" si="20"/>
        <v>401858</v>
      </c>
      <c r="X188" s="2">
        <f t="shared" si="6"/>
        <v>18142</v>
      </c>
      <c r="Y188" s="2">
        <f t="shared" si="7"/>
        <v>36506836</v>
      </c>
      <c r="Z188" s="2" t="str">
        <f t="shared" si="8"/>
        <v>HERE</v>
      </c>
      <c r="AA188" s="2">
        <f>IF(Z188="HERE",Y188,AA187+Graph!$G$1*1000)</f>
        <v>36506836</v>
      </c>
      <c r="AB188" s="2">
        <f t="shared" si="21"/>
        <v>18142</v>
      </c>
      <c r="AC188" s="2">
        <f t="shared" si="9"/>
        <v>30345717</v>
      </c>
      <c r="AD188" s="3">
        <f t="shared" si="10"/>
        <v>36506836</v>
      </c>
      <c r="AE188" s="2">
        <f>IF(AE186&gt;=52800000,52800000,IF(AB167=Graph!G$1*1000,AE187+Graph!G$1*1000,AC188))</f>
        <v>30345717</v>
      </c>
      <c r="AF188" s="3">
        <f t="shared" si="11"/>
        <v>30345717</v>
      </c>
      <c r="AG188" s="3">
        <f t="shared" si="26"/>
        <v>33608603.550000004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23"/>
        <v>401858</v>
      </c>
      <c r="H189" s="2">
        <f t="shared" si="13"/>
        <v>64503647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704141.60402929783</v>
      </c>
      <c r="Q189" s="2">
        <f>IF(P189&gt;Graph!$G$1*1000,Graph!$G$1*1000,P189)</f>
        <v>420000</v>
      </c>
      <c r="R189" s="2">
        <f t="shared" si="16"/>
        <v>67272553</v>
      </c>
      <c r="S189" s="2">
        <f t="shared" si="17"/>
        <v>401858</v>
      </c>
      <c r="T189" s="2">
        <f t="shared" si="18"/>
        <v>18142</v>
      </c>
      <c r="U189" s="2">
        <f t="shared" si="19"/>
        <v>420000</v>
      </c>
      <c r="V189" s="2">
        <f t="shared" si="28"/>
        <v>30747575</v>
      </c>
      <c r="W189" s="2">
        <f t="shared" si="20"/>
        <v>401858</v>
      </c>
      <c r="X189" s="2">
        <f t="shared" si="6"/>
        <v>18142</v>
      </c>
      <c r="Y189" s="2">
        <f t="shared" si="7"/>
        <v>36524978</v>
      </c>
      <c r="Z189" s="2" t="str">
        <f t="shared" si="8"/>
        <v>HERE</v>
      </c>
      <c r="AA189" s="2">
        <f>IF(Z189="HERE",Y189,AA188+Graph!$G$1*1000)</f>
        <v>36524978</v>
      </c>
      <c r="AB189" s="2">
        <f t="shared" si="21"/>
        <v>18142</v>
      </c>
      <c r="AC189" s="2">
        <f t="shared" si="9"/>
        <v>30747575</v>
      </c>
      <c r="AD189" s="3">
        <f t="shared" si="10"/>
        <v>36524978</v>
      </c>
      <c r="AE189" s="2">
        <f>IF(AE187&gt;=52800000,52800000,IF(AB168=Graph!G$1*1000,AE188+Graph!G$1*1000,AC189))</f>
        <v>30747575</v>
      </c>
      <c r="AF189" s="3">
        <f t="shared" si="11"/>
        <v>30747575</v>
      </c>
      <c r="AG189" s="3">
        <f t="shared" si="26"/>
        <v>33645024.25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23"/>
        <v>401858</v>
      </c>
      <c r="H190" s="2">
        <f t="shared" si="13"/>
        <v>64905505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706549.30668979883</v>
      </c>
      <c r="Q190" s="2">
        <f>IF(P190&gt;Graph!$G$1*1000,Graph!$G$1*1000,P190)</f>
        <v>420000</v>
      </c>
      <c r="R190" s="2">
        <f t="shared" si="16"/>
        <v>67692553</v>
      </c>
      <c r="S190" s="2">
        <f t="shared" si="17"/>
        <v>401858</v>
      </c>
      <c r="T190" s="2">
        <f t="shared" si="18"/>
        <v>18142</v>
      </c>
      <c r="U190" s="2">
        <f t="shared" si="19"/>
        <v>420000</v>
      </c>
      <c r="V190" s="2">
        <f t="shared" si="28"/>
        <v>31149433</v>
      </c>
      <c r="W190" s="2">
        <f t="shared" si="20"/>
        <v>401858</v>
      </c>
      <c r="X190" s="2">
        <f t="shared" si="6"/>
        <v>18142</v>
      </c>
      <c r="Y190" s="2">
        <f t="shared" si="7"/>
        <v>36543120</v>
      </c>
      <c r="Z190" s="2" t="str">
        <f t="shared" si="8"/>
        <v>HERE</v>
      </c>
      <c r="AA190" s="2">
        <f>IF(Z190="HERE",Y190,AA189+Graph!$G$1*1000)</f>
        <v>36543120</v>
      </c>
      <c r="AB190" s="2">
        <f t="shared" si="21"/>
        <v>18142</v>
      </c>
      <c r="AC190" s="2">
        <f t="shared" si="9"/>
        <v>31149433</v>
      </c>
      <c r="AD190" s="3">
        <f t="shared" si="10"/>
        <v>36543120</v>
      </c>
      <c r="AE190" s="2">
        <f>IF(AE188&gt;=52800000,52800000,IF(AB169=Graph!G$1*1000,AE189+Graph!G$1*1000,AC190))</f>
        <v>31149433</v>
      </c>
      <c r="AF190" s="3">
        <f t="shared" si="11"/>
        <v>31149433</v>
      </c>
      <c r="AG190" s="3">
        <f t="shared" si="26"/>
        <v>33681444.950000003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23"/>
        <v>401858</v>
      </c>
      <c r="H191" s="2">
        <f t="shared" si="13"/>
        <v>65307363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708957.00935029984</v>
      </c>
      <c r="Q191" s="2">
        <f>IF(P191&gt;Graph!$G$1*1000,Graph!$G$1*1000,P191)</f>
        <v>420000</v>
      </c>
      <c r="R191" s="2">
        <f t="shared" si="16"/>
        <v>68112553</v>
      </c>
      <c r="S191" s="2">
        <f t="shared" si="17"/>
        <v>401858</v>
      </c>
      <c r="T191" s="2">
        <f t="shared" si="18"/>
        <v>18142</v>
      </c>
      <c r="U191" s="2">
        <f t="shared" si="19"/>
        <v>420000</v>
      </c>
      <c r="V191" s="2">
        <f t="shared" si="28"/>
        <v>31551291</v>
      </c>
      <c r="W191" s="2">
        <f t="shared" si="20"/>
        <v>401858</v>
      </c>
      <c r="X191" s="2">
        <f t="shared" si="6"/>
        <v>18142</v>
      </c>
      <c r="Y191" s="2">
        <f t="shared" si="7"/>
        <v>36561262</v>
      </c>
      <c r="Z191" s="2" t="str">
        <f t="shared" si="8"/>
        <v>HERE</v>
      </c>
      <c r="AA191" s="2">
        <f>IF(Z191="HERE",Y191,AA190+Graph!$G$1*1000)</f>
        <v>36561262</v>
      </c>
      <c r="AB191" s="2">
        <f t="shared" si="21"/>
        <v>18142</v>
      </c>
      <c r="AC191" s="2">
        <f t="shared" si="9"/>
        <v>31551291</v>
      </c>
      <c r="AD191" s="3">
        <f t="shared" si="10"/>
        <v>36561262</v>
      </c>
      <c r="AE191" s="2">
        <f>IF(AE189&gt;=52800000,52800000,IF(AB170=Graph!G$1*1000,AE190+Graph!G$1*1000,AC191))</f>
        <v>31551291</v>
      </c>
      <c r="AF191" s="3">
        <f t="shared" si="11"/>
        <v>31551291</v>
      </c>
      <c r="AG191" s="3">
        <f t="shared" si="26"/>
        <v>33717865.649999999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23"/>
        <v>401858</v>
      </c>
      <c r="H192" s="2">
        <f t="shared" si="13"/>
        <v>65709221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711364.71201080084</v>
      </c>
      <c r="Q192" s="2">
        <f>IF(P192&gt;Graph!$G$1*1000,Graph!$G$1*1000,P192)</f>
        <v>420000</v>
      </c>
      <c r="R192" s="2">
        <f t="shared" si="16"/>
        <v>68532553</v>
      </c>
      <c r="S192" s="2">
        <f t="shared" si="17"/>
        <v>401858</v>
      </c>
      <c r="T192" s="2">
        <f t="shared" si="18"/>
        <v>18142</v>
      </c>
      <c r="U192" s="2">
        <f t="shared" si="19"/>
        <v>420000</v>
      </c>
      <c r="V192" s="2">
        <f t="shared" si="28"/>
        <v>31953149</v>
      </c>
      <c r="W192" s="2">
        <f t="shared" si="20"/>
        <v>401858</v>
      </c>
      <c r="X192" s="2">
        <f t="shared" si="6"/>
        <v>18142</v>
      </c>
      <c r="Y192" s="2">
        <f t="shared" si="7"/>
        <v>36579404</v>
      </c>
      <c r="Z192" s="2" t="str">
        <f t="shared" si="8"/>
        <v>HERE</v>
      </c>
      <c r="AA192" s="2">
        <f>IF(Z192="HERE",Y192,AA191+Graph!$G$1*1000)</f>
        <v>36579404</v>
      </c>
      <c r="AB192" s="2">
        <f t="shared" si="21"/>
        <v>18142</v>
      </c>
      <c r="AC192" s="2">
        <f t="shared" si="9"/>
        <v>31953149</v>
      </c>
      <c r="AD192" s="3">
        <f t="shared" si="10"/>
        <v>36579404</v>
      </c>
      <c r="AE192" s="2">
        <f>IF(AE190&gt;=52800000,52800000,IF(AB171=Graph!G$1*1000,AE191+Graph!G$1*1000,AC192))</f>
        <v>31953149</v>
      </c>
      <c r="AF192" s="3">
        <f t="shared" si="11"/>
        <v>31953149</v>
      </c>
      <c r="AG192" s="3">
        <f t="shared" si="26"/>
        <v>33754286.350000001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23"/>
        <v>401858</v>
      </c>
      <c r="H193" s="2">
        <f t="shared" si="13"/>
        <v>66111079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713772.41467130184</v>
      </c>
      <c r="Q193" s="2">
        <f>IF(P193&gt;Graph!$G$1*1000,Graph!$G$1*1000,P193)</f>
        <v>420000</v>
      </c>
      <c r="R193" s="2">
        <f t="shared" si="16"/>
        <v>68952553</v>
      </c>
      <c r="S193" s="2">
        <f t="shared" si="17"/>
        <v>401858</v>
      </c>
      <c r="T193" s="2">
        <f t="shared" si="18"/>
        <v>18142</v>
      </c>
      <c r="U193" s="2">
        <f t="shared" si="19"/>
        <v>420000</v>
      </c>
      <c r="V193" s="2">
        <f t="shared" si="28"/>
        <v>32355007</v>
      </c>
      <c r="W193" s="2">
        <f t="shared" si="20"/>
        <v>401858</v>
      </c>
      <c r="X193" s="2">
        <f t="shared" si="6"/>
        <v>18142</v>
      </c>
      <c r="Y193" s="2">
        <f t="shared" si="7"/>
        <v>36597546</v>
      </c>
      <c r="Z193" s="2" t="str">
        <f t="shared" si="8"/>
        <v>HERE</v>
      </c>
      <c r="AA193" s="2">
        <f>IF(Z193="HERE",Y193,AA192+Graph!$G$1*1000)</f>
        <v>36597546</v>
      </c>
      <c r="AB193" s="2">
        <f t="shared" si="21"/>
        <v>18142</v>
      </c>
      <c r="AC193" s="2">
        <f t="shared" si="9"/>
        <v>32355007</v>
      </c>
      <c r="AD193" s="3">
        <f t="shared" si="10"/>
        <v>36597546</v>
      </c>
      <c r="AE193" s="2">
        <f>IF(AE191&gt;=52800000,52800000,IF(AB172=Graph!G$1*1000,AE192+Graph!G$1*1000,AC193))</f>
        <v>32355007</v>
      </c>
      <c r="AF193" s="3">
        <f t="shared" si="11"/>
        <v>32355007</v>
      </c>
      <c r="AG193" s="3">
        <f t="shared" si="26"/>
        <v>33790707.050000004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23"/>
        <v>401858</v>
      </c>
      <c r="H194" s="2">
        <f t="shared" si="13"/>
        <v>66512937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716180.11733178794</v>
      </c>
      <c r="Q194" s="2">
        <f>IF(P194&gt;Graph!$G$1*1000,Graph!$G$1*1000,P194)</f>
        <v>420000</v>
      </c>
      <c r="R194" s="2">
        <f t="shared" si="16"/>
        <v>69372553</v>
      </c>
      <c r="S194" s="2">
        <f t="shared" si="17"/>
        <v>401858</v>
      </c>
      <c r="T194" s="2">
        <f t="shared" si="18"/>
        <v>18142</v>
      </c>
      <c r="U194" s="2">
        <f t="shared" si="19"/>
        <v>420000</v>
      </c>
      <c r="V194" s="2">
        <f t="shared" si="28"/>
        <v>32756865</v>
      </c>
      <c r="W194" s="2">
        <f t="shared" si="20"/>
        <v>401858</v>
      </c>
      <c r="X194" s="2">
        <f t="shared" si="6"/>
        <v>18142</v>
      </c>
      <c r="Y194" s="2">
        <f t="shared" si="7"/>
        <v>36615688</v>
      </c>
      <c r="Z194" s="2" t="str">
        <f t="shared" si="8"/>
        <v>HERE</v>
      </c>
      <c r="AA194" s="2">
        <f>IF(Z194="HERE",Y194,AA193+Graph!$G$1*1000)</f>
        <v>36615688</v>
      </c>
      <c r="AB194" s="2">
        <f t="shared" si="21"/>
        <v>18142</v>
      </c>
      <c r="AC194" s="2">
        <f t="shared" si="9"/>
        <v>32756865</v>
      </c>
      <c r="AD194" s="3">
        <f t="shared" si="10"/>
        <v>36615688</v>
      </c>
      <c r="AE194" s="2">
        <f>IF(AE192&gt;=52800000,52800000,IF(AB173=Graph!G$1*1000,AE193+Graph!G$1*1000,AC194))</f>
        <v>32756865</v>
      </c>
      <c r="AF194" s="3">
        <f t="shared" si="11"/>
        <v>32756865</v>
      </c>
      <c r="AG194" s="3">
        <f t="shared" si="26"/>
        <v>33827127.75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23"/>
        <v>401858</v>
      </c>
      <c r="H195" s="2">
        <f t="shared" si="13"/>
        <v>66914795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718587.81999228895</v>
      </c>
      <c r="Q195" s="2">
        <f>IF(P195&gt;Graph!$G$1*1000,Graph!$G$1*1000,P195)</f>
        <v>420000</v>
      </c>
      <c r="R195" s="2">
        <f t="shared" si="16"/>
        <v>69792553</v>
      </c>
      <c r="S195" s="2">
        <f t="shared" si="17"/>
        <v>401858</v>
      </c>
      <c r="T195" s="2">
        <f t="shared" si="18"/>
        <v>18142</v>
      </c>
      <c r="U195" s="2">
        <f t="shared" si="19"/>
        <v>420000</v>
      </c>
      <c r="V195" s="2">
        <f t="shared" si="28"/>
        <v>33158723</v>
      </c>
      <c r="W195" s="2">
        <f t="shared" si="20"/>
        <v>401858</v>
      </c>
      <c r="X195" s="2">
        <f t="shared" si="6"/>
        <v>18142</v>
      </c>
      <c r="Y195" s="2">
        <f t="shared" si="7"/>
        <v>36633830</v>
      </c>
      <c r="Z195" s="2" t="str">
        <f t="shared" si="8"/>
        <v>HERE</v>
      </c>
      <c r="AA195" s="2">
        <f>IF(Z195="HERE",Y195,AA194+Graph!$G$1*1000)</f>
        <v>36633830</v>
      </c>
      <c r="AB195" s="2">
        <f t="shared" si="21"/>
        <v>18142</v>
      </c>
      <c r="AC195" s="2">
        <f t="shared" si="9"/>
        <v>33158723</v>
      </c>
      <c r="AD195" s="3">
        <f t="shared" si="10"/>
        <v>36633830</v>
      </c>
      <c r="AE195" s="2">
        <f>IF(AE193&gt;=52800000,52800000,IF(AB174=Graph!G$1*1000,AE194+Graph!G$1*1000,AC195))</f>
        <v>33158723</v>
      </c>
      <c r="AF195" s="3">
        <f t="shared" si="11"/>
        <v>33158723</v>
      </c>
      <c r="AG195" s="3">
        <f t="shared" si="26"/>
        <v>33863548.450000003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23"/>
        <v>401858</v>
      </c>
      <c r="H196" s="2">
        <f t="shared" si="13"/>
        <v>67316653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720995.52265278995</v>
      </c>
      <c r="Q196" s="2">
        <f>IF(P196&gt;Graph!$G$1*1000,Graph!$G$1*1000,P196)</f>
        <v>420000</v>
      </c>
      <c r="R196" s="2">
        <f t="shared" si="16"/>
        <v>70212553</v>
      </c>
      <c r="S196" s="2">
        <f t="shared" si="17"/>
        <v>401858</v>
      </c>
      <c r="T196" s="2">
        <f t="shared" si="18"/>
        <v>18142</v>
      </c>
      <c r="U196" s="2">
        <f t="shared" si="19"/>
        <v>420000</v>
      </c>
      <c r="V196" s="2">
        <f t="shared" si="28"/>
        <v>33560581</v>
      </c>
      <c r="W196" s="2">
        <f t="shared" si="20"/>
        <v>401858</v>
      </c>
      <c r="X196" s="2">
        <f t="shared" si="6"/>
        <v>18142</v>
      </c>
      <c r="Y196" s="2">
        <f t="shared" si="7"/>
        <v>36651972</v>
      </c>
      <c r="Z196" s="2" t="str">
        <f t="shared" si="8"/>
        <v>HERE</v>
      </c>
      <c r="AA196" s="2">
        <f>IF(Z196="HERE",Y196,AA195+Graph!$G$1*1000)</f>
        <v>36651972</v>
      </c>
      <c r="AB196" s="2">
        <f t="shared" si="21"/>
        <v>18142</v>
      </c>
      <c r="AC196" s="2">
        <f t="shared" si="9"/>
        <v>33560581</v>
      </c>
      <c r="AD196" s="3">
        <f t="shared" si="10"/>
        <v>36651972</v>
      </c>
      <c r="AE196" s="2">
        <f>IF(AE194&gt;=52800000,52800000,IF(AB175=Graph!G$1*1000,AE195+Graph!G$1*1000,AC196))</f>
        <v>33560581</v>
      </c>
      <c r="AF196" s="3">
        <f t="shared" si="11"/>
        <v>33560581</v>
      </c>
      <c r="AG196" s="3">
        <f t="shared" si="26"/>
        <v>33899969.149999999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23"/>
        <v>401858</v>
      </c>
      <c r="H197" s="2">
        <f t="shared" si="13"/>
        <v>67718511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723403.22531329095</v>
      </c>
      <c r="Q197" s="2">
        <f>IF(P197&gt;Graph!$G$1*1000,Graph!$G$1*1000,P197)</f>
        <v>420000</v>
      </c>
      <c r="R197" s="2">
        <f t="shared" si="16"/>
        <v>70632553</v>
      </c>
      <c r="S197" s="2">
        <f t="shared" si="17"/>
        <v>401858</v>
      </c>
      <c r="T197" s="2">
        <f t="shared" si="18"/>
        <v>18142</v>
      </c>
      <c r="U197" s="2">
        <f t="shared" si="19"/>
        <v>420000</v>
      </c>
      <c r="V197" s="2">
        <f t="shared" si="28"/>
        <v>33962439</v>
      </c>
      <c r="W197" s="2">
        <f t="shared" si="20"/>
        <v>401858</v>
      </c>
      <c r="X197" s="2">
        <f t="shared" si="6"/>
        <v>18142</v>
      </c>
      <c r="Y197" s="2">
        <f t="shared" si="7"/>
        <v>36670114</v>
      </c>
      <c r="Z197" s="2" t="str">
        <f t="shared" si="8"/>
        <v>HERE</v>
      </c>
      <c r="AA197" s="2">
        <f>IF(Z197="HERE",Y197,AA196+Graph!$G$1*1000)</f>
        <v>36670114</v>
      </c>
      <c r="AB197" s="2">
        <f t="shared" si="21"/>
        <v>18142</v>
      </c>
      <c r="AC197" s="2">
        <f t="shared" si="9"/>
        <v>33962439</v>
      </c>
      <c r="AD197" s="3">
        <f t="shared" si="10"/>
        <v>36670114</v>
      </c>
      <c r="AE197" s="2">
        <f>IF(AE195&gt;=52800000,52800000,IF(AB176=Graph!G$1*1000,AE196+Graph!G$1*1000,AC197))</f>
        <v>33962439</v>
      </c>
      <c r="AF197" s="3">
        <f t="shared" si="11"/>
        <v>33962439</v>
      </c>
      <c r="AG197" s="3">
        <f t="shared" si="26"/>
        <v>33936389.850000001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23"/>
        <v>401858</v>
      </c>
      <c r="H198" s="2">
        <f t="shared" si="13"/>
        <v>68120369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725810.92797377706</v>
      </c>
      <c r="Q198" s="2">
        <f>IF(P198&gt;Graph!$G$1*1000,Graph!$G$1*1000,P198)</f>
        <v>420000</v>
      </c>
      <c r="R198" s="2">
        <f t="shared" si="16"/>
        <v>71052553</v>
      </c>
      <c r="S198" s="2">
        <f t="shared" si="17"/>
        <v>401858</v>
      </c>
      <c r="T198" s="2">
        <f t="shared" si="18"/>
        <v>18142</v>
      </c>
      <c r="U198" s="2">
        <f t="shared" si="19"/>
        <v>420000</v>
      </c>
      <c r="V198" s="2">
        <f t="shared" si="28"/>
        <v>34364297</v>
      </c>
      <c r="W198" s="2">
        <f t="shared" si="20"/>
        <v>401858</v>
      </c>
      <c r="X198" s="2">
        <f t="shared" si="6"/>
        <v>18142</v>
      </c>
      <c r="Y198" s="2">
        <f t="shared" si="7"/>
        <v>36688256</v>
      </c>
      <c r="Z198" s="2" t="str">
        <f t="shared" si="8"/>
        <v>HERE</v>
      </c>
      <c r="AA198" s="2">
        <f>IF(Z198="HERE",Y198,AA197+Graph!$G$1*1000)</f>
        <v>36688256</v>
      </c>
      <c r="AB198" s="2">
        <f t="shared" si="21"/>
        <v>18142</v>
      </c>
      <c r="AC198" s="2">
        <f t="shared" si="9"/>
        <v>34364297</v>
      </c>
      <c r="AD198" s="3">
        <f t="shared" si="10"/>
        <v>36688256</v>
      </c>
      <c r="AE198" s="2">
        <f>IF(AE196&gt;=52800000,52800000,IF(AB177=Graph!G$1*1000,AE197+Graph!G$1*1000,AC198))</f>
        <v>34364297</v>
      </c>
      <c r="AF198" s="3">
        <f t="shared" si="11"/>
        <v>34364297</v>
      </c>
      <c r="AG198" s="3">
        <f t="shared" si="26"/>
        <v>33972810.550000004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23"/>
        <v>401858</v>
      </c>
      <c r="H199" s="2">
        <f t="shared" si="13"/>
        <v>68522227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728218.63063427806</v>
      </c>
      <c r="Q199" s="2">
        <f>IF(P199&gt;Graph!$G$1*1000,Graph!$G$1*1000,P199)</f>
        <v>420000</v>
      </c>
      <c r="R199" s="2">
        <f t="shared" si="16"/>
        <v>71472553</v>
      </c>
      <c r="S199" s="2">
        <f t="shared" si="17"/>
        <v>401858</v>
      </c>
      <c r="T199" s="2">
        <f t="shared" si="18"/>
        <v>18142</v>
      </c>
      <c r="U199" s="2">
        <f t="shared" si="19"/>
        <v>420000</v>
      </c>
      <c r="V199" s="2">
        <f t="shared" si="28"/>
        <v>34766155</v>
      </c>
      <c r="W199" s="2">
        <f t="shared" si="20"/>
        <v>401858</v>
      </c>
      <c r="X199" s="2">
        <f t="shared" si="6"/>
        <v>18142</v>
      </c>
      <c r="Y199" s="2">
        <f t="shared" si="7"/>
        <v>36706398</v>
      </c>
      <c r="Z199" s="2" t="str">
        <f t="shared" si="8"/>
        <v>HERE</v>
      </c>
      <c r="AA199" s="2">
        <f>IF(Z199="HERE",Y199,AA198+Graph!$G$1*1000)</f>
        <v>36706398</v>
      </c>
      <c r="AB199" s="2">
        <f t="shared" si="21"/>
        <v>18142</v>
      </c>
      <c r="AC199" s="2">
        <f t="shared" si="9"/>
        <v>34766155</v>
      </c>
      <c r="AD199" s="3">
        <f t="shared" si="10"/>
        <v>36706398</v>
      </c>
      <c r="AE199" s="2">
        <f>IF(AE197&gt;=52800000,52800000,IF(AB178=Graph!G$1*1000,AE198+Graph!G$1*1000,AC199))</f>
        <v>34766155</v>
      </c>
      <c r="AF199" s="3">
        <f t="shared" si="11"/>
        <v>34766155</v>
      </c>
      <c r="AG199" s="3">
        <f t="shared" si="26"/>
        <v>34009231.25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23"/>
        <v>401858</v>
      </c>
      <c r="H200" s="2">
        <f t="shared" si="13"/>
        <v>68924085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730626.33329477906</v>
      </c>
      <c r="Q200" s="2">
        <f>IF(P200&gt;Graph!$G$1*1000,Graph!$G$1*1000,P200)</f>
        <v>420000</v>
      </c>
      <c r="R200" s="2">
        <f t="shared" si="16"/>
        <v>71892553</v>
      </c>
      <c r="S200" s="2">
        <f t="shared" si="17"/>
        <v>401858</v>
      </c>
      <c r="T200" s="2">
        <f t="shared" si="18"/>
        <v>18142</v>
      </c>
      <c r="U200" s="2">
        <f t="shared" si="19"/>
        <v>420000</v>
      </c>
      <c r="V200" s="2">
        <f t="shared" si="28"/>
        <v>35168013</v>
      </c>
      <c r="W200" s="2">
        <f t="shared" si="20"/>
        <v>401858</v>
      </c>
      <c r="X200" s="2">
        <f t="shared" si="6"/>
        <v>18142</v>
      </c>
      <c r="Y200" s="2">
        <f t="shared" si="7"/>
        <v>36724540</v>
      </c>
      <c r="Z200" s="2" t="str">
        <f t="shared" si="8"/>
        <v>HERE</v>
      </c>
      <c r="AA200" s="2">
        <f>IF(Z200="HERE",Y200,AA199+Graph!$G$1*1000)</f>
        <v>36724540</v>
      </c>
      <c r="AB200" s="2">
        <f t="shared" si="21"/>
        <v>18142</v>
      </c>
      <c r="AC200" s="2">
        <f t="shared" si="9"/>
        <v>35168013</v>
      </c>
      <c r="AD200" s="3">
        <f t="shared" si="10"/>
        <v>36724540</v>
      </c>
      <c r="AE200" s="2">
        <f>IF(AE198&gt;=52800000,52800000,IF(AB179=Graph!G$1*1000,AE199+Graph!G$1*1000,AC200))</f>
        <v>35168013</v>
      </c>
      <c r="AF200" s="3">
        <f t="shared" si="11"/>
        <v>35168013</v>
      </c>
      <c r="AG200" s="3">
        <f t="shared" si="26"/>
        <v>34045651.950000003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23"/>
        <v>401858</v>
      </c>
      <c r="H201" s="2">
        <f t="shared" si="13"/>
        <v>69325943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733034.03595528007</v>
      </c>
      <c r="Q201" s="2">
        <f>IF(P201&gt;Graph!$G$1*1000,Graph!$G$1*1000,P201)</f>
        <v>420000</v>
      </c>
      <c r="R201" s="2">
        <f t="shared" si="16"/>
        <v>72312553</v>
      </c>
      <c r="S201" s="2">
        <f t="shared" si="17"/>
        <v>401858</v>
      </c>
      <c r="T201" s="2">
        <f t="shared" si="18"/>
        <v>18142</v>
      </c>
      <c r="U201" s="2">
        <f t="shared" si="19"/>
        <v>420000</v>
      </c>
      <c r="V201" s="2">
        <f t="shared" si="28"/>
        <v>35569871</v>
      </c>
      <c r="W201" s="2">
        <f t="shared" si="20"/>
        <v>401858</v>
      </c>
      <c r="X201" s="2">
        <f t="shared" si="6"/>
        <v>18142</v>
      </c>
      <c r="Y201" s="2">
        <f t="shared" si="7"/>
        <v>36742682</v>
      </c>
      <c r="Z201" s="2" t="str">
        <f t="shared" si="8"/>
        <v>HERE</v>
      </c>
      <c r="AA201" s="2">
        <f>IF(Z201="HERE",Y201,AA200+Graph!$G$1*1000)</f>
        <v>36742682</v>
      </c>
      <c r="AB201" s="2">
        <f t="shared" si="21"/>
        <v>18142</v>
      </c>
      <c r="AC201" s="2">
        <f t="shared" si="9"/>
        <v>35569871</v>
      </c>
      <c r="AD201" s="3">
        <f t="shared" si="10"/>
        <v>36742682</v>
      </c>
      <c r="AE201" s="2">
        <f>IF(AE199&gt;=52800000,52800000,IF(AB180=Graph!G$1*1000,AE200+Graph!G$1*1000,AC201))</f>
        <v>35569871</v>
      </c>
      <c r="AF201" s="3">
        <f t="shared" si="11"/>
        <v>35569871</v>
      </c>
      <c r="AG201" s="3">
        <f t="shared" si="26"/>
        <v>34082072.649999999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23"/>
        <v>401858</v>
      </c>
      <c r="H202" s="2">
        <f t="shared" si="13"/>
        <v>69727801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735441.73861576617</v>
      </c>
      <c r="Q202" s="2">
        <f>IF(P202&gt;Graph!$G$1*1000,Graph!$G$1*1000,P202)</f>
        <v>420000</v>
      </c>
      <c r="R202" s="2">
        <f t="shared" si="16"/>
        <v>72732553</v>
      </c>
      <c r="S202" s="2">
        <f t="shared" si="17"/>
        <v>401858</v>
      </c>
      <c r="T202" s="2">
        <f t="shared" si="18"/>
        <v>18142</v>
      </c>
      <c r="U202" s="2">
        <f t="shared" si="19"/>
        <v>420000</v>
      </c>
      <c r="V202" s="2">
        <f t="shared" si="28"/>
        <v>35971729</v>
      </c>
      <c r="W202" s="2">
        <f t="shared" si="20"/>
        <v>401858</v>
      </c>
      <c r="X202" s="2">
        <f t="shared" si="6"/>
        <v>18142</v>
      </c>
      <c r="Y202" s="2">
        <f t="shared" si="7"/>
        <v>36760824</v>
      </c>
      <c r="Z202" s="2" t="str">
        <f t="shared" si="8"/>
        <v>HERE</v>
      </c>
      <c r="AA202" s="2">
        <f>IF(Z202="HERE",Y202,AA201+Graph!$G$1*1000)</f>
        <v>36760824</v>
      </c>
      <c r="AB202" s="2">
        <f t="shared" si="21"/>
        <v>18142</v>
      </c>
      <c r="AC202" s="2">
        <f t="shared" si="9"/>
        <v>35971729</v>
      </c>
      <c r="AD202" s="3">
        <f t="shared" si="10"/>
        <v>36760824</v>
      </c>
      <c r="AE202" s="2">
        <f>IF(AE200&gt;=52800000,52800000,IF(AB181=Graph!G$1*1000,AE201+Graph!G$1*1000,AC202))</f>
        <v>35971729</v>
      </c>
      <c r="AF202" s="3">
        <f t="shared" si="11"/>
        <v>35971729</v>
      </c>
      <c r="AG202" s="3">
        <f t="shared" si="26"/>
        <v>34118493.350000001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23"/>
        <v>401858</v>
      </c>
      <c r="H203" s="2">
        <f t="shared" si="13"/>
        <v>70129659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737849.44127626717</v>
      </c>
      <c r="Q203" s="2">
        <f>IF(P203&gt;Graph!$G$1*1000,Graph!$G$1*1000,P203)</f>
        <v>420000</v>
      </c>
      <c r="R203" s="2">
        <f t="shared" si="16"/>
        <v>73152553</v>
      </c>
      <c r="S203" s="2">
        <f t="shared" si="17"/>
        <v>401858</v>
      </c>
      <c r="T203" s="2">
        <f t="shared" si="18"/>
        <v>18142</v>
      </c>
      <c r="U203" s="2">
        <f t="shared" si="19"/>
        <v>420000</v>
      </c>
      <c r="V203" s="2">
        <f t="shared" si="28"/>
        <v>36373587</v>
      </c>
      <c r="W203" s="2">
        <f t="shared" si="20"/>
        <v>401858</v>
      </c>
      <c r="X203" s="2">
        <f t="shared" si="6"/>
        <v>18142</v>
      </c>
      <c r="Y203" s="2">
        <f t="shared" si="7"/>
        <v>36778966</v>
      </c>
      <c r="Z203" s="2" t="str">
        <f t="shared" si="8"/>
        <v>HERE</v>
      </c>
      <c r="AA203" s="2">
        <f>IF(Z203="HERE",Y203,AA202+Graph!$G$1*1000)</f>
        <v>36778966</v>
      </c>
      <c r="AB203" s="2">
        <f t="shared" si="21"/>
        <v>18142</v>
      </c>
      <c r="AC203" s="2">
        <f t="shared" si="9"/>
        <v>36373587</v>
      </c>
      <c r="AD203" s="3">
        <f t="shared" si="10"/>
        <v>36778966</v>
      </c>
      <c r="AE203" s="2">
        <f>IF(AE201&gt;=52800000,52800000,IF(AB182=Graph!G$1*1000,AE202+Graph!G$1*1000,AC203))</f>
        <v>36373587</v>
      </c>
      <c r="AF203" s="3">
        <f t="shared" si="11"/>
        <v>36373587</v>
      </c>
      <c r="AG203" s="3">
        <f t="shared" si="26"/>
        <v>34154914.050000004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23"/>
        <v>401858</v>
      </c>
      <c r="H204" s="2">
        <f t="shared" si="13"/>
        <v>70531517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740257.14393676817</v>
      </c>
      <c r="Q204" s="2">
        <f>IF(P204&gt;Graph!$G$1*1000,Graph!$G$1*1000,P204)</f>
        <v>420000</v>
      </c>
      <c r="R204" s="2">
        <f t="shared" si="16"/>
        <v>73572553</v>
      </c>
      <c r="S204" s="2">
        <f t="shared" si="17"/>
        <v>401858</v>
      </c>
      <c r="T204" s="2">
        <f t="shared" si="18"/>
        <v>18142</v>
      </c>
      <c r="U204" s="2">
        <f t="shared" si="19"/>
        <v>420000</v>
      </c>
      <c r="V204" s="2">
        <f t="shared" si="28"/>
        <v>36775445</v>
      </c>
      <c r="W204" s="2">
        <f t="shared" si="20"/>
        <v>401858</v>
      </c>
      <c r="X204" s="2">
        <f t="shared" si="6"/>
        <v>18142</v>
      </c>
      <c r="Y204" s="2">
        <f t="shared" si="7"/>
        <v>36797108</v>
      </c>
      <c r="Z204" s="2" t="str">
        <f t="shared" si="8"/>
        <v>HERE</v>
      </c>
      <c r="AA204" s="2">
        <f>IF(Z204="HERE",Y204,AA203+Graph!$G$1*1000)</f>
        <v>36797108</v>
      </c>
      <c r="AB204" s="2">
        <f t="shared" si="21"/>
        <v>18142</v>
      </c>
      <c r="AC204" s="2">
        <f t="shared" si="9"/>
        <v>36373587</v>
      </c>
      <c r="AD204" s="3">
        <f t="shared" si="10"/>
        <v>36797108</v>
      </c>
      <c r="AE204" s="2">
        <f>IF(AE202&gt;=52800000,52800000,IF(AB183=Graph!G$1*1000,AE203+Graph!G$1*1000,AC204))</f>
        <v>36373587</v>
      </c>
      <c r="AF204" s="3">
        <f t="shared" si="11"/>
        <v>36373587</v>
      </c>
      <c r="AG204" s="3">
        <f t="shared" si="26"/>
        <v>34191334.75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23"/>
        <v>401858</v>
      </c>
      <c r="H205" s="2">
        <f t="shared" si="13"/>
        <v>70933375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742664.84659726918</v>
      </c>
      <c r="Q205" s="2">
        <f>IF(P205&gt;Graph!$G$1*1000,Graph!$G$1*1000,P205)</f>
        <v>420000</v>
      </c>
      <c r="R205" s="2">
        <f t="shared" si="16"/>
        <v>73992553</v>
      </c>
      <c r="S205" s="2">
        <f t="shared" si="17"/>
        <v>401858</v>
      </c>
      <c r="T205" s="2">
        <f t="shared" si="18"/>
        <v>18142</v>
      </c>
      <c r="U205" s="2">
        <f t="shared" si="19"/>
        <v>420000</v>
      </c>
      <c r="V205" s="2">
        <f t="shared" si="28"/>
        <v>37177303</v>
      </c>
      <c r="W205" s="2">
        <f t="shared" si="20"/>
        <v>401858</v>
      </c>
      <c r="X205" s="2">
        <f t="shared" si="6"/>
        <v>18142</v>
      </c>
      <c r="Y205" s="2">
        <f t="shared" si="7"/>
        <v>36815250</v>
      </c>
      <c r="Z205" s="2" t="str">
        <f t="shared" si="8"/>
        <v>MEEP</v>
      </c>
      <c r="AA205" s="2">
        <f>IF(Z205="HERE",Y205,AA204+Graph!$G$1*1000)</f>
        <v>37217108</v>
      </c>
      <c r="AB205" s="2">
        <f t="shared" si="21"/>
        <v>420000</v>
      </c>
      <c r="AC205" s="2">
        <f t="shared" si="9"/>
        <v>36373587</v>
      </c>
      <c r="AD205" s="3">
        <f t="shared" si="10"/>
        <v>37217108</v>
      </c>
      <c r="AE205" s="2">
        <f>IF(AE203&gt;=52800000,52800000,IF(AB184=Graph!G$1*1000,AE204+Graph!G$1*1000,AC205))</f>
        <v>36373587</v>
      </c>
      <c r="AF205" s="3">
        <f t="shared" si="11"/>
        <v>36373587</v>
      </c>
      <c r="AG205" s="3">
        <f t="shared" si="26"/>
        <v>34227755.450000003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23"/>
        <v>401858</v>
      </c>
      <c r="H206" s="2">
        <f t="shared" si="13"/>
        <v>71335233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745072.54925775528</v>
      </c>
      <c r="Q206" s="2">
        <f>IF(P206&gt;Graph!$G$1*1000,Graph!$G$1*1000,P206)</f>
        <v>420000</v>
      </c>
      <c r="R206" s="2">
        <f t="shared" si="16"/>
        <v>74412553</v>
      </c>
      <c r="S206" s="2">
        <f t="shared" si="17"/>
        <v>401858</v>
      </c>
      <c r="T206" s="2">
        <f t="shared" si="18"/>
        <v>18142</v>
      </c>
      <c r="U206" s="2">
        <f t="shared" si="19"/>
        <v>420000</v>
      </c>
      <c r="V206" s="2">
        <f t="shared" si="28"/>
        <v>37579161</v>
      </c>
      <c r="W206" s="2">
        <f t="shared" si="20"/>
        <v>401858</v>
      </c>
      <c r="X206" s="2">
        <f t="shared" si="6"/>
        <v>18142</v>
      </c>
      <c r="Y206" s="2">
        <f t="shared" si="7"/>
        <v>36833392</v>
      </c>
      <c r="Z206" s="2" t="str">
        <f t="shared" si="8"/>
        <v>MEEP</v>
      </c>
      <c r="AA206" s="2">
        <f>IF(Z206="HERE",Y206,AA205+Graph!$G$1*1000)</f>
        <v>37637108</v>
      </c>
      <c r="AB206" s="2">
        <f t="shared" si="21"/>
        <v>420000</v>
      </c>
      <c r="AC206" s="2">
        <f t="shared" si="9"/>
        <v>36373587</v>
      </c>
      <c r="AD206" s="3">
        <f t="shared" si="10"/>
        <v>37637108</v>
      </c>
      <c r="AE206" s="2">
        <f>IF(AE204&gt;=52800000,52800000,IF(AB185=Graph!G$1*1000,AE205+Graph!G$1*1000,AC206))</f>
        <v>36373587</v>
      </c>
      <c r="AF206" s="3">
        <f t="shared" si="11"/>
        <v>36373587</v>
      </c>
      <c r="AG206" s="3">
        <f t="shared" si="26"/>
        <v>34264176.149999999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23"/>
        <v>401858</v>
      </c>
      <c r="H207" s="2">
        <f t="shared" si="13"/>
        <v>71737091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747480.25191825628</v>
      </c>
      <c r="Q207" s="2">
        <f>IF(P207&gt;Graph!$G$1*1000,Graph!$G$1*1000,P207)</f>
        <v>420000</v>
      </c>
      <c r="R207" s="2">
        <f t="shared" si="16"/>
        <v>74832553</v>
      </c>
      <c r="S207" s="2">
        <f t="shared" si="17"/>
        <v>401858</v>
      </c>
      <c r="T207" s="2">
        <f t="shared" si="18"/>
        <v>18142</v>
      </c>
      <c r="U207" s="2">
        <f t="shared" si="19"/>
        <v>420000</v>
      </c>
      <c r="V207" s="2">
        <f t="shared" si="28"/>
        <v>37981019</v>
      </c>
      <c r="W207" s="2">
        <f t="shared" si="20"/>
        <v>401858</v>
      </c>
      <c r="X207" s="2">
        <f t="shared" si="6"/>
        <v>18142</v>
      </c>
      <c r="Y207" s="2">
        <f t="shared" si="7"/>
        <v>36851534</v>
      </c>
      <c r="Z207" s="2" t="str">
        <f t="shared" si="8"/>
        <v>MEEP</v>
      </c>
      <c r="AA207" s="2">
        <f>IF(Z207="HERE",Y207,AA206+Graph!$G$1*1000)</f>
        <v>38057108</v>
      </c>
      <c r="AB207" s="2">
        <f t="shared" si="21"/>
        <v>420000</v>
      </c>
      <c r="AC207" s="2">
        <f t="shared" si="9"/>
        <v>36373587</v>
      </c>
      <c r="AD207" s="3">
        <f t="shared" si="10"/>
        <v>38057108</v>
      </c>
      <c r="AE207" s="2">
        <f>IF(AE205&gt;=52800000,52800000,IF(AB186=Graph!G$1*1000,AE206+Graph!G$1*1000,AC207))</f>
        <v>36373587</v>
      </c>
      <c r="AF207" s="3">
        <f t="shared" si="11"/>
        <v>36373587</v>
      </c>
      <c r="AG207" s="3">
        <f t="shared" si="26"/>
        <v>34300596.850000001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23"/>
        <v>401858</v>
      </c>
      <c r="H208" s="2">
        <f t="shared" si="13"/>
        <v>72138949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749887.95457875729</v>
      </c>
      <c r="Q208" s="2">
        <f>IF(P208&gt;Graph!$G$1*1000,Graph!$G$1*1000,P208)</f>
        <v>420000</v>
      </c>
      <c r="R208" s="2">
        <f t="shared" si="16"/>
        <v>75252553</v>
      </c>
      <c r="S208" s="2">
        <f t="shared" si="17"/>
        <v>401858</v>
      </c>
      <c r="T208" s="2">
        <f t="shared" si="18"/>
        <v>18142</v>
      </c>
      <c r="U208" s="2">
        <f t="shared" si="19"/>
        <v>420000</v>
      </c>
      <c r="V208" s="2">
        <f t="shared" si="28"/>
        <v>38382877</v>
      </c>
      <c r="W208" s="2">
        <f t="shared" si="20"/>
        <v>401858</v>
      </c>
      <c r="X208" s="2">
        <f t="shared" si="6"/>
        <v>18142</v>
      </c>
      <c r="Y208" s="2">
        <f t="shared" si="7"/>
        <v>36869676</v>
      </c>
      <c r="Z208" s="2" t="str">
        <f t="shared" si="8"/>
        <v>MEEP</v>
      </c>
      <c r="AA208" s="2">
        <f>IF(Z208="HERE",Y208,AA207+Graph!$G$1*1000)</f>
        <v>38477108</v>
      </c>
      <c r="AB208" s="2">
        <f t="shared" si="21"/>
        <v>420000</v>
      </c>
      <c r="AC208" s="2">
        <f t="shared" si="9"/>
        <v>36373587</v>
      </c>
      <c r="AD208" s="3">
        <f t="shared" si="10"/>
        <v>38477108</v>
      </c>
      <c r="AE208" s="2">
        <f>IF(AE206&gt;=52800000,52800000,IF(AB187=Graph!G$1*1000,AE207+Graph!G$1*1000,AC208))</f>
        <v>36373587</v>
      </c>
      <c r="AF208" s="3">
        <f t="shared" si="11"/>
        <v>36373587</v>
      </c>
      <c r="AG208" s="3">
        <f t="shared" si="26"/>
        <v>34337017.550000004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23"/>
        <v>401858</v>
      </c>
      <c r="H209" s="2">
        <f t="shared" si="13"/>
        <v>72540807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752295.65723925829</v>
      </c>
      <c r="Q209" s="2">
        <f>IF(P209&gt;Graph!$G$1*1000,Graph!$G$1*1000,P209)</f>
        <v>420000</v>
      </c>
      <c r="R209" s="2">
        <f t="shared" si="16"/>
        <v>75672553</v>
      </c>
      <c r="S209" s="2">
        <f t="shared" si="17"/>
        <v>401858</v>
      </c>
      <c r="T209" s="2">
        <f t="shared" si="18"/>
        <v>18142</v>
      </c>
      <c r="U209" s="2">
        <f t="shared" si="19"/>
        <v>420000</v>
      </c>
      <c r="V209" s="2">
        <f t="shared" si="28"/>
        <v>38784735</v>
      </c>
      <c r="W209" s="2">
        <f t="shared" si="20"/>
        <v>401858</v>
      </c>
      <c r="X209" s="2">
        <f t="shared" si="6"/>
        <v>18142</v>
      </c>
      <c r="Y209" s="2">
        <f t="shared" si="7"/>
        <v>36887818</v>
      </c>
      <c r="Z209" s="2" t="str">
        <f t="shared" si="8"/>
        <v>MEEP</v>
      </c>
      <c r="AA209" s="2">
        <f>IF(Z209="HERE",Y209,AA208+Graph!$G$1*1000)</f>
        <v>38897108</v>
      </c>
      <c r="AB209" s="2">
        <f t="shared" si="21"/>
        <v>420000</v>
      </c>
      <c r="AC209" s="2">
        <f t="shared" si="9"/>
        <v>36373587</v>
      </c>
      <c r="AD209" s="3">
        <f t="shared" si="10"/>
        <v>38897108</v>
      </c>
      <c r="AE209" s="2">
        <f>IF(AE207&gt;=52800000,52800000,IF(AB188=Graph!G$1*1000,AE208+Graph!G$1*1000,AC209))</f>
        <v>36373587</v>
      </c>
      <c r="AF209" s="3">
        <f t="shared" si="11"/>
        <v>36373587</v>
      </c>
      <c r="AG209" s="3">
        <f t="shared" si="26"/>
        <v>34373438.25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23"/>
        <v>401858</v>
      </c>
      <c r="H210" s="2">
        <f t="shared" si="13"/>
        <v>72942665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754703.35989974439</v>
      </c>
      <c r="Q210" s="2">
        <f>IF(P210&gt;Graph!$G$1*1000,Graph!$G$1*1000,P210)</f>
        <v>420000</v>
      </c>
      <c r="R210" s="2">
        <f t="shared" si="16"/>
        <v>76092553</v>
      </c>
      <c r="S210" s="2">
        <f t="shared" si="17"/>
        <v>401858</v>
      </c>
      <c r="T210" s="2">
        <f t="shared" si="18"/>
        <v>18142</v>
      </c>
      <c r="U210" s="2">
        <f t="shared" si="19"/>
        <v>420000</v>
      </c>
      <c r="V210" s="2">
        <f t="shared" si="28"/>
        <v>39186593</v>
      </c>
      <c r="W210" s="2">
        <f t="shared" si="20"/>
        <v>401858</v>
      </c>
      <c r="X210" s="2">
        <f t="shared" si="6"/>
        <v>18142</v>
      </c>
      <c r="Y210" s="2">
        <f t="shared" si="7"/>
        <v>36905960</v>
      </c>
      <c r="Z210" s="2" t="str">
        <f t="shared" si="8"/>
        <v>MEEP</v>
      </c>
      <c r="AA210" s="2">
        <f>IF(Z210="HERE",Y210,AA209+Graph!$G$1*1000)</f>
        <v>39317108</v>
      </c>
      <c r="AB210" s="2">
        <f t="shared" si="21"/>
        <v>420000</v>
      </c>
      <c r="AC210" s="2">
        <f t="shared" si="9"/>
        <v>36373587</v>
      </c>
      <c r="AD210" s="3">
        <f t="shared" si="10"/>
        <v>39317108</v>
      </c>
      <c r="AE210" s="2">
        <f>IF(AE208&gt;=52800000,52800000,IF(AB189=Graph!G$1*1000,AE209+Graph!G$1*1000,AC210))</f>
        <v>36373587</v>
      </c>
      <c r="AF210" s="3">
        <f t="shared" si="11"/>
        <v>36373587</v>
      </c>
      <c r="AG210" s="3">
        <f t="shared" si="26"/>
        <v>34409858.950000003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23"/>
        <v>401858</v>
      </c>
      <c r="H211" s="2">
        <f t="shared" si="13"/>
        <v>73344523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757111.06256024539</v>
      </c>
      <c r="Q211" s="2">
        <f>IF(P211&gt;Graph!$G$1*1000,Graph!$G$1*1000,P211)</f>
        <v>420000</v>
      </c>
      <c r="R211" s="2">
        <f t="shared" si="16"/>
        <v>76512553</v>
      </c>
      <c r="S211" s="2">
        <f t="shared" si="17"/>
        <v>401858</v>
      </c>
      <c r="T211" s="2">
        <f t="shared" si="18"/>
        <v>18142</v>
      </c>
      <c r="U211" s="2">
        <f t="shared" si="19"/>
        <v>420000</v>
      </c>
      <c r="V211" s="2">
        <f t="shared" si="28"/>
        <v>39588451</v>
      </c>
      <c r="W211" s="2">
        <f t="shared" si="20"/>
        <v>401858</v>
      </c>
      <c r="X211" s="2">
        <f t="shared" si="6"/>
        <v>18142</v>
      </c>
      <c r="Y211" s="2">
        <f t="shared" si="7"/>
        <v>36924102</v>
      </c>
      <c r="Z211" s="2" t="str">
        <f t="shared" si="8"/>
        <v>MEEP</v>
      </c>
      <c r="AA211" s="2">
        <f>IF(Z211="HERE",Y211,AA210+Graph!$G$1*1000)</f>
        <v>39737108</v>
      </c>
      <c r="AB211" s="2">
        <f t="shared" si="21"/>
        <v>420000</v>
      </c>
      <c r="AC211" s="2">
        <f t="shared" si="9"/>
        <v>36373587</v>
      </c>
      <c r="AD211" s="3">
        <f t="shared" si="10"/>
        <v>39737108</v>
      </c>
      <c r="AE211" s="2">
        <f>IF(AE209&gt;=52800000,52800000,IF(AB190=Graph!G$1*1000,AE210+Graph!G$1*1000,AC211))</f>
        <v>36373587</v>
      </c>
      <c r="AF211" s="3">
        <f t="shared" si="11"/>
        <v>36373587</v>
      </c>
      <c r="AG211" s="3">
        <f t="shared" si="26"/>
        <v>34446279.649999999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23"/>
        <v>401858</v>
      </c>
      <c r="H212" s="2">
        <f t="shared" si="13"/>
        <v>73746381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759518.7652207464</v>
      </c>
      <c r="Q212" s="2">
        <f>IF(P212&gt;Graph!$G$1*1000,Graph!$G$1*1000,P212)</f>
        <v>420000</v>
      </c>
      <c r="R212" s="2">
        <f t="shared" si="16"/>
        <v>76932553</v>
      </c>
      <c r="S212" s="2">
        <f t="shared" si="17"/>
        <v>401858</v>
      </c>
      <c r="T212" s="2">
        <f t="shared" si="18"/>
        <v>18142</v>
      </c>
      <c r="U212" s="2">
        <f t="shared" si="19"/>
        <v>420000</v>
      </c>
      <c r="V212" s="2">
        <f t="shared" si="28"/>
        <v>39990309</v>
      </c>
      <c r="W212" s="2">
        <f t="shared" si="20"/>
        <v>401858</v>
      </c>
      <c r="X212" s="2">
        <f t="shared" si="6"/>
        <v>18142</v>
      </c>
      <c r="Y212" s="2">
        <f t="shared" si="7"/>
        <v>36942244</v>
      </c>
      <c r="Z212" s="2" t="str">
        <f t="shared" si="8"/>
        <v>MEEP</v>
      </c>
      <c r="AA212" s="2">
        <f>IF(Z212="HERE",Y212,AA211+Graph!$G$1*1000)</f>
        <v>40157108</v>
      </c>
      <c r="AB212" s="2">
        <f t="shared" si="21"/>
        <v>420000</v>
      </c>
      <c r="AC212" s="2">
        <f t="shared" si="9"/>
        <v>36373587</v>
      </c>
      <c r="AD212" s="3">
        <f t="shared" si="10"/>
        <v>40157108</v>
      </c>
      <c r="AE212" s="2">
        <f>IF(AE210&gt;=52800000,52800000,IF(AB191=Graph!G$1*1000,AE211+Graph!G$1*1000,AC212))</f>
        <v>36373587</v>
      </c>
      <c r="AF212" s="3">
        <f t="shared" si="11"/>
        <v>36373587</v>
      </c>
      <c r="AG212" s="3">
        <f t="shared" si="26"/>
        <v>34482700.350000001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23"/>
        <v>401858</v>
      </c>
      <c r="H213" s="2">
        <f t="shared" si="13"/>
        <v>74148239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761926.4678812474</v>
      </c>
      <c r="Q213" s="2">
        <f>IF(P213&gt;Graph!$G$1*1000,Graph!$G$1*1000,P213)</f>
        <v>420000</v>
      </c>
      <c r="R213" s="2">
        <f t="shared" si="16"/>
        <v>77352553</v>
      </c>
      <c r="S213" s="2">
        <f t="shared" si="17"/>
        <v>401858</v>
      </c>
      <c r="T213" s="2">
        <f t="shared" si="18"/>
        <v>18142</v>
      </c>
      <c r="U213" s="2">
        <f t="shared" si="19"/>
        <v>420000</v>
      </c>
      <c r="V213" s="2">
        <f t="shared" si="28"/>
        <v>40392167</v>
      </c>
      <c r="W213" s="2">
        <f t="shared" si="20"/>
        <v>401858</v>
      </c>
      <c r="X213" s="2">
        <f t="shared" si="6"/>
        <v>18142</v>
      </c>
      <c r="Y213" s="2">
        <f t="shared" si="7"/>
        <v>36960386</v>
      </c>
      <c r="Z213" s="2" t="str">
        <f t="shared" si="8"/>
        <v>MEEP</v>
      </c>
      <c r="AA213" s="2">
        <f>IF(Z213="HERE",Y213,AA212+Graph!$G$1*1000)</f>
        <v>40577108</v>
      </c>
      <c r="AB213" s="2">
        <f t="shared" si="21"/>
        <v>420000</v>
      </c>
      <c r="AC213" s="2">
        <f t="shared" si="9"/>
        <v>36373587</v>
      </c>
      <c r="AD213" s="3">
        <f t="shared" si="10"/>
        <v>40577108</v>
      </c>
      <c r="AE213" s="2">
        <f>IF(AE211&gt;=52800000,52800000,IF(AB192=Graph!G$1*1000,AE212+Graph!G$1*1000,AC213))</f>
        <v>36373587</v>
      </c>
      <c r="AF213" s="3">
        <f t="shared" si="11"/>
        <v>36373587</v>
      </c>
      <c r="AG213" s="3">
        <f t="shared" si="26"/>
        <v>34519121.050000004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23"/>
        <v>401858</v>
      </c>
      <c r="H214" s="2">
        <f t="shared" si="13"/>
        <v>74550097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764334.1705417335</v>
      </c>
      <c r="Q214" s="2">
        <f>IF(P214&gt;Graph!$G$1*1000,Graph!$G$1*1000,P214)</f>
        <v>420000</v>
      </c>
      <c r="R214" s="2">
        <f t="shared" si="16"/>
        <v>77772553</v>
      </c>
      <c r="S214" s="2">
        <f t="shared" si="17"/>
        <v>401858</v>
      </c>
      <c r="T214" s="2">
        <f t="shared" si="18"/>
        <v>18142</v>
      </c>
      <c r="U214" s="2">
        <f t="shared" si="19"/>
        <v>420000</v>
      </c>
      <c r="V214" s="2">
        <f t="shared" si="28"/>
        <v>40794025</v>
      </c>
      <c r="W214" s="2">
        <f t="shared" si="20"/>
        <v>401858</v>
      </c>
      <c r="X214" s="2">
        <f t="shared" si="6"/>
        <v>18142</v>
      </c>
      <c r="Y214" s="2">
        <f t="shared" si="7"/>
        <v>36978528</v>
      </c>
      <c r="Z214" s="2" t="str">
        <f t="shared" si="8"/>
        <v>MEEP</v>
      </c>
      <c r="AA214" s="2">
        <f>IF(Z214="HERE",Y214,AA213+Graph!$G$1*1000)</f>
        <v>40997108</v>
      </c>
      <c r="AB214" s="2">
        <f t="shared" si="21"/>
        <v>420000</v>
      </c>
      <c r="AC214" s="2">
        <f t="shared" si="9"/>
        <v>36373587</v>
      </c>
      <c r="AD214" s="3">
        <f t="shared" si="10"/>
        <v>40997108</v>
      </c>
      <c r="AE214" s="2">
        <f>IF(AE212&gt;=52800000,52800000,IF(AB193=Graph!G$1*1000,AE213+Graph!G$1*1000,AC214))</f>
        <v>36373587</v>
      </c>
      <c r="AF214" s="3">
        <f t="shared" si="11"/>
        <v>36373587</v>
      </c>
      <c r="AG214" s="3">
        <f t="shared" si="26"/>
        <v>34555541.75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23"/>
        <v>401858</v>
      </c>
      <c r="H215" s="2">
        <f t="shared" si="13"/>
        <v>74951955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766741.87320223451</v>
      </c>
      <c r="Q215" s="2">
        <f>IF(P215&gt;Graph!$G$1*1000,Graph!$G$1*1000,P215)</f>
        <v>420000</v>
      </c>
      <c r="R215" s="2">
        <f t="shared" si="16"/>
        <v>78192553</v>
      </c>
      <c r="S215" s="2">
        <f t="shared" si="17"/>
        <v>401858</v>
      </c>
      <c r="T215" s="2">
        <f t="shared" si="18"/>
        <v>18142</v>
      </c>
      <c r="U215" s="2">
        <f t="shared" si="19"/>
        <v>420000</v>
      </c>
      <c r="V215" s="2">
        <f t="shared" si="28"/>
        <v>41195883</v>
      </c>
      <c r="W215" s="2">
        <f t="shared" si="20"/>
        <v>401858</v>
      </c>
      <c r="X215" s="2">
        <f t="shared" si="6"/>
        <v>18142</v>
      </c>
      <c r="Y215" s="2">
        <f t="shared" si="7"/>
        <v>36996670</v>
      </c>
      <c r="Z215" s="2" t="str">
        <f t="shared" si="8"/>
        <v>MEEP</v>
      </c>
      <c r="AA215" s="2">
        <f>IF(Z215="HERE",Y215,AA214+Graph!$G$1*1000)</f>
        <v>41417108</v>
      </c>
      <c r="AB215" s="2">
        <f t="shared" si="21"/>
        <v>420000</v>
      </c>
      <c r="AC215" s="2">
        <f t="shared" si="9"/>
        <v>36373587</v>
      </c>
      <c r="AD215" s="3">
        <f t="shared" si="10"/>
        <v>41417108</v>
      </c>
      <c r="AE215" s="2">
        <f>IF(AE213&gt;=52800000,52800000,IF(AB194=Graph!G$1*1000,AE214+Graph!G$1*1000,AC215))</f>
        <v>36373587</v>
      </c>
      <c r="AF215" s="3">
        <f t="shared" si="11"/>
        <v>36373587</v>
      </c>
      <c r="AG215" s="3">
        <f t="shared" si="26"/>
        <v>34591962.450000003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23"/>
        <v>401858</v>
      </c>
      <c r="H216" s="2">
        <f t="shared" si="13"/>
        <v>75353813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769149.57586273551</v>
      </c>
      <c r="Q216" s="2">
        <f>IF(P216&gt;Graph!$G$1*1000,Graph!$G$1*1000,P216)</f>
        <v>420000</v>
      </c>
      <c r="R216" s="2">
        <f t="shared" si="16"/>
        <v>78612553</v>
      </c>
      <c r="S216" s="2">
        <f t="shared" si="17"/>
        <v>401858</v>
      </c>
      <c r="T216" s="2">
        <f t="shared" si="18"/>
        <v>18142</v>
      </c>
      <c r="U216" s="2">
        <f t="shared" si="19"/>
        <v>420000</v>
      </c>
      <c r="V216" s="2">
        <f t="shared" si="28"/>
        <v>41597741</v>
      </c>
      <c r="W216" s="2">
        <f t="shared" si="20"/>
        <v>401858</v>
      </c>
      <c r="X216" s="2">
        <f t="shared" si="6"/>
        <v>18142</v>
      </c>
      <c r="Y216" s="2">
        <f t="shared" si="7"/>
        <v>37014812</v>
      </c>
      <c r="Z216" s="2" t="str">
        <f t="shared" si="8"/>
        <v>MEEP</v>
      </c>
      <c r="AA216" s="2">
        <f>IF(Z216="HERE",Y216,AA215+Graph!$G$1*1000)</f>
        <v>41837108</v>
      </c>
      <c r="AB216" s="2">
        <f t="shared" si="21"/>
        <v>420000</v>
      </c>
      <c r="AC216" s="2">
        <f t="shared" si="9"/>
        <v>36373587</v>
      </c>
      <c r="AD216" s="3">
        <f t="shared" si="10"/>
        <v>41837108</v>
      </c>
      <c r="AE216" s="2">
        <f>IF(AE214&gt;=52800000,52800000,IF(AB195=Graph!G$1*1000,AE215+Graph!G$1*1000,AC216))</f>
        <v>36373587</v>
      </c>
      <c r="AF216" s="3">
        <f t="shared" si="11"/>
        <v>36373587</v>
      </c>
      <c r="AG216" s="3">
        <f t="shared" si="26"/>
        <v>34628383.149999999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23"/>
        <v>401858</v>
      </c>
      <c r="H217" s="2">
        <f t="shared" si="13"/>
        <v>75755671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771557.27852323651</v>
      </c>
      <c r="Q217" s="2">
        <f>IF(P217&gt;Graph!$G$1*1000,Graph!$G$1*1000,P217)</f>
        <v>420000</v>
      </c>
      <c r="R217" s="2">
        <f t="shared" si="16"/>
        <v>79032553</v>
      </c>
      <c r="S217" s="2">
        <f t="shared" si="17"/>
        <v>401858</v>
      </c>
      <c r="T217" s="2">
        <f t="shared" si="18"/>
        <v>18142</v>
      </c>
      <c r="U217" s="2">
        <f t="shared" si="19"/>
        <v>420000</v>
      </c>
      <c r="V217" s="2">
        <f t="shared" si="28"/>
        <v>41999599</v>
      </c>
      <c r="W217" s="2">
        <f t="shared" si="20"/>
        <v>401858</v>
      </c>
      <c r="X217" s="2">
        <f t="shared" si="6"/>
        <v>18142</v>
      </c>
      <c r="Y217" s="2">
        <f t="shared" si="7"/>
        <v>37032954</v>
      </c>
      <c r="Z217" s="2" t="str">
        <f t="shared" si="8"/>
        <v>MEEP</v>
      </c>
      <c r="AA217" s="2">
        <f>IF(Z217="HERE",Y217,AA216+Graph!$G$1*1000)</f>
        <v>42257108</v>
      </c>
      <c r="AB217" s="2">
        <f t="shared" si="21"/>
        <v>420000</v>
      </c>
      <c r="AC217" s="2">
        <f t="shared" si="9"/>
        <v>36373587</v>
      </c>
      <c r="AD217" s="3">
        <f t="shared" si="10"/>
        <v>42257108</v>
      </c>
      <c r="AE217" s="2">
        <f>IF(AE215&gt;=52800000,52800000,IF(AB196=Graph!G$1*1000,AE216+Graph!G$1*1000,AC217))</f>
        <v>36373587</v>
      </c>
      <c r="AF217" s="3">
        <f t="shared" si="11"/>
        <v>36373587</v>
      </c>
      <c r="AG217" s="3">
        <f t="shared" si="26"/>
        <v>34664803.850000001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23"/>
        <v>401858</v>
      </c>
      <c r="H218" s="2">
        <f t="shared" si="13"/>
        <v>76157529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773964.98118372262</v>
      </c>
      <c r="Q218" s="2">
        <f>IF(P218&gt;Graph!$G$1*1000,Graph!$G$1*1000,P218)</f>
        <v>420000</v>
      </c>
      <c r="R218" s="2">
        <f t="shared" si="16"/>
        <v>79452553</v>
      </c>
      <c r="S218" s="2">
        <f t="shared" si="17"/>
        <v>401858</v>
      </c>
      <c r="T218" s="2">
        <f t="shared" si="18"/>
        <v>18142</v>
      </c>
      <c r="U218" s="2">
        <f t="shared" si="19"/>
        <v>420000</v>
      </c>
      <c r="V218" s="2">
        <f t="shared" si="28"/>
        <v>42401457</v>
      </c>
      <c r="W218" s="2">
        <f t="shared" si="20"/>
        <v>401858</v>
      </c>
      <c r="X218" s="2">
        <f t="shared" si="6"/>
        <v>18142</v>
      </c>
      <c r="Y218" s="2">
        <f t="shared" si="7"/>
        <v>37051096</v>
      </c>
      <c r="Z218" s="2" t="str">
        <f t="shared" si="8"/>
        <v>MEEP</v>
      </c>
      <c r="AA218" s="2">
        <f>IF(Z218="HERE",Y218,AA217+Graph!$G$1*1000)</f>
        <v>42677108</v>
      </c>
      <c r="AB218" s="2">
        <f t="shared" si="21"/>
        <v>420000</v>
      </c>
      <c r="AC218" s="2">
        <f t="shared" si="9"/>
        <v>36373587</v>
      </c>
      <c r="AD218" s="3">
        <f t="shared" si="10"/>
        <v>42677108</v>
      </c>
      <c r="AE218" s="2">
        <f>IF(AE216&gt;=52800000,52800000,IF(AB197=Graph!G$1*1000,AE217+Graph!G$1*1000,AC218))</f>
        <v>36373587</v>
      </c>
      <c r="AF218" s="3">
        <f t="shared" si="11"/>
        <v>36373587</v>
      </c>
      <c r="AG218" s="3">
        <f t="shared" si="26"/>
        <v>34701224.550000004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23"/>
        <v>401858</v>
      </c>
      <c r="H219" s="2">
        <f t="shared" si="13"/>
        <v>76559387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776372.68384422362</v>
      </c>
      <c r="Q219" s="2">
        <f>IF(P219&gt;Graph!$G$1*1000,Graph!$G$1*1000,P219)</f>
        <v>420000</v>
      </c>
      <c r="R219" s="2">
        <f t="shared" si="16"/>
        <v>79872553</v>
      </c>
      <c r="S219" s="2">
        <f t="shared" si="17"/>
        <v>401858</v>
      </c>
      <c r="T219" s="2">
        <f t="shared" si="18"/>
        <v>18142</v>
      </c>
      <c r="U219" s="2">
        <f t="shared" si="19"/>
        <v>420000</v>
      </c>
      <c r="V219" s="2">
        <f t="shared" si="28"/>
        <v>42803315</v>
      </c>
      <c r="W219" s="2">
        <f t="shared" si="20"/>
        <v>401858</v>
      </c>
      <c r="X219" s="2">
        <f t="shared" si="6"/>
        <v>18142</v>
      </c>
      <c r="Y219" s="2">
        <f t="shared" si="7"/>
        <v>37069238</v>
      </c>
      <c r="Z219" s="2" t="str">
        <f t="shared" si="8"/>
        <v>MEEP</v>
      </c>
      <c r="AA219" s="2">
        <f>IF(Z219="HERE",Y219,AA218+Graph!$G$1*1000)</f>
        <v>43097108</v>
      </c>
      <c r="AB219" s="2">
        <f t="shared" si="21"/>
        <v>420000</v>
      </c>
      <c r="AC219" s="2">
        <f t="shared" si="9"/>
        <v>36373587</v>
      </c>
      <c r="AD219" s="3">
        <f t="shared" si="10"/>
        <v>43097108</v>
      </c>
      <c r="AE219" s="2">
        <f>IF(AE217&gt;=52800000,52800000,IF(AB198=Graph!G$1*1000,AE218+Graph!G$1*1000,AC219))</f>
        <v>36373587</v>
      </c>
      <c r="AF219" s="3">
        <f t="shared" si="11"/>
        <v>36373587</v>
      </c>
      <c r="AG219" s="3">
        <f t="shared" si="26"/>
        <v>34737645.25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23"/>
        <v>401858</v>
      </c>
      <c r="H220" s="2">
        <f t="shared" si="13"/>
        <v>76961245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778780.38650472462</v>
      </c>
      <c r="Q220" s="2">
        <f>IF(P220&gt;Graph!$G$1*1000,Graph!$G$1*1000,P220)</f>
        <v>420000</v>
      </c>
      <c r="R220" s="2">
        <f t="shared" si="16"/>
        <v>80292553</v>
      </c>
      <c r="S220" s="2">
        <f t="shared" si="17"/>
        <v>401858</v>
      </c>
      <c r="T220" s="2">
        <f t="shared" si="18"/>
        <v>18142</v>
      </c>
      <c r="U220" s="2">
        <f t="shared" si="19"/>
        <v>420000</v>
      </c>
      <c r="V220" s="2">
        <f t="shared" si="28"/>
        <v>43205173</v>
      </c>
      <c r="W220" s="2">
        <f t="shared" si="20"/>
        <v>401858</v>
      </c>
      <c r="X220" s="2">
        <f t="shared" si="6"/>
        <v>18142</v>
      </c>
      <c r="Y220" s="2">
        <f t="shared" si="7"/>
        <v>37087380</v>
      </c>
      <c r="Z220" s="2" t="str">
        <f t="shared" si="8"/>
        <v>MEEP</v>
      </c>
      <c r="AA220" s="2">
        <f>IF(Z220="HERE",Y220,AA219+Graph!$G$1*1000)</f>
        <v>43517108</v>
      </c>
      <c r="AB220" s="2">
        <f t="shared" si="21"/>
        <v>420000</v>
      </c>
      <c r="AC220" s="2">
        <f t="shared" si="9"/>
        <v>36373587</v>
      </c>
      <c r="AD220" s="3">
        <f t="shared" si="10"/>
        <v>43517108</v>
      </c>
      <c r="AE220" s="2">
        <f>IF(AE218&gt;=52800000,52800000,IF(AB199=Graph!G$1*1000,AE219+Graph!G$1*1000,AC220))</f>
        <v>36373587</v>
      </c>
      <c r="AF220" s="3">
        <f t="shared" si="11"/>
        <v>36373587</v>
      </c>
      <c r="AG220" s="3">
        <f t="shared" si="26"/>
        <v>34774065.950000003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23"/>
        <v>401858</v>
      </c>
      <c r="H221" s="2">
        <f t="shared" si="13"/>
        <v>77363103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781188.08916522563</v>
      </c>
      <c r="Q221" s="2">
        <f>IF(P221&gt;Graph!$G$1*1000,Graph!$G$1*1000,P221)</f>
        <v>420000</v>
      </c>
      <c r="R221" s="2">
        <f t="shared" si="16"/>
        <v>80712553</v>
      </c>
      <c r="S221" s="2">
        <f t="shared" si="17"/>
        <v>401858</v>
      </c>
      <c r="T221" s="2">
        <f t="shared" si="18"/>
        <v>18142</v>
      </c>
      <c r="U221" s="2">
        <f t="shared" si="19"/>
        <v>420000</v>
      </c>
      <c r="V221" s="2">
        <f t="shared" si="28"/>
        <v>43607031</v>
      </c>
      <c r="W221" s="2">
        <f t="shared" si="20"/>
        <v>401858</v>
      </c>
      <c r="X221" s="2">
        <f t="shared" si="6"/>
        <v>18142</v>
      </c>
      <c r="Y221" s="2">
        <f t="shared" si="7"/>
        <v>37105522</v>
      </c>
      <c r="Z221" s="2" t="str">
        <f t="shared" si="8"/>
        <v>MEEP</v>
      </c>
      <c r="AA221" s="2">
        <f>IF(Z221="HERE",Y221,AA220+Graph!$G$1*1000)</f>
        <v>43937108</v>
      </c>
      <c r="AB221" s="2">
        <f t="shared" si="21"/>
        <v>420000</v>
      </c>
      <c r="AC221" s="2">
        <f t="shared" si="9"/>
        <v>36373587</v>
      </c>
      <c r="AD221" s="3">
        <f t="shared" si="10"/>
        <v>43937108</v>
      </c>
      <c r="AE221" s="2">
        <f>IF(AE219&gt;=52800000,52800000,IF(AB200=Graph!G$1*1000,AE220+Graph!G$1*1000,AC221))</f>
        <v>36373587</v>
      </c>
      <c r="AF221" s="3">
        <f t="shared" si="11"/>
        <v>36373587</v>
      </c>
      <c r="AG221" s="3">
        <f t="shared" si="26"/>
        <v>34810486.649999999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23"/>
        <v>401858</v>
      </c>
      <c r="H222" s="2">
        <f t="shared" si="13"/>
        <v>77764961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783595.79182571173</v>
      </c>
      <c r="Q222" s="2">
        <f>IF(P222&gt;Graph!$G$1*1000,Graph!$G$1*1000,P222)</f>
        <v>420000</v>
      </c>
      <c r="R222" s="2">
        <f t="shared" si="16"/>
        <v>81132553</v>
      </c>
      <c r="S222" s="2">
        <f t="shared" si="17"/>
        <v>401858</v>
      </c>
      <c r="T222" s="2">
        <f t="shared" si="18"/>
        <v>18142</v>
      </c>
      <c r="U222" s="2">
        <f t="shared" si="19"/>
        <v>420000</v>
      </c>
      <c r="V222" s="2">
        <f t="shared" si="28"/>
        <v>44008889</v>
      </c>
      <c r="W222" s="2">
        <f t="shared" si="20"/>
        <v>401858</v>
      </c>
      <c r="X222" s="2">
        <f t="shared" si="6"/>
        <v>18142</v>
      </c>
      <c r="Y222" s="2">
        <f t="shared" si="7"/>
        <v>37123664</v>
      </c>
      <c r="Z222" s="2" t="str">
        <f t="shared" si="8"/>
        <v>MEEP</v>
      </c>
      <c r="AA222" s="2">
        <f>IF(Z222="HERE",Y222,AA221+Graph!$G$1*1000)</f>
        <v>44357108</v>
      </c>
      <c r="AB222" s="2">
        <f t="shared" si="21"/>
        <v>420000</v>
      </c>
      <c r="AC222" s="2">
        <f t="shared" si="9"/>
        <v>36373587</v>
      </c>
      <c r="AD222" s="3">
        <f t="shared" si="10"/>
        <v>44357108</v>
      </c>
      <c r="AE222" s="2">
        <f>IF(AE220&gt;=52800000,52800000,IF(AB201=Graph!G$1*1000,AE221+Graph!G$1*1000,AC222))</f>
        <v>36373587</v>
      </c>
      <c r="AF222" s="3">
        <f t="shared" si="11"/>
        <v>36373587</v>
      </c>
      <c r="AG222" s="3">
        <f t="shared" si="26"/>
        <v>34846907.350000001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23"/>
        <v>401858</v>
      </c>
      <c r="H223" s="2">
        <f t="shared" si="13"/>
        <v>78166819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786003.49448621273</v>
      </c>
      <c r="Q223" s="2">
        <f>IF(P223&gt;Graph!$G$1*1000,Graph!$G$1*1000,P223)</f>
        <v>420000</v>
      </c>
      <c r="R223" s="2">
        <f t="shared" si="16"/>
        <v>81552553</v>
      </c>
      <c r="S223" s="2">
        <f t="shared" si="17"/>
        <v>401858</v>
      </c>
      <c r="T223" s="2">
        <f t="shared" si="18"/>
        <v>18142</v>
      </c>
      <c r="U223" s="2">
        <f t="shared" si="19"/>
        <v>420000</v>
      </c>
      <c r="V223" s="2">
        <f t="shared" si="28"/>
        <v>44410747</v>
      </c>
      <c r="W223" s="2">
        <f t="shared" si="20"/>
        <v>401858</v>
      </c>
      <c r="X223" s="2">
        <f t="shared" si="6"/>
        <v>18142</v>
      </c>
      <c r="Y223" s="2">
        <f t="shared" si="7"/>
        <v>37141806</v>
      </c>
      <c r="Z223" s="2" t="str">
        <f t="shared" si="8"/>
        <v>MEEP</v>
      </c>
      <c r="AA223" s="2">
        <f>IF(Z223="HERE",Y223,AA222+Graph!$G$1*1000)</f>
        <v>44777108</v>
      </c>
      <c r="AB223" s="2">
        <f t="shared" si="21"/>
        <v>420000</v>
      </c>
      <c r="AC223" s="2">
        <f t="shared" si="9"/>
        <v>36373587</v>
      </c>
      <c r="AD223" s="3">
        <f t="shared" si="10"/>
        <v>44777108</v>
      </c>
      <c r="AE223" s="2">
        <f>IF(AE221&gt;=52800000,52800000,IF(AB202=Graph!G$1*1000,AE222+Graph!G$1*1000,AC223))</f>
        <v>36373587</v>
      </c>
      <c r="AF223" s="3">
        <f t="shared" si="11"/>
        <v>36373587</v>
      </c>
      <c r="AG223" s="3">
        <f t="shared" si="26"/>
        <v>34883328.050000004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23"/>
        <v>401858</v>
      </c>
      <c r="H224" s="2">
        <f t="shared" si="13"/>
        <v>78568677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788411.19714671373</v>
      </c>
      <c r="Q224" s="2">
        <f>IF(P224&gt;Graph!$G$1*1000,Graph!$G$1*1000,P224)</f>
        <v>420000</v>
      </c>
      <c r="R224" s="2">
        <f t="shared" si="16"/>
        <v>81972553</v>
      </c>
      <c r="S224" s="2">
        <f t="shared" si="17"/>
        <v>401858</v>
      </c>
      <c r="T224" s="2">
        <f t="shared" si="18"/>
        <v>18142</v>
      </c>
      <c r="U224" s="2">
        <f t="shared" si="19"/>
        <v>420000</v>
      </c>
      <c r="V224" s="2">
        <f t="shared" si="28"/>
        <v>44812605</v>
      </c>
      <c r="W224" s="2">
        <f t="shared" si="20"/>
        <v>401858</v>
      </c>
      <c r="X224" s="2">
        <f t="shared" si="6"/>
        <v>18142</v>
      </c>
      <c r="Y224" s="2">
        <f t="shared" si="7"/>
        <v>37159948</v>
      </c>
      <c r="Z224" s="2" t="str">
        <f t="shared" si="8"/>
        <v>MEEP</v>
      </c>
      <c r="AA224" s="2">
        <f>IF(Z224="HERE",Y224,AA223+Graph!$G$1*1000)</f>
        <v>45197108</v>
      </c>
      <c r="AB224" s="2">
        <f t="shared" si="21"/>
        <v>420000</v>
      </c>
      <c r="AC224" s="2">
        <f t="shared" si="9"/>
        <v>36373587</v>
      </c>
      <c r="AD224" s="3">
        <f t="shared" si="10"/>
        <v>45197108</v>
      </c>
      <c r="AE224" s="2">
        <f>IF(AE222&gt;=52800000,52800000,IF(AB203=Graph!G$1*1000,AE223+Graph!G$1*1000,AC224))</f>
        <v>36373587</v>
      </c>
      <c r="AF224" s="3">
        <f t="shared" si="11"/>
        <v>36373587</v>
      </c>
      <c r="AG224" s="3">
        <f t="shared" si="26"/>
        <v>34919748.75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23"/>
        <v>401858</v>
      </c>
      <c r="H225" s="2">
        <f t="shared" si="13"/>
        <v>78970535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790818.89980721474</v>
      </c>
      <c r="Q225" s="2">
        <f>IF(P225&gt;Graph!$G$1*1000,Graph!$G$1*1000,P225)</f>
        <v>420000</v>
      </c>
      <c r="R225" s="2">
        <f t="shared" si="16"/>
        <v>82392553</v>
      </c>
      <c r="S225" s="2">
        <f t="shared" si="17"/>
        <v>401858</v>
      </c>
      <c r="T225" s="2">
        <f t="shared" si="18"/>
        <v>18142</v>
      </c>
      <c r="U225" s="2">
        <f t="shared" si="19"/>
        <v>420000</v>
      </c>
      <c r="V225" s="2">
        <f t="shared" si="28"/>
        <v>45214463</v>
      </c>
      <c r="W225" s="2">
        <f t="shared" si="20"/>
        <v>401858</v>
      </c>
      <c r="X225" s="2">
        <f t="shared" si="6"/>
        <v>18142</v>
      </c>
      <c r="Y225" s="2">
        <f t="shared" si="7"/>
        <v>37178090</v>
      </c>
      <c r="Z225" s="2" t="str">
        <f t="shared" si="8"/>
        <v>MEEP</v>
      </c>
      <c r="AA225" s="2">
        <f>IF(Z225="HERE",Y225,AA224+Graph!$G$1*1000)</f>
        <v>45617108</v>
      </c>
      <c r="AB225" s="2">
        <f t="shared" si="21"/>
        <v>420000</v>
      </c>
      <c r="AC225" s="2">
        <f t="shared" si="9"/>
        <v>36373587</v>
      </c>
      <c r="AD225" s="3">
        <f t="shared" si="10"/>
        <v>45617108</v>
      </c>
      <c r="AE225" s="2">
        <f>IF(AE223&gt;=52800000,52800000,IF(AB204=Graph!G$1*1000,AE224+Graph!G$1*1000,AC225))</f>
        <v>36373587</v>
      </c>
      <c r="AF225" s="3">
        <f t="shared" si="11"/>
        <v>36373587</v>
      </c>
      <c r="AG225" s="3">
        <f t="shared" si="26"/>
        <v>34936076.549999997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23"/>
        <v>401858</v>
      </c>
      <c r="H226" s="2">
        <f t="shared" si="13"/>
        <v>79372393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793226.60246771574</v>
      </c>
      <c r="Q226" s="2">
        <f>IF(P226&gt;Graph!$G$1*1000,Graph!$G$1*1000,P226)</f>
        <v>420000</v>
      </c>
      <c r="R226" s="2">
        <f t="shared" si="16"/>
        <v>82812553</v>
      </c>
      <c r="S226" s="2">
        <f t="shared" si="17"/>
        <v>401858</v>
      </c>
      <c r="T226" s="2">
        <f t="shared" si="18"/>
        <v>18142</v>
      </c>
      <c r="U226" s="2">
        <f t="shared" si="19"/>
        <v>420000</v>
      </c>
      <c r="V226" s="2">
        <f t="shared" si="28"/>
        <v>45616321</v>
      </c>
      <c r="W226" s="2">
        <f t="shared" si="20"/>
        <v>401858</v>
      </c>
      <c r="X226" s="2">
        <f t="shared" si="6"/>
        <v>18142</v>
      </c>
      <c r="Y226" s="2">
        <f t="shared" si="7"/>
        <v>37196232</v>
      </c>
      <c r="Z226" s="2" t="str">
        <f t="shared" si="8"/>
        <v>MEEP</v>
      </c>
      <c r="AA226" s="2">
        <f>IF(Z226="HERE",Y226,AA225+Graph!$G$1*1000)</f>
        <v>46037108</v>
      </c>
      <c r="AB226" s="2">
        <f t="shared" si="21"/>
        <v>420000</v>
      </c>
      <c r="AC226" s="2">
        <f t="shared" si="9"/>
        <v>36373587</v>
      </c>
      <c r="AD226" s="3">
        <f t="shared" si="10"/>
        <v>46037108</v>
      </c>
      <c r="AE226" s="2">
        <f>IF(AE224&gt;=52800000,52800000,IF(AB205=Graph!G$1*1000,AE225+Graph!G$1*1000,AC226))</f>
        <v>36793587</v>
      </c>
      <c r="AF226" s="3">
        <f t="shared" si="11"/>
        <v>36793587</v>
      </c>
      <c r="AG226" s="3">
        <f t="shared" si="26"/>
        <v>35314076.549999997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23"/>
        <v>401858</v>
      </c>
      <c r="H227" s="2">
        <f t="shared" si="13"/>
        <v>79774251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795634.30512820184</v>
      </c>
      <c r="Q227" s="2">
        <f>IF(P227&gt;Graph!$G$1*1000,Graph!$G$1*1000,P227)</f>
        <v>420000</v>
      </c>
      <c r="R227" s="2">
        <f t="shared" si="16"/>
        <v>83232553</v>
      </c>
      <c r="S227" s="2">
        <f t="shared" si="17"/>
        <v>401858</v>
      </c>
      <c r="T227" s="2">
        <f t="shared" si="18"/>
        <v>18142</v>
      </c>
      <c r="U227" s="2">
        <f t="shared" si="19"/>
        <v>420000</v>
      </c>
      <c r="V227" s="2">
        <f t="shared" si="28"/>
        <v>46018179</v>
      </c>
      <c r="W227" s="2">
        <f t="shared" si="20"/>
        <v>401858</v>
      </c>
      <c r="X227" s="2">
        <f t="shared" si="6"/>
        <v>18142</v>
      </c>
      <c r="Y227" s="2">
        <f t="shared" si="7"/>
        <v>37214374</v>
      </c>
      <c r="Z227" s="2" t="str">
        <f t="shared" si="8"/>
        <v>MEEP</v>
      </c>
      <c r="AA227" s="2">
        <f>IF(Z227="HERE",Y227,AA226+Graph!$G$1*1000)</f>
        <v>46457108</v>
      </c>
      <c r="AB227" s="2">
        <f t="shared" si="21"/>
        <v>420000</v>
      </c>
      <c r="AC227" s="2">
        <f t="shared" si="9"/>
        <v>36373587</v>
      </c>
      <c r="AD227" s="3">
        <f t="shared" si="10"/>
        <v>46457108</v>
      </c>
      <c r="AE227" s="2">
        <f>IF(AE225&gt;=52800000,52800000,IF(AB206=Graph!G$1*1000,AE226+Graph!G$1*1000,AC227))</f>
        <v>37213587</v>
      </c>
      <c r="AF227" s="3">
        <f t="shared" si="11"/>
        <v>37213587</v>
      </c>
      <c r="AG227" s="3">
        <f t="shared" si="26"/>
        <v>35692076.550000004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23"/>
        <v>401858</v>
      </c>
      <c r="H228" s="2">
        <f t="shared" si="13"/>
        <v>80176109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798042.00778870285</v>
      </c>
      <c r="Q228" s="2">
        <f>IF(P228&gt;Graph!$G$1*1000,Graph!$G$1*1000,P228)</f>
        <v>420000</v>
      </c>
      <c r="R228" s="2">
        <f t="shared" si="16"/>
        <v>83652553</v>
      </c>
      <c r="S228" s="2">
        <f t="shared" si="17"/>
        <v>401858</v>
      </c>
      <c r="T228" s="2">
        <f t="shared" si="18"/>
        <v>18142</v>
      </c>
      <c r="U228" s="2">
        <f t="shared" si="19"/>
        <v>420000</v>
      </c>
      <c r="V228" s="2">
        <f t="shared" si="28"/>
        <v>46420037</v>
      </c>
      <c r="W228" s="2">
        <f t="shared" si="20"/>
        <v>401858</v>
      </c>
      <c r="X228" s="2">
        <f t="shared" si="6"/>
        <v>18142</v>
      </c>
      <c r="Y228" s="2">
        <f t="shared" si="7"/>
        <v>37232516</v>
      </c>
      <c r="Z228" s="2" t="str">
        <f t="shared" si="8"/>
        <v>MEEP</v>
      </c>
      <c r="AA228" s="2">
        <f>IF(Z228="HERE",Y228,AA227+Graph!$G$1*1000)</f>
        <v>46877108</v>
      </c>
      <c r="AB228" s="2">
        <f t="shared" si="21"/>
        <v>420000</v>
      </c>
      <c r="AC228" s="2">
        <f t="shared" si="9"/>
        <v>36373587</v>
      </c>
      <c r="AD228" s="3">
        <f t="shared" si="10"/>
        <v>46877108</v>
      </c>
      <c r="AE228" s="2">
        <f>IF(AE226&gt;=52800000,52800000,IF(AB207=Graph!G$1*1000,AE227+Graph!G$1*1000,AC228))</f>
        <v>37633587</v>
      </c>
      <c r="AF228" s="3">
        <f t="shared" si="11"/>
        <v>37633587</v>
      </c>
      <c r="AG228" s="3">
        <f t="shared" si="26"/>
        <v>36070076.550000004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23"/>
        <v>401858</v>
      </c>
      <c r="H229" s="2">
        <f t="shared" si="13"/>
        <v>80577967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800449.71044920385</v>
      </c>
      <c r="Q229" s="2">
        <f>IF(P229&gt;Graph!$G$1*1000,Graph!$G$1*1000,P229)</f>
        <v>420000</v>
      </c>
      <c r="R229" s="2">
        <f t="shared" si="16"/>
        <v>84072553</v>
      </c>
      <c r="S229" s="2">
        <f t="shared" si="17"/>
        <v>401858</v>
      </c>
      <c r="T229" s="2">
        <f t="shared" si="18"/>
        <v>18142</v>
      </c>
      <c r="U229" s="2">
        <f t="shared" si="19"/>
        <v>420000</v>
      </c>
      <c r="V229" s="2">
        <f t="shared" si="28"/>
        <v>46821895</v>
      </c>
      <c r="W229" s="2">
        <f t="shared" si="20"/>
        <v>401858</v>
      </c>
      <c r="X229" s="2">
        <f t="shared" si="6"/>
        <v>18142</v>
      </c>
      <c r="Y229" s="2">
        <f t="shared" si="7"/>
        <v>37250658</v>
      </c>
      <c r="Z229" s="2" t="str">
        <f t="shared" si="8"/>
        <v>MEEP</v>
      </c>
      <c r="AA229" s="2">
        <f>IF(Z229="HERE",Y229,AA228+Graph!$G$1*1000)</f>
        <v>47297108</v>
      </c>
      <c r="AB229" s="2">
        <f t="shared" si="21"/>
        <v>420000</v>
      </c>
      <c r="AC229" s="2">
        <f t="shared" si="9"/>
        <v>36373587</v>
      </c>
      <c r="AD229" s="3">
        <f t="shared" si="10"/>
        <v>47297108</v>
      </c>
      <c r="AE229" s="2">
        <f>IF(AE227&gt;=52800000,52800000,IF(AB208=Graph!G$1*1000,AE228+Graph!G$1*1000,AC229))</f>
        <v>38053587</v>
      </c>
      <c r="AF229" s="3">
        <f t="shared" si="11"/>
        <v>38053587</v>
      </c>
      <c r="AG229" s="3">
        <f t="shared" si="26"/>
        <v>36448076.550000004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si="23"/>
        <v>401858</v>
      </c>
      <c r="H230" s="2">
        <f t="shared" si="13"/>
        <v>80979825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802857.41310970485</v>
      </c>
      <c r="Q230" s="2">
        <f>IF(P230&gt;Graph!$G$1*1000,Graph!$G$1*1000,P230)</f>
        <v>420000</v>
      </c>
      <c r="R230" s="2">
        <f t="shared" si="16"/>
        <v>84492553</v>
      </c>
      <c r="S230" s="2">
        <f t="shared" si="17"/>
        <v>401858</v>
      </c>
      <c r="T230" s="2">
        <f t="shared" si="18"/>
        <v>18142</v>
      </c>
      <c r="U230" s="2">
        <f t="shared" si="19"/>
        <v>420000</v>
      </c>
      <c r="V230" s="2">
        <f t="shared" si="28"/>
        <v>47223753</v>
      </c>
      <c r="W230" s="2">
        <f t="shared" si="20"/>
        <v>401858</v>
      </c>
      <c r="X230" s="2">
        <f t="shared" si="6"/>
        <v>18142</v>
      </c>
      <c r="Y230" s="2">
        <f t="shared" si="7"/>
        <v>37268800</v>
      </c>
      <c r="Z230" s="2" t="str">
        <f t="shared" si="8"/>
        <v>MEEP</v>
      </c>
      <c r="AA230" s="2">
        <f>IF(Z230="HERE",Y230,AA229+Graph!$G$1*1000)</f>
        <v>47717108</v>
      </c>
      <c r="AB230" s="2">
        <f t="shared" si="21"/>
        <v>420000</v>
      </c>
      <c r="AC230" s="2">
        <f t="shared" si="9"/>
        <v>36373587</v>
      </c>
      <c r="AD230" s="3">
        <f t="shared" si="10"/>
        <v>47717108</v>
      </c>
      <c r="AE230" s="2">
        <f>IF(AE228&gt;=52800000,52800000,IF(AB209=Graph!G$1*1000,AE229+Graph!G$1*1000,AC230))</f>
        <v>38473587</v>
      </c>
      <c r="AF230" s="3">
        <f t="shared" si="11"/>
        <v>38473587</v>
      </c>
      <c r="AG230" s="3">
        <f t="shared" si="26"/>
        <v>36826076.550000004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23"/>
        <v>401858</v>
      </c>
      <c r="H231" s="2">
        <f t="shared" si="13"/>
        <v>81381683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805265.11577019095</v>
      </c>
      <c r="Q231" s="2">
        <f>IF(P231&gt;Graph!$G$1*1000,Graph!$G$1*1000,P231)</f>
        <v>420000</v>
      </c>
      <c r="R231" s="2">
        <f t="shared" si="16"/>
        <v>84912553</v>
      </c>
      <c r="S231" s="2">
        <f t="shared" si="17"/>
        <v>401858</v>
      </c>
      <c r="T231" s="2">
        <f t="shared" si="18"/>
        <v>18142</v>
      </c>
      <c r="U231" s="2">
        <f t="shared" si="19"/>
        <v>420000</v>
      </c>
      <c r="V231" s="2">
        <f t="shared" si="28"/>
        <v>47625611</v>
      </c>
      <c r="W231" s="2">
        <f t="shared" si="20"/>
        <v>401858</v>
      </c>
      <c r="X231" s="2">
        <f t="shared" si="6"/>
        <v>18142</v>
      </c>
      <c r="Y231" s="2">
        <f t="shared" si="7"/>
        <v>37286942</v>
      </c>
      <c r="Z231" s="2" t="str">
        <f t="shared" si="8"/>
        <v>MEEP</v>
      </c>
      <c r="AA231" s="2">
        <f>IF(Z231="HERE",Y231,AA230+Graph!$G$1*1000)</f>
        <v>48137108</v>
      </c>
      <c r="AB231" s="2">
        <f t="shared" si="21"/>
        <v>420000</v>
      </c>
      <c r="AC231" s="2">
        <f t="shared" si="9"/>
        <v>36373587</v>
      </c>
      <c r="AD231" s="3">
        <f t="shared" si="10"/>
        <v>48137108</v>
      </c>
      <c r="AE231" s="2">
        <f>IF(AE229&gt;=52800000,52800000,IF(AB210=Graph!G$1*1000,AE230+Graph!G$1*1000,AC231))</f>
        <v>38893587</v>
      </c>
      <c r="AF231" s="3">
        <f t="shared" si="11"/>
        <v>38893587</v>
      </c>
      <c r="AG231" s="3">
        <f t="shared" si="26"/>
        <v>37204076.550000004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23"/>
        <v>401858</v>
      </c>
      <c r="H232" s="2">
        <f t="shared" si="13"/>
        <v>81783541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807672.81843069196</v>
      </c>
      <c r="Q232" s="2">
        <f>IF(P232&gt;Graph!$G$1*1000,Graph!$G$1*1000,P232)</f>
        <v>420000</v>
      </c>
      <c r="R232" s="2">
        <f t="shared" si="16"/>
        <v>85332553</v>
      </c>
      <c r="S232" s="2">
        <f t="shared" si="17"/>
        <v>401858</v>
      </c>
      <c r="T232" s="2">
        <f t="shared" si="18"/>
        <v>18142</v>
      </c>
      <c r="U232" s="2">
        <f t="shared" si="19"/>
        <v>420000</v>
      </c>
      <c r="V232" s="2">
        <f t="shared" si="28"/>
        <v>48027469</v>
      </c>
      <c r="W232" s="2">
        <f t="shared" si="20"/>
        <v>401858</v>
      </c>
      <c r="X232" s="2">
        <f t="shared" si="6"/>
        <v>18142</v>
      </c>
      <c r="Y232" s="2">
        <f t="shared" si="7"/>
        <v>37305084</v>
      </c>
      <c r="Z232" s="2" t="str">
        <f t="shared" si="8"/>
        <v>MEEP</v>
      </c>
      <c r="AA232" s="2">
        <f>IF(Z232="HERE",Y232,AA231+Graph!$G$1*1000)</f>
        <v>48557108</v>
      </c>
      <c r="AB232" s="2">
        <f t="shared" si="21"/>
        <v>420000</v>
      </c>
      <c r="AC232" s="2">
        <f t="shared" si="9"/>
        <v>36373587</v>
      </c>
      <c r="AD232" s="3">
        <f t="shared" si="10"/>
        <v>48557108</v>
      </c>
      <c r="AE232" s="2">
        <f>IF(AE230&gt;=52800000,52800000,IF(AB211=Graph!G$1*1000,AE231+Graph!G$1*1000,AC232))</f>
        <v>39313587</v>
      </c>
      <c r="AF232" s="3">
        <f t="shared" si="11"/>
        <v>39313587</v>
      </c>
      <c r="AG232" s="3">
        <f t="shared" si="26"/>
        <v>37582076.550000004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23"/>
        <v>401858</v>
      </c>
      <c r="H233" s="2">
        <f t="shared" si="13"/>
        <v>82185399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810080.52109119296</v>
      </c>
      <c r="Q233" s="2">
        <f>IF(P233&gt;Graph!$G$1*1000,Graph!$G$1*1000,P233)</f>
        <v>420000</v>
      </c>
      <c r="R233" s="2">
        <f t="shared" si="16"/>
        <v>85752553</v>
      </c>
      <c r="S233" s="2">
        <f t="shared" si="17"/>
        <v>401858</v>
      </c>
      <c r="T233" s="2">
        <f t="shared" si="18"/>
        <v>18142</v>
      </c>
      <c r="U233" s="2">
        <f t="shared" si="19"/>
        <v>420000</v>
      </c>
      <c r="V233" s="2">
        <f t="shared" si="28"/>
        <v>48429327</v>
      </c>
      <c r="W233" s="2">
        <f t="shared" si="20"/>
        <v>401858</v>
      </c>
      <c r="X233" s="2">
        <f t="shared" si="6"/>
        <v>18142</v>
      </c>
      <c r="Y233" s="2">
        <f t="shared" si="7"/>
        <v>37323226</v>
      </c>
      <c r="Z233" s="2" t="str">
        <f t="shared" si="8"/>
        <v>MEEP</v>
      </c>
      <c r="AA233" s="2">
        <f>IF(Z233="HERE",Y233,AA232+Graph!$G$1*1000)</f>
        <v>48977108</v>
      </c>
      <c r="AB233" s="2">
        <f t="shared" si="21"/>
        <v>420000</v>
      </c>
      <c r="AC233" s="2">
        <f t="shared" si="9"/>
        <v>36373587</v>
      </c>
      <c r="AD233" s="3">
        <f t="shared" si="10"/>
        <v>48977108</v>
      </c>
      <c r="AE233" s="2">
        <f>IF(AE231&gt;=52800000,52800000,IF(AB212=Graph!G$1*1000,AE232+Graph!G$1*1000,AC233))</f>
        <v>39733587</v>
      </c>
      <c r="AF233" s="3">
        <f t="shared" si="11"/>
        <v>39733587</v>
      </c>
      <c r="AG233" s="3">
        <f t="shared" si="26"/>
        <v>37960076.550000004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23"/>
        <v>401858</v>
      </c>
      <c r="H234" s="2">
        <f t="shared" si="13"/>
        <v>82587257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812488.22375169396</v>
      </c>
      <c r="Q234" s="2">
        <f>IF(P234&gt;Graph!$G$1*1000,Graph!$G$1*1000,P234)</f>
        <v>420000</v>
      </c>
      <c r="R234" s="2">
        <f t="shared" si="16"/>
        <v>86172553</v>
      </c>
      <c r="S234" s="2">
        <f t="shared" si="17"/>
        <v>401858</v>
      </c>
      <c r="T234" s="2">
        <f t="shared" si="18"/>
        <v>18142</v>
      </c>
      <c r="U234" s="2">
        <f t="shared" si="19"/>
        <v>420000</v>
      </c>
      <c r="V234" s="2">
        <f t="shared" si="28"/>
        <v>48831185</v>
      </c>
      <c r="W234" s="2">
        <f t="shared" si="20"/>
        <v>401858</v>
      </c>
      <c r="X234" s="2">
        <f t="shared" si="6"/>
        <v>18142</v>
      </c>
      <c r="Y234" s="2">
        <f t="shared" si="7"/>
        <v>37341368</v>
      </c>
      <c r="Z234" s="2" t="str">
        <f t="shared" si="8"/>
        <v>MEEP</v>
      </c>
      <c r="AA234" s="2">
        <f>IF(Z234="HERE",Y234,AA233+Graph!$G$1*1000)</f>
        <v>49397108</v>
      </c>
      <c r="AB234" s="2">
        <f t="shared" si="21"/>
        <v>420000</v>
      </c>
      <c r="AC234" s="2">
        <f t="shared" si="9"/>
        <v>36373587</v>
      </c>
      <c r="AD234" s="3">
        <f t="shared" si="10"/>
        <v>49397108</v>
      </c>
      <c r="AE234" s="2">
        <f>IF(AE232&gt;=52800000,52800000,IF(AB213=Graph!G$1*1000,AE233+Graph!G$1*1000,AC234))</f>
        <v>40153587</v>
      </c>
      <c r="AF234" s="3">
        <f t="shared" si="11"/>
        <v>40153587</v>
      </c>
      <c r="AG234" s="3">
        <f t="shared" si="26"/>
        <v>38338076.550000004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23"/>
        <v>401858</v>
      </c>
      <c r="H235" s="2">
        <f t="shared" si="13"/>
        <v>82989115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814895.92641218007</v>
      </c>
      <c r="Q235" s="2">
        <f>IF(P235&gt;Graph!$G$1*1000,Graph!$G$1*1000,P235)</f>
        <v>420000</v>
      </c>
      <c r="R235" s="2">
        <f t="shared" si="16"/>
        <v>86592553</v>
      </c>
      <c r="S235" s="2">
        <f t="shared" si="17"/>
        <v>401858</v>
      </c>
      <c r="T235" s="2">
        <f t="shared" si="18"/>
        <v>18142</v>
      </c>
      <c r="U235" s="2">
        <f t="shared" si="19"/>
        <v>420000</v>
      </c>
      <c r="V235" s="2">
        <f t="shared" si="28"/>
        <v>49233043</v>
      </c>
      <c r="W235" s="2">
        <f t="shared" si="20"/>
        <v>401858</v>
      </c>
      <c r="X235" s="2">
        <f t="shared" si="6"/>
        <v>18142</v>
      </c>
      <c r="Y235" s="2">
        <f t="shared" si="7"/>
        <v>37359510</v>
      </c>
      <c r="Z235" s="2" t="str">
        <f t="shared" si="8"/>
        <v>MEEP</v>
      </c>
      <c r="AA235" s="2">
        <f>IF(Z235="HERE",Y235,AA234+Graph!$G$1*1000)</f>
        <v>49817108</v>
      </c>
      <c r="AB235" s="2">
        <f t="shared" si="21"/>
        <v>420000</v>
      </c>
      <c r="AC235" s="2">
        <f t="shared" si="9"/>
        <v>36373587</v>
      </c>
      <c r="AD235" s="3">
        <f t="shared" si="10"/>
        <v>49817108</v>
      </c>
      <c r="AE235" s="2">
        <f>IF(AE233&gt;=52800000,52800000,IF(AB214=Graph!G$1*1000,AE234+Graph!G$1*1000,AC235))</f>
        <v>40573587</v>
      </c>
      <c r="AF235" s="3">
        <f t="shared" si="11"/>
        <v>40573587</v>
      </c>
      <c r="AG235" s="3">
        <f t="shared" si="26"/>
        <v>38716076.550000004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23"/>
        <v>401858</v>
      </c>
      <c r="H236" s="2">
        <f t="shared" si="13"/>
        <v>83390973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817303.62907268107</v>
      </c>
      <c r="Q236" s="2">
        <f>IF(P236&gt;Graph!$G$1*1000,Graph!$G$1*1000,P236)</f>
        <v>420000</v>
      </c>
      <c r="R236" s="2">
        <f t="shared" si="16"/>
        <v>87012553</v>
      </c>
      <c r="S236" s="2">
        <f t="shared" si="17"/>
        <v>401858</v>
      </c>
      <c r="T236" s="2">
        <f t="shared" si="18"/>
        <v>18142</v>
      </c>
      <c r="U236" s="2">
        <f t="shared" si="19"/>
        <v>420000</v>
      </c>
      <c r="V236" s="2">
        <f t="shared" si="28"/>
        <v>49634901</v>
      </c>
      <c r="W236" s="2">
        <f t="shared" si="20"/>
        <v>401858</v>
      </c>
      <c r="X236" s="2">
        <f t="shared" si="6"/>
        <v>18142</v>
      </c>
      <c r="Y236" s="2">
        <f t="shared" si="7"/>
        <v>37377652</v>
      </c>
      <c r="Z236" s="2" t="str">
        <f t="shared" si="8"/>
        <v>MEEP</v>
      </c>
      <c r="AA236" s="2">
        <f>IF(Z236="HERE",Y236,AA235+Graph!$G$1*1000)</f>
        <v>50237108</v>
      </c>
      <c r="AB236" s="2">
        <f t="shared" si="21"/>
        <v>420000</v>
      </c>
      <c r="AC236" s="2">
        <f t="shared" si="9"/>
        <v>36373587</v>
      </c>
      <c r="AD236" s="3">
        <f t="shared" si="10"/>
        <v>50237108</v>
      </c>
      <c r="AE236" s="2">
        <f>IF(AE234&gt;=52800000,52800000,IF(AB215=Graph!G$1*1000,AE235+Graph!G$1*1000,AC236))</f>
        <v>40993587</v>
      </c>
      <c r="AF236" s="3">
        <f t="shared" si="11"/>
        <v>40993587</v>
      </c>
      <c r="AG236" s="3">
        <f t="shared" si="26"/>
        <v>39094076.550000004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23"/>
        <v>401858</v>
      </c>
      <c r="H237" s="2">
        <f t="shared" si="13"/>
        <v>83792831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819711.33173318207</v>
      </c>
      <c r="Q237" s="2">
        <f>IF(P237&gt;Graph!$G$1*1000,Graph!$G$1*1000,P237)</f>
        <v>420000</v>
      </c>
      <c r="R237" s="2">
        <f t="shared" si="16"/>
        <v>87432553</v>
      </c>
      <c r="S237" s="2">
        <f t="shared" si="17"/>
        <v>401858</v>
      </c>
      <c r="T237" s="2">
        <f t="shared" si="18"/>
        <v>18142</v>
      </c>
      <c r="U237" s="2">
        <f t="shared" si="19"/>
        <v>420000</v>
      </c>
      <c r="V237" s="2">
        <f t="shared" si="28"/>
        <v>50036759</v>
      </c>
      <c r="W237" s="2">
        <f t="shared" si="20"/>
        <v>401858</v>
      </c>
      <c r="X237" s="2">
        <f t="shared" si="6"/>
        <v>18142</v>
      </c>
      <c r="Y237" s="2">
        <f t="shared" si="7"/>
        <v>37395794</v>
      </c>
      <c r="Z237" s="2" t="str">
        <f t="shared" si="8"/>
        <v>MEEP</v>
      </c>
      <c r="AA237" s="2">
        <f>IF(Z237="HERE",Y237,AA236+Graph!$G$1*1000)</f>
        <v>50657108</v>
      </c>
      <c r="AB237" s="2">
        <f t="shared" si="21"/>
        <v>420000</v>
      </c>
      <c r="AC237" s="2">
        <f t="shared" si="9"/>
        <v>36373587</v>
      </c>
      <c r="AD237" s="3">
        <f t="shared" si="10"/>
        <v>50657108</v>
      </c>
      <c r="AE237" s="2">
        <f>IF(AE235&gt;=52800000,52800000,IF(AB216=Graph!G$1*1000,AE236+Graph!G$1*1000,AC237))</f>
        <v>41413587</v>
      </c>
      <c r="AF237" s="3">
        <f t="shared" si="11"/>
        <v>41413587</v>
      </c>
      <c r="AG237" s="3">
        <f t="shared" si="26"/>
        <v>39472076.550000004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23"/>
        <v>401858</v>
      </c>
      <c r="H238" s="2">
        <f t="shared" si="13"/>
        <v>84194689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822119.03439368308</v>
      </c>
      <c r="Q238" s="2">
        <f>IF(P238&gt;Graph!$G$1*1000,Graph!$G$1*1000,P238)</f>
        <v>420000</v>
      </c>
      <c r="R238" s="2">
        <f t="shared" si="16"/>
        <v>87852553</v>
      </c>
      <c r="S238" s="2">
        <f t="shared" si="17"/>
        <v>401858</v>
      </c>
      <c r="T238" s="2">
        <f t="shared" si="18"/>
        <v>18142</v>
      </c>
      <c r="U238" s="2">
        <f t="shared" si="19"/>
        <v>420000</v>
      </c>
      <c r="V238" s="2">
        <f t="shared" si="28"/>
        <v>50438617</v>
      </c>
      <c r="W238" s="2">
        <f t="shared" si="20"/>
        <v>401858</v>
      </c>
      <c r="X238" s="2">
        <f t="shared" si="6"/>
        <v>18142</v>
      </c>
      <c r="Y238" s="2">
        <f t="shared" si="7"/>
        <v>37413936</v>
      </c>
      <c r="Z238" s="2" t="str">
        <f t="shared" si="8"/>
        <v>MEEP</v>
      </c>
      <c r="AA238" s="2">
        <f>IF(Z238="HERE",Y238,AA237+Graph!$G$1*1000)</f>
        <v>51077108</v>
      </c>
      <c r="AB238" s="2">
        <f t="shared" si="21"/>
        <v>420000</v>
      </c>
      <c r="AC238" s="2">
        <f t="shared" si="9"/>
        <v>36373587</v>
      </c>
      <c r="AD238" s="3">
        <f t="shared" si="10"/>
        <v>51077108</v>
      </c>
      <c r="AE238" s="2">
        <f>IF(AE236&gt;=52800000,52800000,IF(AB217=Graph!G$1*1000,AE237+Graph!G$1*1000,AC238))</f>
        <v>41833587</v>
      </c>
      <c r="AF238" s="3">
        <f t="shared" si="11"/>
        <v>41833587</v>
      </c>
      <c r="AG238" s="3">
        <f t="shared" si="26"/>
        <v>39850076.550000004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23"/>
        <v>401858</v>
      </c>
      <c r="H239" s="2">
        <f t="shared" si="13"/>
        <v>84596547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824526.73705416918</v>
      </c>
      <c r="Q239" s="2">
        <f>IF(P239&gt;Graph!$G$1*1000,Graph!$G$1*1000,P239)</f>
        <v>420000</v>
      </c>
      <c r="R239" s="2">
        <f t="shared" si="16"/>
        <v>88272553</v>
      </c>
      <c r="S239" s="2">
        <f t="shared" si="17"/>
        <v>401858</v>
      </c>
      <c r="T239" s="2">
        <f t="shared" si="18"/>
        <v>18142</v>
      </c>
      <c r="U239" s="2">
        <f t="shared" si="19"/>
        <v>420000</v>
      </c>
      <c r="V239" s="2">
        <f t="shared" si="28"/>
        <v>50840475</v>
      </c>
      <c r="W239" s="2">
        <f t="shared" si="20"/>
        <v>401858</v>
      </c>
      <c r="X239" s="2">
        <f t="shared" si="6"/>
        <v>18142</v>
      </c>
      <c r="Y239" s="2">
        <f t="shared" si="7"/>
        <v>37432078</v>
      </c>
      <c r="Z239" s="2" t="str">
        <f t="shared" si="8"/>
        <v>MEEP</v>
      </c>
      <c r="AA239" s="2">
        <f>IF(Z239="HERE",Y239,AA238+Graph!$G$1*1000)</f>
        <v>51497108</v>
      </c>
      <c r="AB239" s="2">
        <f t="shared" si="21"/>
        <v>420000</v>
      </c>
      <c r="AC239" s="2">
        <f t="shared" si="9"/>
        <v>36373587</v>
      </c>
      <c r="AD239" s="3">
        <f t="shared" si="10"/>
        <v>51497108</v>
      </c>
      <c r="AE239" s="2">
        <f>IF(AE237&gt;=52800000,52800000,IF(AB218=Graph!G$1*1000,AE238+Graph!G$1*1000,AC239))</f>
        <v>42253587</v>
      </c>
      <c r="AF239" s="3">
        <f t="shared" si="11"/>
        <v>42253587</v>
      </c>
      <c r="AG239" s="3">
        <f t="shared" si="26"/>
        <v>40228076.550000004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23"/>
        <v>401858</v>
      </c>
      <c r="H240" s="2">
        <f t="shared" si="13"/>
        <v>84998405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826934.43971467018</v>
      </c>
      <c r="Q240" s="2">
        <f>IF(P240&gt;Graph!$G$1*1000,Graph!$G$1*1000,P240)</f>
        <v>420000</v>
      </c>
      <c r="R240" s="2">
        <f t="shared" si="16"/>
        <v>88692553</v>
      </c>
      <c r="S240" s="2">
        <f t="shared" si="17"/>
        <v>401858</v>
      </c>
      <c r="T240" s="2">
        <f t="shared" si="18"/>
        <v>18142</v>
      </c>
      <c r="U240" s="2">
        <f t="shared" si="19"/>
        <v>420000</v>
      </c>
      <c r="V240" s="2">
        <f t="shared" si="28"/>
        <v>51242333</v>
      </c>
      <c r="W240" s="2">
        <f t="shared" si="20"/>
        <v>401858</v>
      </c>
      <c r="X240" s="2">
        <f t="shared" si="6"/>
        <v>18142</v>
      </c>
      <c r="Y240" s="2">
        <f t="shared" si="7"/>
        <v>37450220</v>
      </c>
      <c r="Z240" s="2" t="str">
        <f t="shared" si="8"/>
        <v>MEEP</v>
      </c>
      <c r="AA240" s="2">
        <f>IF(Z240="HERE",Y240,AA239+Graph!$G$1*1000)</f>
        <v>51917108</v>
      </c>
      <c r="AB240" s="2">
        <f t="shared" si="21"/>
        <v>420000</v>
      </c>
      <c r="AC240" s="2">
        <f t="shared" si="9"/>
        <v>36373587</v>
      </c>
      <c r="AD240" s="3">
        <f t="shared" si="10"/>
        <v>51917108</v>
      </c>
      <c r="AE240" s="2">
        <f>IF(AE238&gt;=52800000,52800000,IF(AB219=Graph!G$1*1000,AE239+Graph!G$1*1000,AC240))</f>
        <v>42673587</v>
      </c>
      <c r="AF240" s="3">
        <f t="shared" si="11"/>
        <v>42673587</v>
      </c>
      <c r="AG240" s="3">
        <f t="shared" si="26"/>
        <v>40606076.550000004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23"/>
        <v>401858</v>
      </c>
      <c r="H241" s="2">
        <f t="shared" si="13"/>
        <v>85400263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829342.14237517118</v>
      </c>
      <c r="Q241" s="2">
        <f>IF(P241&gt;Graph!$G$1*1000,Graph!$G$1*1000,P241)</f>
        <v>420000</v>
      </c>
      <c r="R241" s="2">
        <f t="shared" si="16"/>
        <v>89112553</v>
      </c>
      <c r="S241" s="2">
        <f t="shared" si="17"/>
        <v>401858</v>
      </c>
      <c r="T241" s="2">
        <f t="shared" si="18"/>
        <v>18142</v>
      </c>
      <c r="U241" s="2">
        <f t="shared" si="19"/>
        <v>420000</v>
      </c>
      <c r="V241" s="2">
        <f t="shared" si="28"/>
        <v>51644191</v>
      </c>
      <c r="W241" s="2">
        <f t="shared" si="20"/>
        <v>401858</v>
      </c>
      <c r="X241" s="2">
        <f t="shared" si="6"/>
        <v>18142</v>
      </c>
      <c r="Y241" s="2">
        <f t="shared" si="7"/>
        <v>37468362</v>
      </c>
      <c r="Z241" s="2" t="str">
        <f t="shared" si="8"/>
        <v>MEEP</v>
      </c>
      <c r="AA241" s="2">
        <f>IF(Z241="HERE",Y241,AA240+Graph!$G$1*1000)</f>
        <v>52337108</v>
      </c>
      <c r="AB241" s="2">
        <f t="shared" si="21"/>
        <v>420000</v>
      </c>
      <c r="AC241" s="2">
        <f t="shared" si="9"/>
        <v>36373587</v>
      </c>
      <c r="AD241" s="3">
        <f t="shared" si="10"/>
        <v>52337108</v>
      </c>
      <c r="AE241" s="2">
        <f>IF(AE239&gt;=52800000,52800000,IF(AB220=Graph!G$1*1000,AE240+Graph!G$1*1000,AC241))</f>
        <v>43093587</v>
      </c>
      <c r="AF241" s="3">
        <f t="shared" si="11"/>
        <v>43093587</v>
      </c>
      <c r="AG241" s="3">
        <f t="shared" si="26"/>
        <v>40984076.550000004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23"/>
        <v>401858</v>
      </c>
      <c r="H242" s="2">
        <f t="shared" si="13"/>
        <v>85802121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831749.84503567219</v>
      </c>
      <c r="Q242" s="2">
        <f>IF(P242&gt;Graph!$G$1*1000,Graph!$G$1*1000,P242)</f>
        <v>420000</v>
      </c>
      <c r="R242" s="2">
        <f t="shared" si="16"/>
        <v>89532553</v>
      </c>
      <c r="S242" s="2">
        <f t="shared" si="17"/>
        <v>401858</v>
      </c>
      <c r="T242" s="2">
        <f t="shared" si="18"/>
        <v>18142</v>
      </c>
      <c r="U242" s="2">
        <f t="shared" si="19"/>
        <v>420000</v>
      </c>
      <c r="V242" s="2">
        <f t="shared" si="28"/>
        <v>52046049</v>
      </c>
      <c r="W242" s="2">
        <f t="shared" si="20"/>
        <v>401858</v>
      </c>
      <c r="X242" s="2">
        <f t="shared" si="6"/>
        <v>18142</v>
      </c>
      <c r="Y242" s="2">
        <f t="shared" si="7"/>
        <v>37486504</v>
      </c>
      <c r="Z242" s="2" t="str">
        <f t="shared" si="8"/>
        <v>MEEP</v>
      </c>
      <c r="AA242" s="2">
        <f>IF(Z242="HERE",Y242,AA241+Graph!$G$1*1000)</f>
        <v>52757108</v>
      </c>
      <c r="AB242" s="2">
        <f t="shared" si="21"/>
        <v>420000</v>
      </c>
      <c r="AC242" s="2">
        <f t="shared" si="9"/>
        <v>36373587</v>
      </c>
      <c r="AD242" s="3">
        <f t="shared" si="10"/>
        <v>52757108</v>
      </c>
      <c r="AE242" s="2">
        <f>IF(AE240&gt;=52800000,52800000,IF(AB221=Graph!G$1*1000,AE241+Graph!G$1*1000,AC242))</f>
        <v>43513587</v>
      </c>
      <c r="AF242" s="3">
        <f t="shared" si="11"/>
        <v>43513587</v>
      </c>
      <c r="AG242" s="3">
        <f t="shared" si="26"/>
        <v>41362076.550000004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23"/>
        <v>401858</v>
      </c>
      <c r="H243" s="2">
        <f t="shared" si="13"/>
        <v>86203979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834157.54769615829</v>
      </c>
      <c r="Q243" s="2">
        <f>IF(P243&gt;Graph!$G$1*1000,Graph!$G$1*1000,P243)</f>
        <v>420000</v>
      </c>
      <c r="R243" s="2">
        <f t="shared" si="16"/>
        <v>89952553</v>
      </c>
      <c r="S243" s="2">
        <f t="shared" si="17"/>
        <v>401858</v>
      </c>
      <c r="T243" s="2">
        <f t="shared" si="18"/>
        <v>18142</v>
      </c>
      <c r="U243" s="2">
        <f t="shared" si="19"/>
        <v>420000</v>
      </c>
      <c r="V243" s="2">
        <f t="shared" si="28"/>
        <v>52447907</v>
      </c>
      <c r="W243" s="2">
        <f t="shared" si="20"/>
        <v>401858</v>
      </c>
      <c r="X243" s="2">
        <f t="shared" si="6"/>
        <v>18142</v>
      </c>
      <c r="Y243" s="2">
        <f t="shared" si="7"/>
        <v>37504646</v>
      </c>
      <c r="Z243" s="2" t="str">
        <f t="shared" si="8"/>
        <v>MEEP</v>
      </c>
      <c r="AA243" s="2">
        <f>IF(Z243="HERE",Y243,AA242+Graph!$G$1*1000)</f>
        <v>53177108</v>
      </c>
      <c r="AB243" s="2">
        <f t="shared" si="21"/>
        <v>420000</v>
      </c>
      <c r="AC243" s="2">
        <f t="shared" si="9"/>
        <v>36373587</v>
      </c>
      <c r="AD243" s="3">
        <f t="shared" si="10"/>
        <v>52800000</v>
      </c>
      <c r="AE243" s="2">
        <f>IF(AE241&gt;=52800000,52800000,IF(AB222=Graph!G$1*1000,AE242+Graph!G$1*1000,AC243))</f>
        <v>43933587</v>
      </c>
      <c r="AF243" s="3">
        <f t="shared" si="11"/>
        <v>43933587</v>
      </c>
      <c r="AG243" s="3">
        <f t="shared" si="26"/>
        <v>41740076.550000004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23"/>
        <v>401858</v>
      </c>
      <c r="H244" s="2">
        <f t="shared" si="13"/>
        <v>86605837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836565.25035665929</v>
      </c>
      <c r="Q244" s="2">
        <f>IF(P244&gt;Graph!$G$1*1000,Graph!$G$1*1000,P244)</f>
        <v>420000</v>
      </c>
      <c r="R244" s="2">
        <f t="shared" si="16"/>
        <v>90372553</v>
      </c>
      <c r="S244" s="2">
        <f t="shared" si="17"/>
        <v>401858</v>
      </c>
      <c r="T244" s="2">
        <f t="shared" si="18"/>
        <v>18142</v>
      </c>
      <c r="U244" s="2">
        <f t="shared" si="19"/>
        <v>420000</v>
      </c>
      <c r="V244" s="2">
        <f t="shared" si="28"/>
        <v>52849765</v>
      </c>
      <c r="W244" s="2">
        <f t="shared" si="20"/>
        <v>401858</v>
      </c>
      <c r="X244" s="2">
        <f t="shared" si="6"/>
        <v>18142</v>
      </c>
      <c r="Y244" s="2">
        <f t="shared" si="7"/>
        <v>37522788</v>
      </c>
      <c r="Z244" s="2" t="str">
        <f t="shared" si="8"/>
        <v>MEEP</v>
      </c>
      <c r="AA244" s="2">
        <f>IF(Z244="HERE",Y244,AA243+Graph!$G$1*1000)</f>
        <v>53597108</v>
      </c>
      <c r="AB244" s="2">
        <f t="shared" si="21"/>
        <v>420000</v>
      </c>
      <c r="AC244" s="2">
        <f t="shared" si="9"/>
        <v>36373587</v>
      </c>
      <c r="AD244" s="3">
        <f t="shared" si="10"/>
        <v>52800000</v>
      </c>
      <c r="AE244" s="2">
        <f>IF(AE242&gt;=52800000,52800000,IF(AB223=Graph!G$1*1000,AE243+Graph!G$1*1000,AC244))</f>
        <v>44353587</v>
      </c>
      <c r="AF244" s="3">
        <f t="shared" si="11"/>
        <v>44353587</v>
      </c>
      <c r="AG244" s="3">
        <f t="shared" si="26"/>
        <v>42118076.550000004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23"/>
        <v>401858</v>
      </c>
      <c r="H245" s="2">
        <f t="shared" si="13"/>
        <v>87007695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838972.9530171603</v>
      </c>
      <c r="Q245" s="2">
        <f>IF(P245&gt;Graph!$G$1*1000,Graph!$G$1*1000,P245)</f>
        <v>420000</v>
      </c>
      <c r="R245" s="2">
        <f t="shared" si="16"/>
        <v>90792553</v>
      </c>
      <c r="S245" s="2">
        <f t="shared" si="17"/>
        <v>401858</v>
      </c>
      <c r="T245" s="2">
        <f t="shared" si="18"/>
        <v>18142</v>
      </c>
      <c r="U245" s="2">
        <f t="shared" si="19"/>
        <v>420000</v>
      </c>
      <c r="V245" s="2">
        <f t="shared" si="28"/>
        <v>53251623</v>
      </c>
      <c r="W245" s="2">
        <f t="shared" si="20"/>
        <v>401858</v>
      </c>
      <c r="X245" s="2">
        <f t="shared" si="6"/>
        <v>18142</v>
      </c>
      <c r="Y245" s="2">
        <f t="shared" si="7"/>
        <v>37540930</v>
      </c>
      <c r="Z245" s="2" t="str">
        <f t="shared" si="8"/>
        <v>MEEP</v>
      </c>
      <c r="AA245" s="2">
        <f>IF(Z245="HERE",Y245,AA244+Graph!$G$1*1000)</f>
        <v>54017108</v>
      </c>
      <c r="AB245" s="2">
        <f t="shared" si="21"/>
        <v>420000</v>
      </c>
      <c r="AC245" s="2">
        <f t="shared" si="9"/>
        <v>36373587</v>
      </c>
      <c r="AD245" s="3">
        <f t="shared" si="10"/>
        <v>52800000</v>
      </c>
      <c r="AE245" s="2">
        <f>IF(AE243&gt;=52800000,52800000,IF(AB224=Graph!G$1*1000,AE244+Graph!G$1*1000,AC245))</f>
        <v>44773587</v>
      </c>
      <c r="AF245" s="3">
        <f t="shared" si="11"/>
        <v>44773587</v>
      </c>
      <c r="AG245" s="3">
        <f t="shared" si="26"/>
        <v>42496076.550000004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23"/>
        <v>401858</v>
      </c>
      <c r="H246" s="2">
        <f t="shared" si="13"/>
        <v>87409553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841380.6556776613</v>
      </c>
      <c r="Q246" s="2">
        <f>IF(P246&gt;Graph!$G$1*1000,Graph!$G$1*1000,P246)</f>
        <v>420000</v>
      </c>
      <c r="R246" s="2">
        <f t="shared" si="16"/>
        <v>91212553</v>
      </c>
      <c r="S246" s="2">
        <f t="shared" si="17"/>
        <v>401858</v>
      </c>
      <c r="T246" s="2">
        <f t="shared" si="18"/>
        <v>18142</v>
      </c>
      <c r="U246" s="2">
        <f t="shared" si="19"/>
        <v>420000</v>
      </c>
      <c r="V246" s="2">
        <f t="shared" si="28"/>
        <v>53653481</v>
      </c>
      <c r="W246" s="2">
        <f t="shared" si="20"/>
        <v>401858</v>
      </c>
      <c r="X246" s="2">
        <f t="shared" si="6"/>
        <v>18142</v>
      </c>
      <c r="Y246" s="2">
        <f t="shared" si="7"/>
        <v>37559072</v>
      </c>
      <c r="Z246" s="2" t="str">
        <f t="shared" si="8"/>
        <v>MEEP</v>
      </c>
      <c r="AA246" s="2">
        <f>IF(Z246="HERE",Y246,AA245+Graph!$G$1*1000)</f>
        <v>54437108</v>
      </c>
      <c r="AB246" s="2">
        <f t="shared" si="21"/>
        <v>420000</v>
      </c>
      <c r="AC246" s="2">
        <f t="shared" si="9"/>
        <v>36373587</v>
      </c>
      <c r="AD246" s="3">
        <f t="shared" si="10"/>
        <v>52800000</v>
      </c>
      <c r="AE246" s="2">
        <f>IF(AE244&gt;=52800000,52800000,IF(AB225=Graph!G$1*1000,AE245+Graph!G$1*1000,AC246))</f>
        <v>45193587</v>
      </c>
      <c r="AF246" s="3">
        <f t="shared" si="11"/>
        <v>45193587</v>
      </c>
      <c r="AG246" s="3">
        <f t="shared" si="26"/>
        <v>42874076.550000004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23"/>
        <v>401858</v>
      </c>
      <c r="H247" s="2">
        <f t="shared" si="13"/>
        <v>87811411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843788.3583381474</v>
      </c>
      <c r="Q247" s="2">
        <f>IF(P247&gt;Graph!$G$1*1000,Graph!$G$1*1000,P247)</f>
        <v>420000</v>
      </c>
      <c r="R247" s="2">
        <f t="shared" si="16"/>
        <v>91632553</v>
      </c>
      <c r="S247" s="2">
        <f t="shared" si="17"/>
        <v>401858</v>
      </c>
      <c r="T247" s="2">
        <f t="shared" si="18"/>
        <v>18142</v>
      </c>
      <c r="U247" s="2">
        <f t="shared" si="19"/>
        <v>420000</v>
      </c>
      <c r="V247" s="2">
        <f t="shared" si="28"/>
        <v>54055339</v>
      </c>
      <c r="W247" s="2">
        <f t="shared" si="20"/>
        <v>401858</v>
      </c>
      <c r="X247" s="2">
        <f t="shared" si="6"/>
        <v>18142</v>
      </c>
      <c r="Y247" s="2">
        <f t="shared" si="7"/>
        <v>37577214</v>
      </c>
      <c r="Z247" s="2" t="str">
        <f t="shared" si="8"/>
        <v>MEEP</v>
      </c>
      <c r="AA247" s="2">
        <f>IF(Z247="HERE",Y247,AA246+Graph!$G$1*1000)</f>
        <v>54857108</v>
      </c>
      <c r="AB247" s="2">
        <f t="shared" si="21"/>
        <v>420000</v>
      </c>
      <c r="AC247" s="2">
        <f t="shared" si="9"/>
        <v>36373587</v>
      </c>
      <c r="AD247" s="3">
        <f t="shared" si="10"/>
        <v>52800000</v>
      </c>
      <c r="AE247" s="2">
        <f>IF(AE245&gt;=52800000,52800000,IF(AB226=Graph!G$1*1000,AE246+Graph!G$1*1000,AC247))</f>
        <v>45613587</v>
      </c>
      <c r="AF247" s="3">
        <f t="shared" si="11"/>
        <v>45613587</v>
      </c>
      <c r="AG247" s="3">
        <f t="shared" si="26"/>
        <v>43273076.550000004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23"/>
        <v>401858</v>
      </c>
      <c r="H248" s="2">
        <f t="shared" si="13"/>
        <v>88213269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846196.06099864841</v>
      </c>
      <c r="Q248" s="2">
        <f>IF(P248&gt;Graph!$G$1*1000,Graph!$G$1*1000,P248)</f>
        <v>420000</v>
      </c>
      <c r="R248" s="2">
        <f t="shared" si="16"/>
        <v>92052553</v>
      </c>
      <c r="S248" s="2">
        <f t="shared" si="17"/>
        <v>401858</v>
      </c>
      <c r="T248" s="2">
        <f t="shared" si="18"/>
        <v>18142</v>
      </c>
      <c r="U248" s="2">
        <f t="shared" si="19"/>
        <v>420000</v>
      </c>
      <c r="V248" s="2">
        <f t="shared" si="28"/>
        <v>54457197</v>
      </c>
      <c r="W248" s="2">
        <f t="shared" si="20"/>
        <v>401858</v>
      </c>
      <c r="X248" s="2">
        <f t="shared" si="6"/>
        <v>18142</v>
      </c>
      <c r="Y248" s="2">
        <f t="shared" si="7"/>
        <v>37595356</v>
      </c>
      <c r="Z248" s="2" t="str">
        <f t="shared" si="8"/>
        <v>MEEP</v>
      </c>
      <c r="AA248" s="2">
        <f>IF(Z248="HERE",Y248,AA247+Graph!$G$1*1000)</f>
        <v>55277108</v>
      </c>
      <c r="AB248" s="2">
        <f t="shared" si="21"/>
        <v>420000</v>
      </c>
      <c r="AC248" s="2">
        <f t="shared" si="9"/>
        <v>36373587</v>
      </c>
      <c r="AD248" s="3">
        <f t="shared" si="10"/>
        <v>52800000</v>
      </c>
      <c r="AE248" s="2">
        <f>IF(AE246&gt;=52800000,52800000,IF(AB227=Graph!G$1*1000,AE247+Graph!G$1*1000,AC248))</f>
        <v>46033587</v>
      </c>
      <c r="AF248" s="3">
        <f t="shared" si="11"/>
        <v>46033587</v>
      </c>
      <c r="AG248" s="3">
        <f t="shared" si="26"/>
        <v>43672076.550000004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23"/>
        <v>401858</v>
      </c>
      <c r="H249" s="2">
        <f t="shared" si="13"/>
        <v>88615127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848603.76365914941</v>
      </c>
      <c r="Q249" s="2">
        <f>IF(P249&gt;Graph!$G$1*1000,Graph!$G$1*1000,P249)</f>
        <v>420000</v>
      </c>
      <c r="R249" s="2">
        <f t="shared" si="16"/>
        <v>92472553</v>
      </c>
      <c r="S249" s="2">
        <f t="shared" si="17"/>
        <v>401858</v>
      </c>
      <c r="T249" s="2">
        <f t="shared" si="18"/>
        <v>18142</v>
      </c>
      <c r="U249" s="2">
        <f t="shared" si="19"/>
        <v>420000</v>
      </c>
      <c r="V249" s="2">
        <f t="shared" si="28"/>
        <v>54859055</v>
      </c>
      <c r="W249" s="2">
        <f t="shared" si="20"/>
        <v>401858</v>
      </c>
      <c r="X249" s="2">
        <f t="shared" si="6"/>
        <v>18142</v>
      </c>
      <c r="Y249" s="2">
        <f t="shared" si="7"/>
        <v>37613498</v>
      </c>
      <c r="Z249" s="2" t="str">
        <f t="shared" si="8"/>
        <v>MEEP</v>
      </c>
      <c r="AA249" s="2">
        <f>IF(Z249="HERE",Y249,AA248+Graph!$G$1*1000)</f>
        <v>55697108</v>
      </c>
      <c r="AB249" s="2">
        <f t="shared" si="21"/>
        <v>420000</v>
      </c>
      <c r="AC249" s="2">
        <f t="shared" si="9"/>
        <v>36373587</v>
      </c>
      <c r="AD249" s="3">
        <f t="shared" si="10"/>
        <v>52800000</v>
      </c>
      <c r="AE249" s="2">
        <f>IF(AE247&gt;=52800000,52800000,IF(AB228=Graph!G$1*1000,AE248+Graph!G$1*1000,AC249))</f>
        <v>46453587</v>
      </c>
      <c r="AF249" s="3">
        <f t="shared" si="11"/>
        <v>46453587</v>
      </c>
      <c r="AG249" s="3">
        <f t="shared" si="26"/>
        <v>44071076.550000004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23"/>
        <v>401858</v>
      </c>
      <c r="H250" s="2">
        <f t="shared" si="13"/>
        <v>89016985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851011.46631965041</v>
      </c>
      <c r="Q250" s="2">
        <f>IF(P250&gt;Graph!$G$1*1000,Graph!$G$1*1000,P250)</f>
        <v>420000</v>
      </c>
      <c r="R250" s="2">
        <f t="shared" si="16"/>
        <v>92892553</v>
      </c>
      <c r="S250" s="2">
        <f t="shared" si="17"/>
        <v>401858</v>
      </c>
      <c r="T250" s="2">
        <f t="shared" si="18"/>
        <v>18142</v>
      </c>
      <c r="U250" s="2">
        <f t="shared" si="19"/>
        <v>420000</v>
      </c>
      <c r="V250" s="2">
        <f t="shared" si="28"/>
        <v>55260913</v>
      </c>
      <c r="W250" s="2">
        <f t="shared" si="20"/>
        <v>401858</v>
      </c>
      <c r="X250" s="2">
        <f t="shared" si="6"/>
        <v>18142</v>
      </c>
      <c r="Y250" s="2">
        <f t="shared" si="7"/>
        <v>37631640</v>
      </c>
      <c r="Z250" s="2" t="str">
        <f t="shared" si="8"/>
        <v>MEEP</v>
      </c>
      <c r="AA250" s="2">
        <f>IF(Z250="HERE",Y250,AA249+Graph!$G$1*1000)</f>
        <v>56117108</v>
      </c>
      <c r="AB250" s="2">
        <f t="shared" si="21"/>
        <v>420000</v>
      </c>
      <c r="AC250" s="2">
        <f t="shared" si="9"/>
        <v>36373587</v>
      </c>
      <c r="AD250" s="3">
        <f t="shared" si="10"/>
        <v>52800000</v>
      </c>
      <c r="AE250" s="2">
        <f>IF(AE248&gt;=52800000,52800000,IF(AB229=Graph!G$1*1000,AE249+Graph!G$1*1000,AC250))</f>
        <v>46873587</v>
      </c>
      <c r="AF250" s="3">
        <f t="shared" si="11"/>
        <v>46873587</v>
      </c>
      <c r="AG250" s="3">
        <f t="shared" si="26"/>
        <v>44470076.550000004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23"/>
        <v>401858</v>
      </c>
      <c r="H251" s="2">
        <f t="shared" si="13"/>
        <v>89418843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853419.16898013651</v>
      </c>
      <c r="Q251" s="2">
        <f>IF(P251&gt;Graph!$G$1*1000,Graph!$G$1*1000,P251)</f>
        <v>420000</v>
      </c>
      <c r="R251" s="2">
        <f t="shared" si="16"/>
        <v>93312553</v>
      </c>
      <c r="S251" s="2">
        <f t="shared" si="17"/>
        <v>401858</v>
      </c>
      <c r="T251" s="2">
        <f t="shared" si="18"/>
        <v>18142</v>
      </c>
      <c r="U251" s="2">
        <f t="shared" si="19"/>
        <v>420000</v>
      </c>
      <c r="V251" s="2">
        <f t="shared" si="28"/>
        <v>55662771</v>
      </c>
      <c r="W251" s="2">
        <f t="shared" si="20"/>
        <v>401858</v>
      </c>
      <c r="X251" s="2">
        <f t="shared" si="6"/>
        <v>18142</v>
      </c>
      <c r="Y251" s="2">
        <f t="shared" si="7"/>
        <v>37649782</v>
      </c>
      <c r="Z251" s="2" t="str">
        <f t="shared" si="8"/>
        <v>MEEP</v>
      </c>
      <c r="AA251" s="2">
        <f>IF(Z251="HERE",Y251,AA250+Graph!$G$1*1000)</f>
        <v>56537108</v>
      </c>
      <c r="AB251" s="2">
        <f t="shared" si="21"/>
        <v>420000</v>
      </c>
      <c r="AC251" s="2">
        <f t="shared" si="9"/>
        <v>36373587</v>
      </c>
      <c r="AD251" s="3">
        <f t="shared" si="10"/>
        <v>52800000</v>
      </c>
      <c r="AE251" s="2">
        <f>IF(AE249&gt;=52800000,52800000,IF(AB230=Graph!G$1*1000,AE250+Graph!G$1*1000,AC251))</f>
        <v>47293587</v>
      </c>
      <c r="AF251" s="3">
        <f t="shared" si="11"/>
        <v>47293587</v>
      </c>
      <c r="AG251" s="3">
        <f t="shared" si="26"/>
        <v>44869076.550000004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23"/>
        <v>401858</v>
      </c>
      <c r="H252" s="2">
        <f t="shared" si="13"/>
        <v>89820701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855826.87164063752</v>
      </c>
      <c r="Q252" s="2">
        <f>IF(P252&gt;Graph!$G$1*1000,Graph!$G$1*1000,P252)</f>
        <v>420000</v>
      </c>
      <c r="R252" s="2">
        <f t="shared" si="16"/>
        <v>93732553</v>
      </c>
      <c r="S252" s="2">
        <f t="shared" si="17"/>
        <v>401858</v>
      </c>
      <c r="T252" s="2">
        <f t="shared" si="18"/>
        <v>18142</v>
      </c>
      <c r="U252" s="2">
        <f t="shared" si="19"/>
        <v>420000</v>
      </c>
      <c r="V252" s="2">
        <f t="shared" si="28"/>
        <v>56064629</v>
      </c>
      <c r="W252" s="2">
        <f t="shared" si="20"/>
        <v>401858</v>
      </c>
      <c r="X252" s="2">
        <f t="shared" si="6"/>
        <v>18142</v>
      </c>
      <c r="Y252" s="2">
        <f t="shared" si="7"/>
        <v>37667924</v>
      </c>
      <c r="Z252" s="2" t="str">
        <f t="shared" si="8"/>
        <v>MEEP</v>
      </c>
      <c r="AA252" s="2">
        <f>IF(Z252="HERE",Y252,AA251+Graph!$G$1*1000)</f>
        <v>56957108</v>
      </c>
      <c r="AB252" s="2">
        <f t="shared" si="21"/>
        <v>420000</v>
      </c>
      <c r="AC252" s="2">
        <f t="shared" si="9"/>
        <v>36373587</v>
      </c>
      <c r="AD252" s="3">
        <f t="shared" si="10"/>
        <v>52800000</v>
      </c>
      <c r="AE252" s="2">
        <f>IF(AE250&gt;=52800000,52800000,IF(AB231=Graph!G$1*1000,AE251+Graph!G$1*1000,AC252))</f>
        <v>47713587</v>
      </c>
      <c r="AF252" s="3">
        <f t="shared" si="11"/>
        <v>47713587</v>
      </c>
      <c r="AG252" s="3">
        <f t="shared" si="26"/>
        <v>45268076.550000004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23"/>
        <v>401858</v>
      </c>
      <c r="H253" s="2">
        <f t="shared" si="13"/>
        <v>90222559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858234.57430113852</v>
      </c>
      <c r="Q253" s="2">
        <f>IF(P253&gt;Graph!$G$1*1000,Graph!$G$1*1000,P253)</f>
        <v>420000</v>
      </c>
      <c r="R253" s="2">
        <f t="shared" si="16"/>
        <v>94152553</v>
      </c>
      <c r="S253" s="2">
        <f t="shared" si="17"/>
        <v>401858</v>
      </c>
      <c r="T253" s="2">
        <f t="shared" si="18"/>
        <v>18142</v>
      </c>
      <c r="U253" s="2">
        <f t="shared" si="19"/>
        <v>420000</v>
      </c>
      <c r="V253" s="2">
        <f t="shared" si="28"/>
        <v>56466487</v>
      </c>
      <c r="W253" s="2">
        <f t="shared" si="20"/>
        <v>401858</v>
      </c>
      <c r="X253" s="2">
        <f t="shared" si="6"/>
        <v>18142</v>
      </c>
      <c r="Y253" s="2">
        <f t="shared" si="7"/>
        <v>37686066</v>
      </c>
      <c r="Z253" s="2" t="str">
        <f t="shared" si="8"/>
        <v>MEEP</v>
      </c>
      <c r="AA253" s="2">
        <f>IF(Z253="HERE",Y253,AA252+Graph!$G$1*1000)</f>
        <v>57377108</v>
      </c>
      <c r="AB253" s="2">
        <f t="shared" si="21"/>
        <v>420000</v>
      </c>
      <c r="AC253" s="2">
        <f t="shared" si="9"/>
        <v>36373587</v>
      </c>
      <c r="AD253" s="3">
        <f t="shared" si="10"/>
        <v>52800000</v>
      </c>
      <c r="AE253" s="2">
        <f>IF(AE251&gt;=52800000,52800000,IF(AB232=Graph!G$1*1000,AE252+Graph!G$1*1000,AC253))</f>
        <v>48133587</v>
      </c>
      <c r="AF253" s="3">
        <f t="shared" si="11"/>
        <v>48133587</v>
      </c>
      <c r="AG253" s="3">
        <f t="shared" si="26"/>
        <v>45667076.550000004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23"/>
        <v>401858</v>
      </c>
      <c r="H254" s="2">
        <f t="shared" si="13"/>
        <v>90624417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860642.27696163952</v>
      </c>
      <c r="Q254" s="2">
        <f>IF(P254&gt;Graph!$G$1*1000,Graph!$G$1*1000,P254)</f>
        <v>420000</v>
      </c>
      <c r="R254" s="2">
        <f t="shared" si="16"/>
        <v>94572553</v>
      </c>
      <c r="S254" s="2">
        <f t="shared" si="17"/>
        <v>401858</v>
      </c>
      <c r="T254" s="2">
        <f t="shared" si="18"/>
        <v>18142</v>
      </c>
      <c r="U254" s="2">
        <f t="shared" si="19"/>
        <v>420000</v>
      </c>
      <c r="V254" s="2">
        <f t="shared" si="28"/>
        <v>56868345</v>
      </c>
      <c r="W254" s="2">
        <f t="shared" si="20"/>
        <v>401858</v>
      </c>
      <c r="X254" s="2">
        <f t="shared" si="6"/>
        <v>18142</v>
      </c>
      <c r="Y254" s="2">
        <f t="shared" si="7"/>
        <v>37704208</v>
      </c>
      <c r="Z254" s="2" t="str">
        <f t="shared" si="8"/>
        <v>MEEP</v>
      </c>
      <c r="AA254" s="2">
        <f>IF(Z254="HERE",Y254,AA253+Graph!$G$1*1000)</f>
        <v>57797108</v>
      </c>
      <c r="AB254" s="2">
        <f t="shared" si="21"/>
        <v>420000</v>
      </c>
      <c r="AC254" s="2">
        <f t="shared" si="9"/>
        <v>36373587</v>
      </c>
      <c r="AD254" s="3">
        <f t="shared" si="10"/>
        <v>52800000</v>
      </c>
      <c r="AE254" s="2">
        <f>IF(AE252&gt;=52800000,52800000,IF(AB233=Graph!G$1*1000,AE253+Graph!G$1*1000,AC254))</f>
        <v>48553587</v>
      </c>
      <c r="AF254" s="3">
        <f t="shared" si="11"/>
        <v>48553587</v>
      </c>
      <c r="AG254" s="3">
        <f t="shared" si="26"/>
        <v>46066076.550000004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23"/>
        <v>401858</v>
      </c>
      <c r="H255" s="2">
        <f t="shared" si="13"/>
        <v>91026275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863049.97962214053</v>
      </c>
      <c r="Q255" s="2">
        <f>IF(P255&gt;Graph!$G$1*1000,Graph!$G$1*1000,P255)</f>
        <v>420000</v>
      </c>
      <c r="R255" s="2">
        <f t="shared" si="16"/>
        <v>94992553</v>
      </c>
      <c r="S255" s="2">
        <f t="shared" si="17"/>
        <v>401858</v>
      </c>
      <c r="T255" s="2">
        <f t="shared" si="18"/>
        <v>18142</v>
      </c>
      <c r="U255" s="2">
        <f t="shared" si="19"/>
        <v>420000</v>
      </c>
      <c r="V255" s="2">
        <f t="shared" si="28"/>
        <v>57270203</v>
      </c>
      <c r="W255" s="2">
        <f t="shared" si="20"/>
        <v>401858</v>
      </c>
      <c r="X255" s="2">
        <f t="shared" si="6"/>
        <v>18142</v>
      </c>
      <c r="Y255" s="2">
        <f t="shared" si="7"/>
        <v>37722350</v>
      </c>
      <c r="Z255" s="2" t="str">
        <f t="shared" si="8"/>
        <v>MEEP</v>
      </c>
      <c r="AA255" s="2">
        <f>IF(Z255="HERE",Y255,AA254+Graph!$G$1*1000)</f>
        <v>58217108</v>
      </c>
      <c r="AB255" s="2">
        <f t="shared" si="21"/>
        <v>420000</v>
      </c>
      <c r="AC255" s="2">
        <f t="shared" si="9"/>
        <v>36373587</v>
      </c>
      <c r="AD255" s="3">
        <f t="shared" si="10"/>
        <v>52800000</v>
      </c>
      <c r="AE255" s="2">
        <f>IF(AE253&gt;=52800000,52800000,IF(AB234=Graph!G$1*1000,AE254+Graph!G$1*1000,AC255))</f>
        <v>48973587</v>
      </c>
      <c r="AF255" s="3">
        <f t="shared" si="11"/>
        <v>48973587</v>
      </c>
      <c r="AG255" s="3">
        <f t="shared" si="26"/>
        <v>46465076.550000004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23"/>
        <v>401858</v>
      </c>
      <c r="H256" s="2">
        <f t="shared" si="13"/>
        <v>91428133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865457.68228262663</v>
      </c>
      <c r="Q256" s="2">
        <f>IF(P256&gt;Graph!$G$1*1000,Graph!$G$1*1000,P256)</f>
        <v>420000</v>
      </c>
      <c r="R256" s="2">
        <f t="shared" si="16"/>
        <v>95412553</v>
      </c>
      <c r="S256" s="2">
        <f t="shared" si="17"/>
        <v>401858</v>
      </c>
      <c r="T256" s="2">
        <f t="shared" si="18"/>
        <v>18142</v>
      </c>
      <c r="U256" s="2">
        <f t="shared" si="19"/>
        <v>420000</v>
      </c>
      <c r="V256" s="2">
        <f t="shared" si="28"/>
        <v>57672061</v>
      </c>
      <c r="W256" s="2">
        <f t="shared" si="20"/>
        <v>401858</v>
      </c>
      <c r="X256" s="2">
        <f t="shared" si="6"/>
        <v>18142</v>
      </c>
      <c r="Y256" s="2">
        <f t="shared" si="7"/>
        <v>37740492</v>
      </c>
      <c r="Z256" s="2" t="str">
        <f t="shared" si="8"/>
        <v>MEEP</v>
      </c>
      <c r="AA256" s="2">
        <f>IF(Z256="HERE",Y256,AA255+Graph!$G$1*1000)</f>
        <v>58637108</v>
      </c>
      <c r="AB256" s="2">
        <f t="shared" si="21"/>
        <v>420000</v>
      </c>
      <c r="AC256" s="2">
        <f t="shared" si="9"/>
        <v>36373587</v>
      </c>
      <c r="AD256" s="3">
        <f t="shared" si="10"/>
        <v>52800000</v>
      </c>
      <c r="AE256" s="2">
        <f>IF(AE254&gt;=52800000,52800000,IF(AB235=Graph!G$1*1000,AE255+Graph!G$1*1000,AC256))</f>
        <v>49393587</v>
      </c>
      <c r="AF256" s="3">
        <f t="shared" si="11"/>
        <v>49393587</v>
      </c>
      <c r="AG256" s="3">
        <f t="shared" si="26"/>
        <v>46864076.550000004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23"/>
        <v>401858</v>
      </c>
      <c r="H257" s="2">
        <f t="shared" si="13"/>
        <v>91829991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867865.38494312763</v>
      </c>
      <c r="Q257" s="2">
        <f>IF(P257&gt;Graph!$G$1*1000,Graph!$G$1*1000,P257)</f>
        <v>420000</v>
      </c>
      <c r="R257" s="2">
        <f t="shared" si="16"/>
        <v>95832553</v>
      </c>
      <c r="S257" s="2">
        <f t="shared" si="17"/>
        <v>401858</v>
      </c>
      <c r="T257" s="2">
        <f t="shared" si="18"/>
        <v>18142</v>
      </c>
      <c r="U257" s="2">
        <f t="shared" si="19"/>
        <v>420000</v>
      </c>
      <c r="V257" s="2">
        <f t="shared" si="28"/>
        <v>58073919</v>
      </c>
      <c r="W257" s="2">
        <f t="shared" si="20"/>
        <v>401858</v>
      </c>
      <c r="X257" s="2">
        <f t="shared" si="6"/>
        <v>18142</v>
      </c>
      <c r="Y257" s="2">
        <f t="shared" si="7"/>
        <v>37758634</v>
      </c>
      <c r="Z257" s="2" t="str">
        <f t="shared" si="8"/>
        <v>MEEP</v>
      </c>
      <c r="AA257" s="2">
        <f>IF(Z257="HERE",Y257,AA256+Graph!$G$1*1000)</f>
        <v>59057108</v>
      </c>
      <c r="AB257" s="2">
        <f t="shared" si="21"/>
        <v>420000</v>
      </c>
      <c r="AC257" s="2">
        <f t="shared" si="9"/>
        <v>36373587</v>
      </c>
      <c r="AD257" s="3">
        <f t="shared" si="10"/>
        <v>52800000</v>
      </c>
      <c r="AE257" s="2">
        <f>IF(AE255&gt;=52800000,52800000,IF(AB236=Graph!G$1*1000,AE256+Graph!G$1*1000,AC257))</f>
        <v>49813587</v>
      </c>
      <c r="AF257" s="3">
        <f t="shared" si="11"/>
        <v>49813587</v>
      </c>
      <c r="AG257" s="3">
        <f t="shared" si="26"/>
        <v>47263076.550000004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23"/>
        <v>401858</v>
      </c>
      <c r="H258" s="2">
        <f t="shared" si="13"/>
        <v>92231849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870273.08760362864</v>
      </c>
      <c r="Q258" s="2">
        <f>IF(P258&gt;Graph!$G$1*1000,Graph!$G$1*1000,P258)</f>
        <v>420000</v>
      </c>
      <c r="R258" s="2">
        <f t="shared" si="16"/>
        <v>96252553</v>
      </c>
      <c r="S258" s="2">
        <f t="shared" si="17"/>
        <v>401858</v>
      </c>
      <c r="T258" s="2">
        <f t="shared" si="18"/>
        <v>18142</v>
      </c>
      <c r="U258" s="2">
        <f t="shared" si="19"/>
        <v>420000</v>
      </c>
      <c r="V258" s="2">
        <f t="shared" si="28"/>
        <v>58475777</v>
      </c>
      <c r="W258" s="2">
        <f t="shared" si="20"/>
        <v>401858</v>
      </c>
      <c r="X258" s="2">
        <f t="shared" si="6"/>
        <v>18142</v>
      </c>
      <c r="Y258" s="2">
        <f t="shared" si="7"/>
        <v>37776776</v>
      </c>
      <c r="Z258" s="2" t="str">
        <f t="shared" si="8"/>
        <v>MEEP</v>
      </c>
      <c r="AA258" s="2">
        <f>IF(Z258="HERE",Y258,AA257+Graph!$G$1*1000)</f>
        <v>59477108</v>
      </c>
      <c r="AB258" s="2">
        <f t="shared" si="21"/>
        <v>420000</v>
      </c>
      <c r="AC258" s="2">
        <f t="shared" si="9"/>
        <v>36373587</v>
      </c>
      <c r="AD258" s="3">
        <f t="shared" si="10"/>
        <v>52800000</v>
      </c>
      <c r="AE258" s="2">
        <f>IF(AE256&gt;=52800000,52800000,IF(AB237=Graph!G$1*1000,AE257+Graph!G$1*1000,AC258))</f>
        <v>50233587</v>
      </c>
      <c r="AF258" s="3">
        <f t="shared" si="11"/>
        <v>50233587</v>
      </c>
      <c r="AG258" s="3">
        <f t="shared" si="26"/>
        <v>47662076.550000004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23"/>
        <v>401858</v>
      </c>
      <c r="H259" s="2">
        <f t="shared" si="13"/>
        <v>92633707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872680.79026412964</v>
      </c>
      <c r="Q259" s="2">
        <f>IF(P259&gt;Graph!$G$1*1000,Graph!$G$1*1000,P259)</f>
        <v>420000</v>
      </c>
      <c r="R259" s="2">
        <f t="shared" si="16"/>
        <v>96672553</v>
      </c>
      <c r="S259" s="2">
        <f t="shared" si="17"/>
        <v>401858</v>
      </c>
      <c r="T259" s="2">
        <f t="shared" si="18"/>
        <v>18142</v>
      </c>
      <c r="U259" s="2">
        <f t="shared" si="19"/>
        <v>420000</v>
      </c>
      <c r="V259" s="2">
        <f t="shared" si="28"/>
        <v>58877635</v>
      </c>
      <c r="W259" s="2">
        <f t="shared" si="20"/>
        <v>401858</v>
      </c>
      <c r="X259" s="2">
        <f t="shared" si="6"/>
        <v>18142</v>
      </c>
      <c r="Y259" s="2">
        <f t="shared" si="7"/>
        <v>37794918</v>
      </c>
      <c r="Z259" s="2" t="str">
        <f t="shared" si="8"/>
        <v>MEEP</v>
      </c>
      <c r="AA259" s="2">
        <f>IF(Z259="HERE",Y259,AA258+Graph!$G$1*1000)</f>
        <v>59897108</v>
      </c>
      <c r="AB259" s="2">
        <f t="shared" si="21"/>
        <v>420000</v>
      </c>
      <c r="AC259" s="2">
        <f t="shared" si="9"/>
        <v>36373587</v>
      </c>
      <c r="AD259" s="3">
        <f t="shared" si="10"/>
        <v>52800000</v>
      </c>
      <c r="AE259" s="2">
        <f>IF(AE257&gt;=52800000,52800000,IF(AB238=Graph!G$1*1000,AE258+Graph!G$1*1000,AC259))</f>
        <v>50653587</v>
      </c>
      <c r="AF259" s="3">
        <f t="shared" si="11"/>
        <v>50653587</v>
      </c>
      <c r="AG259" s="3">
        <f t="shared" si="26"/>
        <v>48061076.550000004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23"/>
        <v>401858</v>
      </c>
      <c r="H260" s="2">
        <f t="shared" si="13"/>
        <v>93035565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875088.49292461574</v>
      </c>
      <c r="Q260" s="2">
        <f>IF(P260&gt;Graph!$G$1*1000,Graph!$G$1*1000,P260)</f>
        <v>420000</v>
      </c>
      <c r="R260" s="2">
        <f t="shared" si="16"/>
        <v>97092553</v>
      </c>
      <c r="S260" s="2">
        <f t="shared" si="17"/>
        <v>401858</v>
      </c>
      <c r="T260" s="2">
        <f t="shared" si="18"/>
        <v>18142</v>
      </c>
      <c r="U260" s="2">
        <f t="shared" si="19"/>
        <v>420000</v>
      </c>
      <c r="V260" s="2">
        <f t="shared" si="28"/>
        <v>59279493</v>
      </c>
      <c r="W260" s="2">
        <f t="shared" si="20"/>
        <v>401858</v>
      </c>
      <c r="X260" s="2">
        <f t="shared" si="6"/>
        <v>18142</v>
      </c>
      <c r="Y260" s="2">
        <f t="shared" si="7"/>
        <v>37813060</v>
      </c>
      <c r="Z260" s="2" t="str">
        <f t="shared" si="8"/>
        <v>MEEP</v>
      </c>
      <c r="AA260" s="2">
        <f>IF(Z260="HERE",Y260,AA259+Graph!$G$1*1000)</f>
        <v>60317108</v>
      </c>
      <c r="AB260" s="2">
        <f t="shared" si="21"/>
        <v>420000</v>
      </c>
      <c r="AC260" s="2">
        <f t="shared" si="9"/>
        <v>36373587</v>
      </c>
      <c r="AD260" s="3">
        <f t="shared" si="10"/>
        <v>52800000</v>
      </c>
      <c r="AE260" s="2">
        <f>IF(AE258&gt;=52800000,52800000,IF(AB239=Graph!G$1*1000,AE259+Graph!G$1*1000,AC260))</f>
        <v>51073587</v>
      </c>
      <c r="AF260" s="3">
        <f t="shared" si="11"/>
        <v>51073587</v>
      </c>
      <c r="AG260" s="3">
        <f t="shared" si="26"/>
        <v>48460076.550000004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23"/>
        <v>401858</v>
      </c>
      <c r="H261" s="2">
        <f t="shared" si="13"/>
        <v>93437423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877496.19558511674</v>
      </c>
      <c r="Q261" s="2">
        <f>IF(P261&gt;Graph!$G$1*1000,Graph!$G$1*1000,P261)</f>
        <v>420000</v>
      </c>
      <c r="R261" s="2">
        <f t="shared" si="16"/>
        <v>97512553</v>
      </c>
      <c r="S261" s="2">
        <f t="shared" si="17"/>
        <v>401858</v>
      </c>
      <c r="T261" s="2">
        <f t="shared" si="18"/>
        <v>18142</v>
      </c>
      <c r="U261" s="2">
        <f t="shared" si="19"/>
        <v>420000</v>
      </c>
      <c r="V261" s="2">
        <f t="shared" si="28"/>
        <v>59681351</v>
      </c>
      <c r="W261" s="2">
        <f t="shared" si="20"/>
        <v>401858</v>
      </c>
      <c r="X261" s="2">
        <f t="shared" si="6"/>
        <v>18142</v>
      </c>
      <c r="Y261" s="2">
        <f t="shared" si="7"/>
        <v>37831202</v>
      </c>
      <c r="Z261" s="2" t="str">
        <f t="shared" si="8"/>
        <v>MEEP</v>
      </c>
      <c r="AA261" s="2">
        <f>IF(Z261="HERE",Y261,AA260+Graph!$G$1*1000)</f>
        <v>60737108</v>
      </c>
      <c r="AB261" s="2">
        <f t="shared" si="21"/>
        <v>420000</v>
      </c>
      <c r="AC261" s="2">
        <f t="shared" si="9"/>
        <v>36373587</v>
      </c>
      <c r="AD261" s="3">
        <f t="shared" si="10"/>
        <v>52800000</v>
      </c>
      <c r="AE261" s="2">
        <f>IF(AE259&gt;=52800000,52800000,IF(AB240=Graph!G$1*1000,AE260+Graph!G$1*1000,AC261))</f>
        <v>51493587</v>
      </c>
      <c r="AF261" s="3">
        <f t="shared" si="11"/>
        <v>51493587</v>
      </c>
      <c r="AG261" s="3">
        <f t="shared" si="26"/>
        <v>48859076.550000004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23"/>
        <v>401858</v>
      </c>
      <c r="H262" s="2">
        <f t="shared" si="13"/>
        <v>93839281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879903.89824561775</v>
      </c>
      <c r="Q262" s="2">
        <f>IF(P262&gt;Graph!$G$1*1000,Graph!$G$1*1000,P262)</f>
        <v>420000</v>
      </c>
      <c r="R262" s="2">
        <f t="shared" si="16"/>
        <v>97932553</v>
      </c>
      <c r="S262" s="2">
        <f t="shared" si="17"/>
        <v>401858</v>
      </c>
      <c r="T262" s="2">
        <f t="shared" si="18"/>
        <v>18142</v>
      </c>
      <c r="U262" s="2">
        <f t="shared" si="19"/>
        <v>420000</v>
      </c>
      <c r="V262" s="2">
        <f t="shared" si="28"/>
        <v>60083209</v>
      </c>
      <c r="W262" s="2">
        <f t="shared" si="20"/>
        <v>401858</v>
      </c>
      <c r="X262" s="2">
        <f t="shared" si="6"/>
        <v>18142</v>
      </c>
      <c r="Y262" s="2">
        <f t="shared" si="7"/>
        <v>37849344</v>
      </c>
      <c r="Z262" s="2" t="str">
        <f t="shared" si="8"/>
        <v>MEEP</v>
      </c>
      <c r="AA262" s="2">
        <f>IF(Z262="HERE",Y262,AA261+Graph!$G$1*1000)</f>
        <v>61157108</v>
      </c>
      <c r="AB262" s="2">
        <f t="shared" si="21"/>
        <v>420000</v>
      </c>
      <c r="AC262" s="2">
        <f t="shared" si="9"/>
        <v>36373587</v>
      </c>
      <c r="AD262" s="3">
        <f t="shared" si="10"/>
        <v>52800000</v>
      </c>
      <c r="AE262" s="2">
        <f>IF(AE260&gt;=52800000,52800000,IF(AB241=Graph!G$1*1000,AE261+Graph!G$1*1000,AC262))</f>
        <v>51913587</v>
      </c>
      <c r="AF262" s="3">
        <f t="shared" si="11"/>
        <v>51913587</v>
      </c>
      <c r="AG262" s="3">
        <f t="shared" si="26"/>
        <v>49258076.550000004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23"/>
        <v>401858</v>
      </c>
      <c r="H263" s="2">
        <f t="shared" si="13"/>
        <v>94241139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882311.60090611875</v>
      </c>
      <c r="Q263" s="2">
        <f>IF(P263&gt;Graph!$G$1*1000,Graph!$G$1*1000,P263)</f>
        <v>420000</v>
      </c>
      <c r="R263" s="2">
        <f t="shared" si="16"/>
        <v>98352553</v>
      </c>
      <c r="S263" s="2">
        <f t="shared" si="17"/>
        <v>401858</v>
      </c>
      <c r="T263" s="2">
        <f t="shared" si="18"/>
        <v>18142</v>
      </c>
      <c r="U263" s="2">
        <f t="shared" si="19"/>
        <v>420000</v>
      </c>
      <c r="V263" s="2">
        <f t="shared" si="28"/>
        <v>60485067</v>
      </c>
      <c r="W263" s="2">
        <f t="shared" si="20"/>
        <v>401858</v>
      </c>
      <c r="X263" s="2">
        <f t="shared" si="6"/>
        <v>18142</v>
      </c>
      <c r="Y263" s="2">
        <f t="shared" si="7"/>
        <v>37867486</v>
      </c>
      <c r="Z263" s="2" t="str">
        <f t="shared" si="8"/>
        <v>MEEP</v>
      </c>
      <c r="AA263" s="2">
        <f>IF(Z263="HERE",Y263,AA262+Graph!$G$1*1000)</f>
        <v>61577108</v>
      </c>
      <c r="AB263" s="2">
        <f t="shared" si="21"/>
        <v>420000</v>
      </c>
      <c r="AC263" s="2">
        <f t="shared" si="9"/>
        <v>36373587</v>
      </c>
      <c r="AD263" s="3">
        <f t="shared" si="10"/>
        <v>52800000</v>
      </c>
      <c r="AE263" s="2">
        <f>IF(AE261&gt;=52800000,52800000,IF(AB242=Graph!G$1*1000,AE262+Graph!G$1*1000,AC263))</f>
        <v>52333587</v>
      </c>
      <c r="AF263" s="3">
        <f t="shared" si="11"/>
        <v>52333587</v>
      </c>
      <c r="AG263" s="3">
        <f t="shared" si="26"/>
        <v>49657076.550000004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23"/>
        <v>401858</v>
      </c>
      <c r="H264" s="2">
        <f t="shared" si="13"/>
        <v>94642997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884719.30356660485</v>
      </c>
      <c r="Q264" s="2">
        <f>IF(P264&gt;Graph!$G$1*1000,Graph!$G$1*1000,P264)</f>
        <v>420000</v>
      </c>
      <c r="R264" s="2">
        <f t="shared" si="16"/>
        <v>98772553</v>
      </c>
      <c r="S264" s="2">
        <f t="shared" si="17"/>
        <v>401858</v>
      </c>
      <c r="T264" s="2">
        <f t="shared" si="18"/>
        <v>18142</v>
      </c>
      <c r="U264" s="2">
        <f t="shared" si="19"/>
        <v>420000</v>
      </c>
      <c r="V264" s="2">
        <f t="shared" si="28"/>
        <v>60886925</v>
      </c>
      <c r="W264" s="2">
        <f t="shared" si="20"/>
        <v>401858</v>
      </c>
      <c r="X264" s="2">
        <f t="shared" si="6"/>
        <v>18142</v>
      </c>
      <c r="Y264" s="2">
        <f t="shared" si="7"/>
        <v>37885628</v>
      </c>
      <c r="Z264" s="2" t="str">
        <f t="shared" si="8"/>
        <v>MEEP</v>
      </c>
      <c r="AA264" s="2">
        <f>IF(Z264="HERE",Y264,AA263+Graph!$G$1*1000)</f>
        <v>61997108</v>
      </c>
      <c r="AB264" s="2">
        <f t="shared" si="21"/>
        <v>420000</v>
      </c>
      <c r="AC264" s="2">
        <f t="shared" si="9"/>
        <v>36373587</v>
      </c>
      <c r="AD264" s="3">
        <f t="shared" si="10"/>
        <v>52800000</v>
      </c>
      <c r="AE264" s="2">
        <f>IF(AE262&gt;=52800000,52800000,IF(AB243=Graph!G$1*1000,AE263+Graph!G$1*1000,AC264))</f>
        <v>52753587</v>
      </c>
      <c r="AF264" s="3">
        <f t="shared" si="11"/>
        <v>52753587</v>
      </c>
      <c r="AG264" s="3">
        <f t="shared" si="26"/>
        <v>49716679.350000001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23"/>
        <v>401858</v>
      </c>
      <c r="H265" s="2">
        <f t="shared" si="13"/>
        <v>95044855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887127.00622710586</v>
      </c>
      <c r="Q265" s="2">
        <f>IF(P265&gt;Graph!$G$1*1000,Graph!$G$1*1000,P265)</f>
        <v>420000</v>
      </c>
      <c r="R265" s="2">
        <f t="shared" si="16"/>
        <v>99192553</v>
      </c>
      <c r="S265" s="2">
        <f t="shared" si="17"/>
        <v>401858</v>
      </c>
      <c r="T265" s="2">
        <f t="shared" si="18"/>
        <v>18142</v>
      </c>
      <c r="U265" s="2">
        <f t="shared" si="19"/>
        <v>420000</v>
      </c>
      <c r="V265" s="2">
        <f t="shared" si="28"/>
        <v>61288783</v>
      </c>
      <c r="W265" s="2">
        <f t="shared" si="20"/>
        <v>401858</v>
      </c>
      <c r="X265" s="2">
        <f t="shared" si="6"/>
        <v>18142</v>
      </c>
      <c r="Y265" s="2">
        <f t="shared" si="7"/>
        <v>37903770</v>
      </c>
      <c r="Z265" s="2" t="str">
        <f t="shared" si="8"/>
        <v>MEEP</v>
      </c>
      <c r="AA265" s="2">
        <f>IF(Z265="HERE",Y265,AA264+Graph!$G$1*1000)</f>
        <v>62417108</v>
      </c>
      <c r="AB265" s="2">
        <f t="shared" si="21"/>
        <v>420000</v>
      </c>
      <c r="AC265" s="2">
        <f t="shared" si="9"/>
        <v>36373587</v>
      </c>
      <c r="AD265" s="3">
        <f t="shared" si="10"/>
        <v>52800000</v>
      </c>
      <c r="AE265" s="2">
        <f>IF(AE263&gt;=52800000,52800000,IF(AB244=Graph!G$1*1000,AE264+Graph!G$1*1000,AC265))</f>
        <v>53173587</v>
      </c>
      <c r="AF265" s="3">
        <f t="shared" si="11"/>
        <v>52800000</v>
      </c>
      <c r="AG265" s="3">
        <f t="shared" si="26"/>
        <v>49737679.350000001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23"/>
        <v>401858</v>
      </c>
      <c r="H266" s="2">
        <f t="shared" si="13"/>
        <v>95446713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889534.70888760686</v>
      </c>
      <c r="Q266" s="2">
        <f>IF(P266&gt;Graph!$G$1*1000,Graph!$G$1*1000,P266)</f>
        <v>420000</v>
      </c>
      <c r="R266" s="2">
        <f t="shared" si="16"/>
        <v>99612553</v>
      </c>
      <c r="S266" s="2">
        <f t="shared" si="17"/>
        <v>401858</v>
      </c>
      <c r="T266" s="2">
        <f t="shared" si="18"/>
        <v>18142</v>
      </c>
      <c r="U266" s="2">
        <f t="shared" si="19"/>
        <v>420000</v>
      </c>
      <c r="V266" s="2">
        <f t="shared" si="28"/>
        <v>61690641</v>
      </c>
      <c r="W266" s="2">
        <f t="shared" si="20"/>
        <v>401858</v>
      </c>
      <c r="X266" s="2">
        <f t="shared" si="6"/>
        <v>18142</v>
      </c>
      <c r="Y266" s="2">
        <f t="shared" si="7"/>
        <v>37921912</v>
      </c>
      <c r="Z266" s="2" t="str">
        <f t="shared" si="8"/>
        <v>MEEP</v>
      </c>
      <c r="AA266" s="2">
        <f>IF(Z266="HERE",Y266,AA265+Graph!$G$1*1000)</f>
        <v>62837108</v>
      </c>
      <c r="AB266" s="2">
        <f t="shared" si="21"/>
        <v>420000</v>
      </c>
      <c r="AC266" s="2">
        <f t="shared" si="9"/>
        <v>36373587</v>
      </c>
      <c r="AD266" s="3">
        <f t="shared" si="10"/>
        <v>52800000</v>
      </c>
      <c r="AE266" s="2">
        <f>IF(AE264&gt;=52800000,52800000,IF(AB245=Graph!G$1*1000,AE265+Graph!G$1*1000,AC266))</f>
        <v>53593587</v>
      </c>
      <c r="AF266" s="3">
        <f t="shared" si="11"/>
        <v>52800000</v>
      </c>
      <c r="AG266" s="3">
        <f t="shared" si="26"/>
        <v>49758679.350000001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23"/>
        <v>401858</v>
      </c>
      <c r="H267" s="2">
        <f t="shared" si="13"/>
        <v>95848571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891942.41154810786</v>
      </c>
      <c r="Q267" s="2">
        <f>IF(P267&gt;Graph!$G$1*1000,Graph!$G$1*1000,P267)</f>
        <v>420000</v>
      </c>
      <c r="R267" s="2">
        <f t="shared" si="16"/>
        <v>100032553</v>
      </c>
      <c r="S267" s="2">
        <f t="shared" si="17"/>
        <v>401858</v>
      </c>
      <c r="T267" s="2">
        <f t="shared" si="18"/>
        <v>18142</v>
      </c>
      <c r="U267" s="2">
        <f t="shared" si="19"/>
        <v>420000</v>
      </c>
      <c r="V267" s="2">
        <f t="shared" si="28"/>
        <v>62092499</v>
      </c>
      <c r="W267" s="2">
        <f t="shared" si="20"/>
        <v>401858</v>
      </c>
      <c r="X267" s="2">
        <f t="shared" si="6"/>
        <v>18142</v>
      </c>
      <c r="Y267" s="2">
        <f t="shared" si="7"/>
        <v>37940054</v>
      </c>
      <c r="Z267" s="2" t="str">
        <f t="shared" si="8"/>
        <v>MEEP</v>
      </c>
      <c r="AA267" s="2">
        <f>IF(Z267="HERE",Y267,AA266+Graph!$G$1*1000)</f>
        <v>63257108</v>
      </c>
      <c r="AB267" s="2">
        <f t="shared" si="21"/>
        <v>420000</v>
      </c>
      <c r="AC267" s="2">
        <f t="shared" si="9"/>
        <v>36373587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49779679.350000001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23"/>
        <v>401858</v>
      </c>
      <c r="H268" s="2">
        <f t="shared" si="13"/>
        <v>96250429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894350.11420859396</v>
      </c>
      <c r="Q268" s="2">
        <f>IF(P268&gt;Graph!$G$1*1000,Graph!$G$1*1000,P268)</f>
        <v>420000</v>
      </c>
      <c r="R268" s="2">
        <f t="shared" si="16"/>
        <v>100452553</v>
      </c>
      <c r="S268" s="2">
        <f t="shared" si="17"/>
        <v>401858</v>
      </c>
      <c r="T268" s="2">
        <f t="shared" si="18"/>
        <v>18142</v>
      </c>
      <c r="U268" s="2">
        <f t="shared" si="19"/>
        <v>420000</v>
      </c>
      <c r="V268" s="2">
        <f t="shared" si="28"/>
        <v>62494357</v>
      </c>
      <c r="W268" s="2">
        <f t="shared" si="20"/>
        <v>401858</v>
      </c>
      <c r="X268" s="2">
        <f t="shared" si="6"/>
        <v>18142</v>
      </c>
      <c r="Y268" s="2">
        <f t="shared" si="7"/>
        <v>37958196</v>
      </c>
      <c r="Z268" s="2" t="str">
        <f t="shared" si="8"/>
        <v>MEEP</v>
      </c>
      <c r="AA268" s="2">
        <f>IF(Z268="HERE",Y268,AA267+Graph!$G$1*1000)</f>
        <v>63677108</v>
      </c>
      <c r="AB268" s="2">
        <f t="shared" si="21"/>
        <v>420000</v>
      </c>
      <c r="AC268" s="2">
        <f t="shared" si="9"/>
        <v>36373587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49800679.350000001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23"/>
        <v>401858</v>
      </c>
      <c r="H269" s="2">
        <f t="shared" si="13"/>
        <v>96652287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896757.81686909497</v>
      </c>
      <c r="Q269" s="2">
        <f>IF(P269&gt;Graph!$G$1*1000,Graph!$G$1*1000,P269)</f>
        <v>420000</v>
      </c>
      <c r="R269" s="2">
        <f t="shared" si="16"/>
        <v>100872553</v>
      </c>
      <c r="S269" s="2">
        <f t="shared" si="17"/>
        <v>401858</v>
      </c>
      <c r="T269" s="2">
        <f t="shared" si="18"/>
        <v>18142</v>
      </c>
      <c r="U269" s="2">
        <f t="shared" si="19"/>
        <v>420000</v>
      </c>
      <c r="V269" s="2">
        <f t="shared" si="28"/>
        <v>62896215</v>
      </c>
      <c r="W269" s="2">
        <f t="shared" si="20"/>
        <v>401858</v>
      </c>
      <c r="X269" s="2">
        <f t="shared" si="6"/>
        <v>18142</v>
      </c>
      <c r="Y269" s="2">
        <f t="shared" si="7"/>
        <v>37976338</v>
      </c>
      <c r="Z269" s="2" t="str">
        <f t="shared" si="8"/>
        <v>MEEP</v>
      </c>
      <c r="AA269" s="2">
        <f>IF(Z269="HERE",Y269,AA268+Graph!$G$1*1000)</f>
        <v>64097108</v>
      </c>
      <c r="AB269" s="2">
        <f t="shared" si="21"/>
        <v>420000</v>
      </c>
      <c r="AC269" s="2">
        <f t="shared" si="9"/>
        <v>36373587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49821679.350000001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23"/>
        <v>401858</v>
      </c>
      <c r="H270" s="2">
        <f t="shared" si="13"/>
        <v>97054145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899165.51952959597</v>
      </c>
      <c r="Q270" s="2">
        <f>IF(P270&gt;Graph!$G$1*1000,Graph!$G$1*1000,P270)</f>
        <v>420000</v>
      </c>
      <c r="R270" s="2">
        <f t="shared" si="16"/>
        <v>101292553</v>
      </c>
      <c r="S270" s="2">
        <f t="shared" si="17"/>
        <v>401858</v>
      </c>
      <c r="T270" s="2">
        <f t="shared" si="18"/>
        <v>18142</v>
      </c>
      <c r="U270" s="2">
        <f t="shared" si="19"/>
        <v>420000</v>
      </c>
      <c r="V270" s="2">
        <f t="shared" si="28"/>
        <v>63298073</v>
      </c>
      <c r="W270" s="2">
        <f t="shared" si="20"/>
        <v>401858</v>
      </c>
      <c r="X270" s="2">
        <f t="shared" si="6"/>
        <v>18142</v>
      </c>
      <c r="Y270" s="2">
        <f t="shared" si="7"/>
        <v>37994480</v>
      </c>
      <c r="Z270" s="2" t="str">
        <f t="shared" si="8"/>
        <v>MEEP</v>
      </c>
      <c r="AA270" s="2">
        <f>IF(Z270="HERE",Y270,AA269+Graph!$G$1*1000)</f>
        <v>64517108</v>
      </c>
      <c r="AB270" s="2">
        <f t="shared" si="21"/>
        <v>420000</v>
      </c>
      <c r="AC270" s="2">
        <f t="shared" si="9"/>
        <v>36373587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49842679.350000001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23"/>
        <v>401858</v>
      </c>
      <c r="H271" s="2">
        <f t="shared" si="13"/>
        <v>97456003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901573.22219009697</v>
      </c>
      <c r="Q271" s="2">
        <f>IF(P271&gt;Graph!$G$1*1000,Graph!$G$1*1000,P271)</f>
        <v>420000</v>
      </c>
      <c r="R271" s="2">
        <f t="shared" si="16"/>
        <v>101712553</v>
      </c>
      <c r="S271" s="2">
        <f t="shared" si="17"/>
        <v>401858</v>
      </c>
      <c r="T271" s="2">
        <f t="shared" si="18"/>
        <v>18142</v>
      </c>
      <c r="U271" s="2">
        <f t="shared" si="19"/>
        <v>420000</v>
      </c>
      <c r="V271" s="2">
        <f t="shared" si="28"/>
        <v>63699931</v>
      </c>
      <c r="W271" s="2">
        <f t="shared" si="20"/>
        <v>401858</v>
      </c>
      <c r="X271" s="2">
        <f t="shared" si="6"/>
        <v>18142</v>
      </c>
      <c r="Y271" s="2">
        <f t="shared" si="7"/>
        <v>38012622</v>
      </c>
      <c r="Z271" s="2" t="str">
        <f t="shared" si="8"/>
        <v>MEEP</v>
      </c>
      <c r="AA271" s="2">
        <f>IF(Z271="HERE",Y271,AA270+Graph!$G$1*1000)</f>
        <v>64937108</v>
      </c>
      <c r="AB271" s="2">
        <f t="shared" si="21"/>
        <v>420000</v>
      </c>
      <c r="AC271" s="2">
        <f t="shared" si="9"/>
        <v>36373587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49863679.350000001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23"/>
        <v>401858</v>
      </c>
      <c r="H272" s="2">
        <f t="shared" si="13"/>
        <v>97857861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903980.92485058308</v>
      </c>
      <c r="Q272" s="2">
        <f>IF(P272&gt;Graph!$G$1*1000,Graph!$G$1*1000,P272)</f>
        <v>420000</v>
      </c>
      <c r="R272" s="2">
        <f t="shared" si="16"/>
        <v>102132553</v>
      </c>
      <c r="S272" s="2">
        <f t="shared" si="17"/>
        <v>401858</v>
      </c>
      <c r="T272" s="2">
        <f t="shared" si="18"/>
        <v>18142</v>
      </c>
      <c r="U272" s="2">
        <f t="shared" si="19"/>
        <v>420000</v>
      </c>
      <c r="V272" s="2">
        <f t="shared" si="28"/>
        <v>64101789</v>
      </c>
      <c r="W272" s="2">
        <f t="shared" si="20"/>
        <v>401858</v>
      </c>
      <c r="X272" s="2">
        <f t="shared" si="6"/>
        <v>18142</v>
      </c>
      <c r="Y272" s="2">
        <f t="shared" si="7"/>
        <v>38030764</v>
      </c>
      <c r="Z272" s="2" t="str">
        <f t="shared" si="8"/>
        <v>MEEP</v>
      </c>
      <c r="AA272" s="2">
        <f>IF(Z272="HERE",Y272,AA271+Graph!$G$1*1000)</f>
        <v>65357108</v>
      </c>
      <c r="AB272" s="2">
        <f t="shared" si="21"/>
        <v>420000</v>
      </c>
      <c r="AC272" s="2">
        <f t="shared" si="9"/>
        <v>36373587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49884679.350000001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23"/>
        <v>401858</v>
      </c>
      <c r="H273" s="2">
        <f t="shared" si="13"/>
        <v>98259719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906388.62751108408</v>
      </c>
      <c r="Q273" s="2">
        <f>IF(P273&gt;Graph!$G$1*1000,Graph!$G$1*1000,P273)</f>
        <v>420000</v>
      </c>
      <c r="R273" s="2">
        <f t="shared" si="16"/>
        <v>102552553</v>
      </c>
      <c r="S273" s="2">
        <f t="shared" si="17"/>
        <v>401858</v>
      </c>
      <c r="T273" s="2">
        <f t="shared" si="18"/>
        <v>18142</v>
      </c>
      <c r="U273" s="2">
        <f t="shared" si="19"/>
        <v>420000</v>
      </c>
      <c r="V273" s="2">
        <f t="shared" si="28"/>
        <v>64503647</v>
      </c>
      <c r="W273" s="2">
        <f t="shared" si="20"/>
        <v>401858</v>
      </c>
      <c r="X273" s="2">
        <f t="shared" si="6"/>
        <v>18142</v>
      </c>
      <c r="Y273" s="2">
        <f t="shared" si="7"/>
        <v>38048906</v>
      </c>
      <c r="Z273" s="2" t="str">
        <f t="shared" si="8"/>
        <v>MEEP</v>
      </c>
      <c r="AA273" s="2">
        <f>IF(Z273="HERE",Y273,AA272+Graph!$G$1*1000)</f>
        <v>65777108</v>
      </c>
      <c r="AB273" s="2">
        <f t="shared" si="21"/>
        <v>420000</v>
      </c>
      <c r="AC273" s="2">
        <f t="shared" si="9"/>
        <v>36373587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49905679.350000001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23"/>
        <v>401858</v>
      </c>
      <c r="H274" s="2">
        <f t="shared" si="13"/>
        <v>98661577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908796.33017158508</v>
      </c>
      <c r="Q274" s="2">
        <f>IF(P274&gt;Graph!$G$1*1000,Graph!$G$1*1000,P274)</f>
        <v>420000</v>
      </c>
      <c r="R274" s="2">
        <f t="shared" si="16"/>
        <v>102972553</v>
      </c>
      <c r="S274" s="2">
        <f t="shared" si="17"/>
        <v>401858</v>
      </c>
      <c r="T274" s="2">
        <f t="shared" si="18"/>
        <v>18142</v>
      </c>
      <c r="U274" s="2">
        <f t="shared" si="19"/>
        <v>420000</v>
      </c>
      <c r="V274" s="2">
        <f t="shared" si="28"/>
        <v>64905505</v>
      </c>
      <c r="W274" s="2">
        <f t="shared" si="20"/>
        <v>401858</v>
      </c>
      <c r="X274" s="2">
        <f t="shared" si="6"/>
        <v>18142</v>
      </c>
      <c r="Y274" s="2">
        <f t="shared" si="7"/>
        <v>38067048</v>
      </c>
      <c r="Z274" s="2" t="str">
        <f t="shared" si="8"/>
        <v>MEEP</v>
      </c>
      <c r="AA274" s="2">
        <f>IF(Z274="HERE",Y274,AA273+Graph!$G$1*1000)</f>
        <v>66197108</v>
      </c>
      <c r="AB274" s="2">
        <f t="shared" si="21"/>
        <v>420000</v>
      </c>
      <c r="AC274" s="2">
        <f t="shared" si="9"/>
        <v>36373587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49926679.350000001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23"/>
        <v>401858</v>
      </c>
      <c r="H275" s="2">
        <f t="shared" si="13"/>
        <v>99063435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911204.03283208609</v>
      </c>
      <c r="Q275" s="2">
        <f>IF(P275&gt;Graph!$G$1*1000,Graph!$G$1*1000,P275)</f>
        <v>420000</v>
      </c>
      <c r="R275" s="2">
        <f t="shared" si="16"/>
        <v>103392553</v>
      </c>
      <c r="S275" s="2">
        <f t="shared" si="17"/>
        <v>401858</v>
      </c>
      <c r="T275" s="2">
        <f t="shared" si="18"/>
        <v>18142</v>
      </c>
      <c r="U275" s="2">
        <f t="shared" si="19"/>
        <v>420000</v>
      </c>
      <c r="V275" s="2">
        <f t="shared" si="28"/>
        <v>65307363</v>
      </c>
      <c r="W275" s="2">
        <f t="shared" si="20"/>
        <v>401858</v>
      </c>
      <c r="X275" s="2">
        <f t="shared" si="6"/>
        <v>18142</v>
      </c>
      <c r="Y275" s="2">
        <f t="shared" si="7"/>
        <v>38085190</v>
      </c>
      <c r="Z275" s="2" t="str">
        <f t="shared" si="8"/>
        <v>MEEP</v>
      </c>
      <c r="AA275" s="2">
        <f>IF(Z275="HERE",Y275,AA274+Graph!$G$1*1000)</f>
        <v>66617108</v>
      </c>
      <c r="AB275" s="2">
        <f t="shared" si="21"/>
        <v>420000</v>
      </c>
      <c r="AC275" s="2">
        <f t="shared" si="9"/>
        <v>36373587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49947679.350000001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23"/>
        <v>401858</v>
      </c>
      <c r="H276" s="2">
        <f t="shared" si="13"/>
        <v>99465293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913611.73549257219</v>
      </c>
      <c r="Q276" s="2">
        <f>IF(P276&gt;Graph!$G$1*1000,Graph!$G$1*1000,P276)</f>
        <v>420000</v>
      </c>
      <c r="R276" s="2">
        <f t="shared" si="16"/>
        <v>103812553</v>
      </c>
      <c r="S276" s="2">
        <f t="shared" si="17"/>
        <v>401858</v>
      </c>
      <c r="T276" s="2">
        <f t="shared" si="18"/>
        <v>18142</v>
      </c>
      <c r="U276" s="2">
        <f t="shared" si="19"/>
        <v>420000</v>
      </c>
      <c r="V276" s="2">
        <f t="shared" si="28"/>
        <v>65709221</v>
      </c>
      <c r="W276" s="2">
        <f t="shared" si="20"/>
        <v>401858</v>
      </c>
      <c r="X276" s="2">
        <f t="shared" si="6"/>
        <v>18142</v>
      </c>
      <c r="Y276" s="2">
        <f t="shared" si="7"/>
        <v>38103332</v>
      </c>
      <c r="Z276" s="2" t="str">
        <f t="shared" si="8"/>
        <v>MEEP</v>
      </c>
      <c r="AA276" s="2">
        <f>IF(Z276="HERE",Y276,AA275+Graph!$G$1*1000)</f>
        <v>67037108</v>
      </c>
      <c r="AB276" s="2">
        <f t="shared" si="21"/>
        <v>420000</v>
      </c>
      <c r="AC276" s="2">
        <f t="shared" si="9"/>
        <v>36373587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49968679.350000001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23"/>
        <v>401858</v>
      </c>
      <c r="H277" s="2">
        <f t="shared" si="13"/>
        <v>99867151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916019.43815307319</v>
      </c>
      <c r="Q277" s="2">
        <f>IF(P277&gt;Graph!$G$1*1000,Graph!$G$1*1000,P277)</f>
        <v>420000</v>
      </c>
      <c r="R277" s="2">
        <f t="shared" si="16"/>
        <v>104232553</v>
      </c>
      <c r="S277" s="2">
        <f t="shared" si="17"/>
        <v>401858</v>
      </c>
      <c r="T277" s="2">
        <f t="shared" si="18"/>
        <v>18142</v>
      </c>
      <c r="U277" s="2">
        <f t="shared" si="19"/>
        <v>420000</v>
      </c>
      <c r="V277" s="2">
        <f t="shared" si="28"/>
        <v>66111079</v>
      </c>
      <c r="W277" s="2">
        <f t="shared" si="20"/>
        <v>401858</v>
      </c>
      <c r="X277" s="2">
        <f t="shared" si="6"/>
        <v>18142</v>
      </c>
      <c r="Y277" s="2">
        <f t="shared" si="7"/>
        <v>38121474</v>
      </c>
      <c r="Z277" s="2" t="str">
        <f t="shared" si="8"/>
        <v>MEEP</v>
      </c>
      <c r="AA277" s="2">
        <f>IF(Z277="HERE",Y277,AA276+Graph!$G$1*1000)</f>
        <v>67457108</v>
      </c>
      <c r="AB277" s="2">
        <f t="shared" si="21"/>
        <v>420000</v>
      </c>
      <c r="AC277" s="2">
        <f t="shared" si="9"/>
        <v>36373587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49989679.350000001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23"/>
        <v>401858</v>
      </c>
      <c r="H278" s="2">
        <f t="shared" si="13"/>
        <v>100269009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918427.14081357419</v>
      </c>
      <c r="Q278" s="2">
        <f>IF(P278&gt;Graph!$G$1*1000,Graph!$G$1*1000,P278)</f>
        <v>420000</v>
      </c>
      <c r="R278" s="2">
        <f t="shared" si="16"/>
        <v>104652553</v>
      </c>
      <c r="S278" s="2">
        <f t="shared" si="17"/>
        <v>401858</v>
      </c>
      <c r="T278" s="2">
        <f t="shared" si="18"/>
        <v>18142</v>
      </c>
      <c r="U278" s="2">
        <f t="shared" si="19"/>
        <v>420000</v>
      </c>
      <c r="V278" s="2">
        <f t="shared" si="28"/>
        <v>66512937</v>
      </c>
      <c r="W278" s="2">
        <f t="shared" si="20"/>
        <v>401858</v>
      </c>
      <c r="X278" s="2">
        <f t="shared" si="6"/>
        <v>18142</v>
      </c>
      <c r="Y278" s="2">
        <f t="shared" si="7"/>
        <v>38139616</v>
      </c>
      <c r="Z278" s="2" t="str">
        <f t="shared" si="8"/>
        <v>MEEP</v>
      </c>
      <c r="AA278" s="2">
        <f>IF(Z278="HERE",Y278,AA277+Graph!$G$1*1000)</f>
        <v>67877108</v>
      </c>
      <c r="AB278" s="2">
        <f t="shared" si="21"/>
        <v>420000</v>
      </c>
      <c r="AC278" s="2">
        <f t="shared" si="9"/>
        <v>36373587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50010679.350000001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23"/>
        <v>401858</v>
      </c>
      <c r="H279" s="2">
        <f t="shared" si="13"/>
        <v>100670867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920834.8434740752</v>
      </c>
      <c r="Q279" s="2">
        <f>IF(P279&gt;Graph!$G$1*1000,Graph!$G$1*1000,P279)</f>
        <v>420000</v>
      </c>
      <c r="R279" s="2">
        <f t="shared" si="16"/>
        <v>105072553</v>
      </c>
      <c r="S279" s="2">
        <f t="shared" si="17"/>
        <v>401858</v>
      </c>
      <c r="T279" s="2">
        <f t="shared" si="18"/>
        <v>18142</v>
      </c>
      <c r="U279" s="2">
        <f t="shared" si="19"/>
        <v>420000</v>
      </c>
      <c r="V279" s="2">
        <f t="shared" si="28"/>
        <v>66914795</v>
      </c>
      <c r="W279" s="2">
        <f t="shared" si="20"/>
        <v>401858</v>
      </c>
      <c r="X279" s="2">
        <f t="shared" si="6"/>
        <v>18142</v>
      </c>
      <c r="Y279" s="2">
        <f t="shared" si="7"/>
        <v>38157758</v>
      </c>
      <c r="Z279" s="2" t="str">
        <f t="shared" si="8"/>
        <v>MEEP</v>
      </c>
      <c r="AA279" s="2">
        <f>IF(Z279="HERE",Y279,AA278+Graph!$G$1*1000)</f>
        <v>68297108</v>
      </c>
      <c r="AB279" s="2">
        <f t="shared" si="21"/>
        <v>420000</v>
      </c>
      <c r="AC279" s="2">
        <f t="shared" si="9"/>
        <v>36373587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50031679.350000001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23"/>
        <v>401858</v>
      </c>
      <c r="H280" s="2">
        <f t="shared" si="13"/>
        <v>101072725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923242.5461345613</v>
      </c>
      <c r="Q280" s="2">
        <f>IF(P280&gt;Graph!$G$1*1000,Graph!$G$1*1000,P280)</f>
        <v>420000</v>
      </c>
      <c r="R280" s="2">
        <f t="shared" si="16"/>
        <v>105492553</v>
      </c>
      <c r="S280" s="2">
        <f t="shared" si="17"/>
        <v>401858</v>
      </c>
      <c r="T280" s="2">
        <f t="shared" si="18"/>
        <v>18142</v>
      </c>
      <c r="U280" s="2">
        <f t="shared" si="19"/>
        <v>420000</v>
      </c>
      <c r="V280" s="2">
        <f t="shared" si="28"/>
        <v>67316653</v>
      </c>
      <c r="W280" s="2">
        <f t="shared" si="20"/>
        <v>401858</v>
      </c>
      <c r="X280" s="2">
        <f t="shared" si="6"/>
        <v>18142</v>
      </c>
      <c r="Y280" s="2">
        <f t="shared" si="7"/>
        <v>38175900</v>
      </c>
      <c r="Z280" s="2" t="str">
        <f t="shared" si="8"/>
        <v>MEEP</v>
      </c>
      <c r="AA280" s="2">
        <f>IF(Z280="HERE",Y280,AA279+Graph!$G$1*1000)</f>
        <v>68717108</v>
      </c>
      <c r="AB280" s="2">
        <f t="shared" si="21"/>
        <v>420000</v>
      </c>
      <c r="AC280" s="2">
        <f t="shared" si="9"/>
        <v>36373587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50052679.350000001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23"/>
        <v>401858</v>
      </c>
      <c r="H281" s="2">
        <f t="shared" si="13"/>
        <v>101474583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925650.2487950623</v>
      </c>
      <c r="Q281" s="2">
        <f>IF(P281&gt;Graph!$G$1*1000,Graph!$G$1*1000,P281)</f>
        <v>420000</v>
      </c>
      <c r="R281" s="2">
        <f t="shared" si="16"/>
        <v>105912553</v>
      </c>
      <c r="S281" s="2">
        <f t="shared" si="17"/>
        <v>401858</v>
      </c>
      <c r="T281" s="2">
        <f t="shared" si="18"/>
        <v>18142</v>
      </c>
      <c r="U281" s="2">
        <f t="shared" si="19"/>
        <v>420000</v>
      </c>
      <c r="V281" s="2">
        <f t="shared" si="28"/>
        <v>67718511</v>
      </c>
      <c r="W281" s="2">
        <f t="shared" si="20"/>
        <v>401858</v>
      </c>
      <c r="X281" s="2">
        <f t="shared" si="6"/>
        <v>18142</v>
      </c>
      <c r="Y281" s="2">
        <f t="shared" si="7"/>
        <v>38194042</v>
      </c>
      <c r="Z281" s="2" t="str">
        <f t="shared" si="8"/>
        <v>MEEP</v>
      </c>
      <c r="AA281" s="2">
        <f>IF(Z281="HERE",Y281,AA280+Graph!$G$1*1000)</f>
        <v>69137108</v>
      </c>
      <c r="AB281" s="2">
        <f t="shared" si="21"/>
        <v>420000</v>
      </c>
      <c r="AC281" s="2">
        <f t="shared" si="9"/>
        <v>36373587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50073679.350000001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23"/>
        <v>401858</v>
      </c>
      <c r="H282" s="2">
        <f t="shared" si="13"/>
        <v>101876441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928057.95145556331</v>
      </c>
      <c r="Q282" s="2">
        <f>IF(P282&gt;Graph!$G$1*1000,Graph!$G$1*1000,P282)</f>
        <v>420000</v>
      </c>
      <c r="R282" s="2">
        <f t="shared" si="16"/>
        <v>106332553</v>
      </c>
      <c r="S282" s="2">
        <f t="shared" si="17"/>
        <v>401858</v>
      </c>
      <c r="T282" s="2">
        <f t="shared" si="18"/>
        <v>18142</v>
      </c>
      <c r="U282" s="2">
        <f t="shared" si="19"/>
        <v>420000</v>
      </c>
      <c r="V282" s="2">
        <f t="shared" si="28"/>
        <v>68120369</v>
      </c>
      <c r="W282" s="2">
        <f t="shared" si="20"/>
        <v>401858</v>
      </c>
      <c r="X282" s="2">
        <f t="shared" si="6"/>
        <v>18142</v>
      </c>
      <c r="Y282" s="2">
        <f t="shared" si="7"/>
        <v>38212184</v>
      </c>
      <c r="Z282" s="2" t="str">
        <f t="shared" si="8"/>
        <v>MEEP</v>
      </c>
      <c r="AA282" s="2">
        <f>IF(Z282="HERE",Y282,AA281+Graph!$G$1*1000)</f>
        <v>69557108</v>
      </c>
      <c r="AB282" s="2">
        <f t="shared" si="21"/>
        <v>420000</v>
      </c>
      <c r="AC282" s="2">
        <f t="shared" si="9"/>
        <v>36373587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50094679.350000001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23"/>
        <v>401858</v>
      </c>
      <c r="H283" s="2">
        <f t="shared" si="13"/>
        <v>102278299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930465.65411606431</v>
      </c>
      <c r="Q283" s="2">
        <f>IF(P283&gt;Graph!$G$1*1000,Graph!$G$1*1000,P283)</f>
        <v>420000</v>
      </c>
      <c r="R283" s="2">
        <f t="shared" si="16"/>
        <v>106752553</v>
      </c>
      <c r="S283" s="2">
        <f t="shared" si="17"/>
        <v>401858</v>
      </c>
      <c r="T283" s="2">
        <f t="shared" si="18"/>
        <v>18142</v>
      </c>
      <c r="U283" s="2">
        <f t="shared" si="19"/>
        <v>420000</v>
      </c>
      <c r="V283" s="2">
        <f t="shared" si="28"/>
        <v>68522227</v>
      </c>
      <c r="W283" s="2">
        <f t="shared" si="20"/>
        <v>401858</v>
      </c>
      <c r="X283" s="2">
        <f t="shared" si="6"/>
        <v>18142</v>
      </c>
      <c r="Y283" s="2">
        <f t="shared" si="7"/>
        <v>38230326</v>
      </c>
      <c r="Z283" s="2" t="str">
        <f t="shared" si="8"/>
        <v>MEEP</v>
      </c>
      <c r="AA283" s="2">
        <f>IF(Z283="HERE",Y283,AA282+Graph!$G$1*1000)</f>
        <v>69977108</v>
      </c>
      <c r="AB283" s="2">
        <f t="shared" si="21"/>
        <v>420000</v>
      </c>
      <c r="AC283" s="2">
        <f t="shared" si="9"/>
        <v>36373587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50115679.350000001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23"/>
        <v>401858</v>
      </c>
      <c r="H284" s="2">
        <f t="shared" si="13"/>
        <v>102680157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932873.35677655041</v>
      </c>
      <c r="Q284" s="2">
        <f>IF(P284&gt;Graph!$G$1*1000,Graph!$G$1*1000,P284)</f>
        <v>420000</v>
      </c>
      <c r="R284" s="2">
        <f t="shared" si="16"/>
        <v>107172553</v>
      </c>
      <c r="S284" s="2">
        <f t="shared" si="17"/>
        <v>401858</v>
      </c>
      <c r="T284" s="2">
        <f t="shared" si="18"/>
        <v>18142</v>
      </c>
      <c r="U284" s="2">
        <f t="shared" si="19"/>
        <v>420000</v>
      </c>
      <c r="V284" s="2">
        <f t="shared" si="28"/>
        <v>68924085</v>
      </c>
      <c r="W284" s="2">
        <f t="shared" si="20"/>
        <v>401858</v>
      </c>
      <c r="X284" s="2">
        <f t="shared" si="6"/>
        <v>18142</v>
      </c>
      <c r="Y284" s="2">
        <f t="shared" si="7"/>
        <v>38248468</v>
      </c>
      <c r="Z284" s="2" t="str">
        <f t="shared" si="8"/>
        <v>MEEP</v>
      </c>
      <c r="AA284" s="2">
        <f>IF(Z284="HERE",Y284,AA283+Graph!$G$1*1000)</f>
        <v>70397108</v>
      </c>
      <c r="AB284" s="2">
        <f t="shared" si="21"/>
        <v>420000</v>
      </c>
      <c r="AC284" s="2">
        <f t="shared" si="9"/>
        <v>36373587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50136679.350000001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23"/>
        <v>401858</v>
      </c>
      <c r="H285" s="2">
        <f t="shared" si="13"/>
        <v>103082015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935281.05943705142</v>
      </c>
      <c r="Q285" s="2">
        <f>IF(P285&gt;Graph!$G$1*1000,Graph!$G$1*1000,P285)</f>
        <v>420000</v>
      </c>
      <c r="R285" s="2">
        <f t="shared" si="16"/>
        <v>107592553</v>
      </c>
      <c r="S285" s="2">
        <f t="shared" si="17"/>
        <v>401858</v>
      </c>
      <c r="T285" s="2">
        <f t="shared" si="18"/>
        <v>18142</v>
      </c>
      <c r="U285" s="2">
        <f t="shared" si="19"/>
        <v>420000</v>
      </c>
      <c r="V285" s="2">
        <f t="shared" si="28"/>
        <v>69325943</v>
      </c>
      <c r="W285" s="2">
        <f t="shared" si="20"/>
        <v>401858</v>
      </c>
      <c r="X285" s="2">
        <f t="shared" si="6"/>
        <v>18142</v>
      </c>
      <c r="Y285" s="2">
        <f t="shared" si="7"/>
        <v>38266610</v>
      </c>
      <c r="Z285" s="2" t="str">
        <f t="shared" si="8"/>
        <v>MEEP</v>
      </c>
      <c r="AA285" s="2">
        <f>IF(Z285="HERE",Y285,AA284+Graph!$G$1*1000)</f>
        <v>70817108</v>
      </c>
      <c r="AB285" s="2">
        <f t="shared" si="21"/>
        <v>420000</v>
      </c>
      <c r="AC285" s="2">
        <f t="shared" si="9"/>
        <v>36373587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50157679.350000001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23"/>
        <v>401858</v>
      </c>
      <c r="H286" s="2">
        <f t="shared" si="13"/>
        <v>103483873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937688.76209755242</v>
      </c>
      <c r="Q286" s="2">
        <f>IF(P286&gt;Graph!$G$1*1000,Graph!$G$1*1000,P286)</f>
        <v>420000</v>
      </c>
      <c r="R286" s="2">
        <f t="shared" si="16"/>
        <v>108012553</v>
      </c>
      <c r="S286" s="2">
        <f t="shared" si="17"/>
        <v>401858</v>
      </c>
      <c r="T286" s="2">
        <f t="shared" si="18"/>
        <v>18142</v>
      </c>
      <c r="U286" s="2">
        <f t="shared" si="19"/>
        <v>420000</v>
      </c>
      <c r="V286" s="2">
        <f t="shared" si="28"/>
        <v>69727801</v>
      </c>
      <c r="W286" s="2">
        <f t="shared" si="20"/>
        <v>401858</v>
      </c>
      <c r="X286" s="2">
        <f t="shared" si="6"/>
        <v>18142</v>
      </c>
      <c r="Y286" s="2">
        <f t="shared" si="7"/>
        <v>38284752</v>
      </c>
      <c r="Z286" s="2" t="str">
        <f t="shared" si="8"/>
        <v>MEEP</v>
      </c>
      <c r="AA286" s="2">
        <f>IF(Z286="HERE",Y286,AA285+Graph!$G$1*1000)</f>
        <v>71237108</v>
      </c>
      <c r="AB286" s="2">
        <f t="shared" si="21"/>
        <v>420000</v>
      </c>
      <c r="AC286" s="2">
        <f t="shared" si="9"/>
        <v>36373587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212</v>
      </c>
      <c r="C287" s="7"/>
      <c r="D287" s="2" t="e">
        <f t="shared" si="12"/>
        <v>#N/A</v>
      </c>
      <c r="E287" s="2" t="e">
        <f t="shared" si="22"/>
        <v>#N/A</v>
      </c>
      <c r="F287" s="2">
        <v>881748.72472527623</v>
      </c>
      <c r="G287" s="2">
        <f t="shared" si="23"/>
        <v>401858</v>
      </c>
      <c r="H287" s="2">
        <f t="shared" si="13"/>
        <v>103885731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940096.46475805342</v>
      </c>
      <c r="Q287" s="2">
        <f>IF(P287&gt;Graph!$G$1*1000,Graph!$G$1*1000,P287)</f>
        <v>420000</v>
      </c>
      <c r="R287" s="2">
        <f t="shared" si="16"/>
        <v>108432553</v>
      </c>
      <c r="S287" s="2">
        <f t="shared" si="17"/>
        <v>401858</v>
      </c>
      <c r="T287" s="2">
        <f t="shared" si="18"/>
        <v>18142</v>
      </c>
      <c r="U287" s="2">
        <f t="shared" si="19"/>
        <v>420000</v>
      </c>
      <c r="V287" s="2">
        <f t="shared" si="28"/>
        <v>70129659</v>
      </c>
      <c r="W287" s="2">
        <f t="shared" si="20"/>
        <v>401858</v>
      </c>
      <c r="X287" s="2">
        <f t="shared" si="6"/>
        <v>18142</v>
      </c>
      <c r="Y287" s="2">
        <f t="shared" si="7"/>
        <v>38302894</v>
      </c>
      <c r="Z287" s="2" t="str">
        <f t="shared" si="8"/>
        <v>MEEP</v>
      </c>
      <c r="AA287" s="2">
        <f>IF(Z287="HERE",Y287,AA286+Graph!$G$1*1000)</f>
        <v>71657108</v>
      </c>
      <c r="AB287" s="2">
        <f t="shared" si="21"/>
        <v>420000</v>
      </c>
      <c r="AC287" s="2">
        <f t="shared" si="9"/>
        <v>36373587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213</v>
      </c>
      <c r="C288" s="7"/>
      <c r="D288" s="2" t="e">
        <f t="shared" si="12"/>
        <v>#N/A</v>
      </c>
      <c r="E288" s="2" t="e">
        <f t="shared" si="22"/>
        <v>#N/A</v>
      </c>
      <c r="F288" s="2">
        <v>883926.29010988772</v>
      </c>
      <c r="G288" s="2">
        <f t="shared" si="23"/>
        <v>401858</v>
      </c>
      <c r="H288" s="2">
        <f t="shared" si="13"/>
        <v>104287589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942504.16741855443</v>
      </c>
      <c r="Q288" s="2">
        <f>IF(P288&gt;Graph!$G$1*1000,Graph!$G$1*1000,P288)</f>
        <v>420000</v>
      </c>
      <c r="R288" s="2">
        <f t="shared" si="16"/>
        <v>108852553</v>
      </c>
      <c r="S288" s="2">
        <f t="shared" si="17"/>
        <v>401858</v>
      </c>
      <c r="T288" s="2">
        <f t="shared" si="18"/>
        <v>18142</v>
      </c>
      <c r="U288" s="2">
        <f t="shared" si="19"/>
        <v>420000</v>
      </c>
      <c r="V288" s="2">
        <f t="shared" si="28"/>
        <v>70531517</v>
      </c>
      <c r="W288" s="2">
        <f t="shared" si="20"/>
        <v>401858</v>
      </c>
      <c r="X288" s="2">
        <f t="shared" si="6"/>
        <v>18142</v>
      </c>
      <c r="Y288" s="2">
        <f t="shared" si="7"/>
        <v>38321036</v>
      </c>
      <c r="Z288" s="2" t="str">
        <f t="shared" si="8"/>
        <v>MEEP</v>
      </c>
      <c r="AA288" s="2">
        <f>IF(Z288="HERE",Y288,AA287+Graph!$G$1*1000)</f>
        <v>72077108</v>
      </c>
      <c r="AB288" s="2">
        <f t="shared" si="21"/>
        <v>420000</v>
      </c>
      <c r="AC288" s="2">
        <f t="shared" si="9"/>
        <v>36373587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214</v>
      </c>
      <c r="C289" s="7"/>
      <c r="D289" s="2" t="e">
        <f t="shared" si="12"/>
        <v>#N/A</v>
      </c>
      <c r="E289" s="2" t="e">
        <f t="shared" si="22"/>
        <v>#N/A</v>
      </c>
      <c r="F289" s="2">
        <v>886103.85549449921</v>
      </c>
      <c r="G289" s="2">
        <f t="shared" si="23"/>
        <v>401858</v>
      </c>
      <c r="H289" s="2">
        <f t="shared" si="13"/>
        <v>104689447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944911.87007904053</v>
      </c>
      <c r="Q289" s="2">
        <f>IF(P289&gt;Graph!$G$1*1000,Graph!$G$1*1000,P289)</f>
        <v>420000</v>
      </c>
      <c r="R289" s="2">
        <f t="shared" si="16"/>
        <v>109272553</v>
      </c>
      <c r="S289" s="2">
        <f t="shared" si="17"/>
        <v>401858</v>
      </c>
      <c r="T289" s="2">
        <f t="shared" si="18"/>
        <v>18142</v>
      </c>
      <c r="U289" s="2">
        <f t="shared" si="19"/>
        <v>420000</v>
      </c>
      <c r="V289" s="2">
        <f t="shared" si="28"/>
        <v>70933375</v>
      </c>
      <c r="W289" s="2">
        <f t="shared" si="20"/>
        <v>401858</v>
      </c>
      <c r="X289" s="2">
        <f t="shared" si="6"/>
        <v>18142</v>
      </c>
      <c r="Y289" s="2">
        <f t="shared" si="7"/>
        <v>38339178</v>
      </c>
      <c r="Z289" s="2" t="str">
        <f t="shared" si="8"/>
        <v>MEEP</v>
      </c>
      <c r="AA289" s="2">
        <f>IF(Z289="HERE",Y289,AA288+Graph!$G$1*1000)</f>
        <v>72497108</v>
      </c>
      <c r="AB289" s="2">
        <f t="shared" si="21"/>
        <v>420000</v>
      </c>
      <c r="AC289" s="2">
        <f t="shared" si="9"/>
        <v>36373587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215</v>
      </c>
      <c r="C290" s="7"/>
      <c r="D290" s="2" t="e">
        <f t="shared" si="12"/>
        <v>#N/A</v>
      </c>
      <c r="E290" s="2" t="e">
        <f t="shared" si="22"/>
        <v>#N/A</v>
      </c>
      <c r="F290" s="2">
        <v>888281.42087911069</v>
      </c>
      <c r="G290" s="2">
        <f t="shared" si="23"/>
        <v>401858</v>
      </c>
      <c r="H290" s="2">
        <f t="shared" si="13"/>
        <v>105091305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947319.57273954153</v>
      </c>
      <c r="Q290" s="2">
        <f>IF(P290&gt;Graph!$G$1*1000,Graph!$G$1*1000,P290)</f>
        <v>420000</v>
      </c>
      <c r="R290" s="2">
        <f t="shared" si="16"/>
        <v>109692553</v>
      </c>
      <c r="S290" s="2">
        <f t="shared" si="17"/>
        <v>401858</v>
      </c>
      <c r="T290" s="2">
        <f t="shared" si="18"/>
        <v>18142</v>
      </c>
      <c r="U290" s="2">
        <f t="shared" si="19"/>
        <v>420000</v>
      </c>
      <c r="V290" s="2">
        <f t="shared" si="28"/>
        <v>71335233</v>
      </c>
      <c r="W290" s="2">
        <f t="shared" si="20"/>
        <v>401858</v>
      </c>
      <c r="X290" s="2">
        <f t="shared" si="6"/>
        <v>18142</v>
      </c>
      <c r="Y290" s="2">
        <f t="shared" si="7"/>
        <v>38357320</v>
      </c>
      <c r="Z290" s="2" t="str">
        <f t="shared" si="8"/>
        <v>MEEP</v>
      </c>
      <c r="AA290" s="2">
        <f>IF(Z290="HERE",Y290,AA289+Graph!$G$1*1000)</f>
        <v>72917108</v>
      </c>
      <c r="AB290" s="2">
        <f t="shared" si="21"/>
        <v>420000</v>
      </c>
      <c r="AC290" s="2">
        <f t="shared" si="9"/>
        <v>36373587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216</v>
      </c>
      <c r="C291" s="7"/>
      <c r="D291" s="2" t="e">
        <f t="shared" si="12"/>
        <v>#N/A</v>
      </c>
      <c r="E291" s="2" t="e">
        <f t="shared" si="22"/>
        <v>#N/A</v>
      </c>
      <c r="F291" s="2">
        <v>890458.98626373708</v>
      </c>
      <c r="G291" s="2">
        <f t="shared" si="23"/>
        <v>401858</v>
      </c>
      <c r="H291" s="2">
        <f t="shared" si="13"/>
        <v>105493163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949727.27540004253</v>
      </c>
      <c r="Q291" s="2">
        <f>IF(P291&gt;Graph!$G$1*1000,Graph!$G$1*1000,P291)</f>
        <v>420000</v>
      </c>
      <c r="R291" s="2">
        <f t="shared" si="16"/>
        <v>110112553</v>
      </c>
      <c r="S291" s="2">
        <f t="shared" si="17"/>
        <v>401858</v>
      </c>
      <c r="T291" s="2">
        <f t="shared" si="18"/>
        <v>18142</v>
      </c>
      <c r="U291" s="2">
        <f t="shared" si="19"/>
        <v>420000</v>
      </c>
      <c r="V291" s="2">
        <f t="shared" si="28"/>
        <v>71737091</v>
      </c>
      <c r="W291" s="2">
        <f t="shared" si="20"/>
        <v>401858</v>
      </c>
      <c r="X291" s="2">
        <f t="shared" si="6"/>
        <v>18142</v>
      </c>
      <c r="Y291" s="2">
        <f t="shared" si="7"/>
        <v>38375462</v>
      </c>
      <c r="Z291" s="2" t="str">
        <f t="shared" si="8"/>
        <v>MEEP</v>
      </c>
      <c r="AA291" s="2">
        <f>IF(Z291="HERE",Y291,AA290+Graph!$G$1*1000)</f>
        <v>73337108</v>
      </c>
      <c r="AB291" s="2">
        <f t="shared" si="21"/>
        <v>420000</v>
      </c>
      <c r="AC291" s="2">
        <f t="shared" si="9"/>
        <v>36373587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217</v>
      </c>
      <c r="C292" s="7"/>
      <c r="D292" s="2" t="e">
        <f t="shared" si="12"/>
        <v>#N/A</v>
      </c>
      <c r="E292" s="2" t="e">
        <f t="shared" si="22"/>
        <v>#N/A</v>
      </c>
      <c r="F292" s="2">
        <v>892636.55164834857</v>
      </c>
      <c r="G292" s="2">
        <f t="shared" si="23"/>
        <v>401858</v>
      </c>
      <c r="H292" s="2">
        <f t="shared" si="13"/>
        <v>105895021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952134.97806054354</v>
      </c>
      <c r="Q292" s="2">
        <f>IF(P292&gt;Graph!$G$1*1000,Graph!$G$1*1000,P292)</f>
        <v>420000</v>
      </c>
      <c r="R292" s="2">
        <f t="shared" si="16"/>
        <v>110532553</v>
      </c>
      <c r="S292" s="2">
        <f t="shared" si="17"/>
        <v>401858</v>
      </c>
      <c r="T292" s="2">
        <f t="shared" si="18"/>
        <v>18142</v>
      </c>
      <c r="U292" s="2">
        <f t="shared" si="19"/>
        <v>420000</v>
      </c>
      <c r="V292" s="2">
        <f t="shared" si="28"/>
        <v>72138949</v>
      </c>
      <c r="W292" s="2">
        <f t="shared" si="20"/>
        <v>401858</v>
      </c>
      <c r="X292" s="2">
        <f t="shared" si="6"/>
        <v>18142</v>
      </c>
      <c r="Y292" s="2">
        <f t="shared" si="7"/>
        <v>38393604</v>
      </c>
      <c r="Z292" s="2" t="str">
        <f t="shared" si="8"/>
        <v>MEEP</v>
      </c>
      <c r="AA292" s="2">
        <f>IF(Z292="HERE",Y292,AA291+Graph!$G$1*1000)</f>
        <v>73757108</v>
      </c>
      <c r="AB292" s="2">
        <f t="shared" si="21"/>
        <v>420000</v>
      </c>
      <c r="AC292" s="2">
        <f t="shared" si="9"/>
        <v>36373587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218</v>
      </c>
      <c r="C293" s="7"/>
      <c r="D293" s="2" t="e">
        <f t="shared" si="12"/>
        <v>#N/A</v>
      </c>
      <c r="E293" s="2" t="e">
        <f t="shared" si="22"/>
        <v>#N/A</v>
      </c>
      <c r="F293" s="2">
        <v>894814.11703296006</v>
      </c>
      <c r="G293" s="2">
        <f t="shared" si="23"/>
        <v>401858</v>
      </c>
      <c r="H293" s="2">
        <f t="shared" si="13"/>
        <v>106296879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954542.68072102964</v>
      </c>
      <c r="Q293" s="2">
        <f>IF(P293&gt;Graph!$G$1*1000,Graph!$G$1*1000,P293)</f>
        <v>420000</v>
      </c>
      <c r="R293" s="2">
        <f t="shared" si="16"/>
        <v>110952553</v>
      </c>
      <c r="S293" s="2">
        <f t="shared" si="17"/>
        <v>401858</v>
      </c>
      <c r="T293" s="2">
        <f t="shared" si="18"/>
        <v>18142</v>
      </c>
      <c r="U293" s="2">
        <f t="shared" si="19"/>
        <v>420000</v>
      </c>
      <c r="V293" s="2">
        <f t="shared" si="28"/>
        <v>72540807</v>
      </c>
      <c r="W293" s="2">
        <f t="shared" si="20"/>
        <v>401858</v>
      </c>
      <c r="X293" s="2">
        <f t="shared" si="6"/>
        <v>18142</v>
      </c>
      <c r="Y293" s="2">
        <f t="shared" si="7"/>
        <v>38411746</v>
      </c>
      <c r="Z293" s="2" t="str">
        <f t="shared" si="8"/>
        <v>MEEP</v>
      </c>
      <c r="AA293" s="2">
        <f>IF(Z293="HERE",Y293,AA292+Graph!$G$1*1000)</f>
        <v>74177108</v>
      </c>
      <c r="AB293" s="2">
        <f t="shared" si="21"/>
        <v>420000</v>
      </c>
      <c r="AC293" s="2">
        <f t="shared" si="9"/>
        <v>36373587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219</v>
      </c>
      <c r="C294" s="7"/>
      <c r="D294" s="2" t="e">
        <f t="shared" si="12"/>
        <v>#N/A</v>
      </c>
      <c r="E294" s="2" t="e">
        <f t="shared" si="22"/>
        <v>#N/A</v>
      </c>
      <c r="F294" s="2">
        <v>896991.68241757154</v>
      </c>
      <c r="G294" s="2">
        <f t="shared" si="23"/>
        <v>401858</v>
      </c>
      <c r="H294" s="2">
        <f t="shared" si="13"/>
        <v>106698737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956950.38338153064</v>
      </c>
      <c r="Q294" s="2">
        <f>IF(P294&gt;Graph!$G$1*1000,Graph!$G$1*1000,P294)</f>
        <v>420000</v>
      </c>
      <c r="R294" s="2">
        <f t="shared" si="16"/>
        <v>111372553</v>
      </c>
      <c r="S294" s="2">
        <f t="shared" si="17"/>
        <v>401858</v>
      </c>
      <c r="T294" s="2">
        <f t="shared" si="18"/>
        <v>18142</v>
      </c>
      <c r="U294" s="2">
        <f t="shared" si="19"/>
        <v>420000</v>
      </c>
      <c r="V294" s="2">
        <f t="shared" si="28"/>
        <v>72942665</v>
      </c>
      <c r="W294" s="2">
        <f t="shared" si="20"/>
        <v>401858</v>
      </c>
      <c r="X294" s="2">
        <f t="shared" si="6"/>
        <v>18142</v>
      </c>
      <c r="Y294" s="2">
        <f t="shared" si="7"/>
        <v>38429888</v>
      </c>
      <c r="Z294" s="2" t="str">
        <f t="shared" si="8"/>
        <v>MEEP</v>
      </c>
      <c r="AA294" s="2">
        <f>IF(Z294="HERE",Y294,AA293+Graph!$G$1*1000)</f>
        <v>74597108</v>
      </c>
      <c r="AB294" s="2">
        <f t="shared" si="21"/>
        <v>420000</v>
      </c>
      <c r="AC294" s="2">
        <f t="shared" si="9"/>
        <v>36373587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220</v>
      </c>
      <c r="C295" s="7"/>
      <c r="D295" s="2" t="e">
        <f t="shared" si="12"/>
        <v>#N/A</v>
      </c>
      <c r="E295" s="2" t="e">
        <f t="shared" si="22"/>
        <v>#N/A</v>
      </c>
      <c r="F295" s="2">
        <v>899169.24780219793</v>
      </c>
      <c r="G295" s="2">
        <f t="shared" si="23"/>
        <v>401858</v>
      </c>
      <c r="H295" s="2">
        <f t="shared" si="13"/>
        <v>107100595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959358.08604203165</v>
      </c>
      <c r="Q295" s="2">
        <f>IF(P295&gt;Graph!$G$1*1000,Graph!$G$1*1000,P295)</f>
        <v>420000</v>
      </c>
      <c r="R295" s="2">
        <f t="shared" si="16"/>
        <v>111792553</v>
      </c>
      <c r="S295" s="2">
        <f t="shared" si="17"/>
        <v>401858</v>
      </c>
      <c r="T295" s="2">
        <f t="shared" si="18"/>
        <v>18142</v>
      </c>
      <c r="U295" s="2">
        <f t="shared" si="19"/>
        <v>420000</v>
      </c>
      <c r="V295" s="2">
        <f t="shared" si="28"/>
        <v>73344523</v>
      </c>
      <c r="W295" s="2">
        <f t="shared" si="20"/>
        <v>401858</v>
      </c>
      <c r="X295" s="2">
        <f t="shared" si="6"/>
        <v>18142</v>
      </c>
      <c r="Y295" s="2">
        <f t="shared" si="7"/>
        <v>38448030</v>
      </c>
      <c r="Z295" s="2" t="str">
        <f t="shared" si="8"/>
        <v>MEEP</v>
      </c>
      <c r="AA295" s="2">
        <f>IF(Z295="HERE",Y295,AA294+Graph!$G$1*1000)</f>
        <v>75017108</v>
      </c>
      <c r="AB295" s="2">
        <f t="shared" si="21"/>
        <v>420000</v>
      </c>
      <c r="AC295" s="2">
        <f t="shared" si="9"/>
        <v>36373587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221</v>
      </c>
      <c r="C296" s="7"/>
      <c r="D296" s="2" t="e">
        <f t="shared" si="12"/>
        <v>#N/A</v>
      </c>
      <c r="E296" s="2" t="e">
        <f t="shared" si="22"/>
        <v>#N/A</v>
      </c>
      <c r="F296" s="2">
        <v>901346.81318680942</v>
      </c>
      <c r="G296" s="2">
        <f t="shared" si="23"/>
        <v>401858</v>
      </c>
      <c r="H296" s="2">
        <f t="shared" si="13"/>
        <v>107502453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961765.78870253265</v>
      </c>
      <c r="Q296" s="2">
        <f>IF(P296&gt;Graph!$G$1*1000,Graph!$G$1*1000,P296)</f>
        <v>420000</v>
      </c>
      <c r="R296" s="2">
        <f t="shared" si="16"/>
        <v>112212553</v>
      </c>
      <c r="S296" s="2">
        <f t="shared" si="17"/>
        <v>401858</v>
      </c>
      <c r="T296" s="2">
        <f t="shared" si="18"/>
        <v>18142</v>
      </c>
      <c r="U296" s="2">
        <f t="shared" si="19"/>
        <v>420000</v>
      </c>
      <c r="V296" s="2">
        <f t="shared" si="28"/>
        <v>73746381</v>
      </c>
      <c r="W296" s="2">
        <f t="shared" si="20"/>
        <v>401858</v>
      </c>
      <c r="X296" s="2">
        <f t="shared" si="6"/>
        <v>18142</v>
      </c>
      <c r="Y296" s="2">
        <f t="shared" si="7"/>
        <v>38466172</v>
      </c>
      <c r="Z296" s="2" t="str">
        <f t="shared" si="8"/>
        <v>MEEP</v>
      </c>
      <c r="AA296" s="2">
        <f>IF(Z296="HERE",Y296,AA295+Graph!$G$1*1000)</f>
        <v>75437108</v>
      </c>
      <c r="AB296" s="2">
        <f t="shared" si="21"/>
        <v>420000</v>
      </c>
      <c r="AC296" s="2">
        <f t="shared" si="9"/>
        <v>36373587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222</v>
      </c>
      <c r="C297" s="7"/>
      <c r="D297" s="2" t="e">
        <f t="shared" si="12"/>
        <v>#N/A</v>
      </c>
      <c r="E297" s="2" t="e">
        <f t="shared" si="22"/>
        <v>#N/A</v>
      </c>
      <c r="F297" s="2">
        <v>903524.37857142091</v>
      </c>
      <c r="G297" s="2">
        <f t="shared" si="23"/>
        <v>401858</v>
      </c>
      <c r="H297" s="2">
        <f t="shared" si="13"/>
        <v>107904311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964173.49136301875</v>
      </c>
      <c r="Q297" s="2">
        <f>IF(P297&gt;Graph!$G$1*1000,Graph!$G$1*1000,P297)</f>
        <v>420000</v>
      </c>
      <c r="R297" s="2">
        <f t="shared" si="16"/>
        <v>112632553</v>
      </c>
      <c r="S297" s="2">
        <f t="shared" si="17"/>
        <v>401858</v>
      </c>
      <c r="T297" s="2">
        <f t="shared" si="18"/>
        <v>18142</v>
      </c>
      <c r="U297" s="2">
        <f t="shared" si="19"/>
        <v>420000</v>
      </c>
      <c r="V297" s="2">
        <f t="shared" si="28"/>
        <v>74148239</v>
      </c>
      <c r="W297" s="2">
        <f t="shared" si="20"/>
        <v>401858</v>
      </c>
      <c r="X297" s="2">
        <f t="shared" si="6"/>
        <v>18142</v>
      </c>
      <c r="Y297" s="2">
        <f t="shared" si="7"/>
        <v>38484314</v>
      </c>
      <c r="Z297" s="2" t="str">
        <f t="shared" si="8"/>
        <v>MEEP</v>
      </c>
      <c r="AA297" s="2">
        <f>IF(Z297="HERE",Y297,AA296+Graph!$G$1*1000)</f>
        <v>75857108</v>
      </c>
      <c r="AB297" s="2">
        <f t="shared" si="21"/>
        <v>420000</v>
      </c>
      <c r="AC297" s="2">
        <f t="shared" si="9"/>
        <v>36373587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223</v>
      </c>
      <c r="C298" s="7"/>
      <c r="D298" s="2" t="e">
        <f t="shared" si="12"/>
        <v>#N/A</v>
      </c>
      <c r="E298" s="2" t="e">
        <f t="shared" si="22"/>
        <v>#N/A</v>
      </c>
      <c r="F298" s="2">
        <v>905701.9439560473</v>
      </c>
      <c r="G298" s="2">
        <f t="shared" si="23"/>
        <v>401858</v>
      </c>
      <c r="H298" s="2">
        <f t="shared" si="13"/>
        <v>108306169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966581.19402351975</v>
      </c>
      <c r="Q298" s="2">
        <f>IF(P298&gt;Graph!$G$1*1000,Graph!$G$1*1000,P298)</f>
        <v>420000</v>
      </c>
      <c r="R298" s="2">
        <f t="shared" si="16"/>
        <v>113052553</v>
      </c>
      <c r="S298" s="2">
        <f t="shared" si="17"/>
        <v>401858</v>
      </c>
      <c r="T298" s="2">
        <f t="shared" si="18"/>
        <v>18142</v>
      </c>
      <c r="U298" s="2">
        <f t="shared" si="19"/>
        <v>420000</v>
      </c>
      <c r="V298" s="2">
        <f t="shared" si="28"/>
        <v>74550097</v>
      </c>
      <c r="W298" s="2">
        <f t="shared" si="20"/>
        <v>401858</v>
      </c>
      <c r="X298" s="2">
        <f t="shared" si="6"/>
        <v>18142</v>
      </c>
      <c r="Y298" s="2">
        <f t="shared" si="7"/>
        <v>38502456</v>
      </c>
      <c r="Z298" s="2" t="str">
        <f t="shared" si="8"/>
        <v>MEEP</v>
      </c>
      <c r="AA298" s="2">
        <f>IF(Z298="HERE",Y298,AA297+Graph!$G$1*1000)</f>
        <v>76277108</v>
      </c>
      <c r="AB298" s="2">
        <f t="shared" si="21"/>
        <v>420000</v>
      </c>
      <c r="AC298" s="2">
        <f t="shared" si="9"/>
        <v>36373587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224</v>
      </c>
      <c r="C299" s="7"/>
      <c r="D299" s="2" t="e">
        <f t="shared" si="12"/>
        <v>#N/A</v>
      </c>
      <c r="E299" s="2" t="e">
        <f t="shared" si="22"/>
        <v>#N/A</v>
      </c>
      <c r="F299" s="2">
        <v>907879.50934065878</v>
      </c>
      <c r="G299" s="2">
        <f t="shared" si="23"/>
        <v>401858</v>
      </c>
      <c r="H299" s="2">
        <f t="shared" si="13"/>
        <v>108708027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968988.89668402076</v>
      </c>
      <c r="Q299" s="2">
        <f>IF(P299&gt;Graph!$G$1*1000,Graph!$G$1*1000,P299)</f>
        <v>420000</v>
      </c>
      <c r="R299" s="2">
        <f t="shared" si="16"/>
        <v>113472553</v>
      </c>
      <c r="S299" s="2">
        <f t="shared" si="17"/>
        <v>401858</v>
      </c>
      <c r="T299" s="2">
        <f t="shared" si="18"/>
        <v>18142</v>
      </c>
      <c r="U299" s="2">
        <f t="shared" si="19"/>
        <v>420000</v>
      </c>
      <c r="V299" s="2">
        <f t="shared" si="28"/>
        <v>74951955</v>
      </c>
      <c r="W299" s="2">
        <f t="shared" si="20"/>
        <v>401858</v>
      </c>
      <c r="X299" s="2">
        <f t="shared" si="6"/>
        <v>18142</v>
      </c>
      <c r="Y299" s="2">
        <f t="shared" si="7"/>
        <v>38520598</v>
      </c>
      <c r="Z299" s="2" t="str">
        <f t="shared" si="8"/>
        <v>MEEP</v>
      </c>
      <c r="AA299" s="2">
        <f>IF(Z299="HERE",Y299,AA298+Graph!$G$1*1000)</f>
        <v>76697108</v>
      </c>
      <c r="AB299" s="2">
        <f t="shared" si="21"/>
        <v>420000</v>
      </c>
      <c r="AC299" s="2">
        <f t="shared" si="9"/>
        <v>36373587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225</v>
      </c>
      <c r="C300" s="7"/>
      <c r="D300" s="2" t="e">
        <f t="shared" si="12"/>
        <v>#N/A</v>
      </c>
      <c r="E300" s="2" t="e">
        <f t="shared" si="22"/>
        <v>#N/A</v>
      </c>
      <c r="F300" s="2">
        <v>910057.07472527027</v>
      </c>
      <c r="G300" s="2">
        <f t="shared" si="23"/>
        <v>401858</v>
      </c>
      <c r="H300" s="2">
        <f t="shared" si="13"/>
        <v>109109885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971396.59934452176</v>
      </c>
      <c r="Q300" s="2">
        <f>IF(P300&gt;Graph!$G$1*1000,Graph!$G$1*1000,P300)</f>
        <v>420000</v>
      </c>
      <c r="R300" s="2">
        <f t="shared" si="16"/>
        <v>113892553</v>
      </c>
      <c r="S300" s="2">
        <f t="shared" si="17"/>
        <v>401858</v>
      </c>
      <c r="T300" s="2">
        <f t="shared" si="18"/>
        <v>18142</v>
      </c>
      <c r="U300" s="2">
        <f t="shared" si="19"/>
        <v>420000</v>
      </c>
      <c r="V300" s="2">
        <f t="shared" si="28"/>
        <v>75353813</v>
      </c>
      <c r="W300" s="2">
        <f t="shared" si="20"/>
        <v>401858</v>
      </c>
      <c r="X300" s="2">
        <f t="shared" si="6"/>
        <v>18142</v>
      </c>
      <c r="Y300" s="2">
        <f t="shared" si="7"/>
        <v>38538740</v>
      </c>
      <c r="Z300" s="2" t="str">
        <f t="shared" si="8"/>
        <v>MEEP</v>
      </c>
      <c r="AA300" s="2">
        <f>IF(Z300="HERE",Y300,AA299+Graph!$G$1*1000)</f>
        <v>77117108</v>
      </c>
      <c r="AB300" s="2">
        <f t="shared" si="21"/>
        <v>420000</v>
      </c>
      <c r="AC300" s="2">
        <f t="shared" si="9"/>
        <v>36373587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226</v>
      </c>
      <c r="C301" s="7"/>
      <c r="D301" s="2" t="e">
        <f t="shared" si="12"/>
        <v>#N/A</v>
      </c>
      <c r="E301" s="2" t="e">
        <f t="shared" si="22"/>
        <v>#N/A</v>
      </c>
      <c r="F301" s="2">
        <v>912234.64010988176</v>
      </c>
      <c r="G301" s="2">
        <f t="shared" si="23"/>
        <v>401858</v>
      </c>
      <c r="H301" s="2">
        <f t="shared" si="13"/>
        <v>109511743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973804.30200500786</v>
      </c>
      <c r="Q301" s="2">
        <f>IF(P301&gt;Graph!$G$1*1000,Graph!$G$1*1000,P301)</f>
        <v>420000</v>
      </c>
      <c r="R301" s="2">
        <f t="shared" si="16"/>
        <v>114312553</v>
      </c>
      <c r="S301" s="2">
        <f t="shared" si="17"/>
        <v>401858</v>
      </c>
      <c r="T301" s="2">
        <f t="shared" si="18"/>
        <v>18142</v>
      </c>
      <c r="U301" s="2">
        <f t="shared" si="19"/>
        <v>420000</v>
      </c>
      <c r="V301" s="2">
        <f t="shared" si="28"/>
        <v>75755671</v>
      </c>
      <c r="W301" s="2">
        <f t="shared" si="20"/>
        <v>401858</v>
      </c>
      <c r="X301" s="2">
        <f t="shared" si="6"/>
        <v>18142</v>
      </c>
      <c r="Y301" s="2">
        <f t="shared" si="7"/>
        <v>38556882</v>
      </c>
      <c r="Z301" s="2" t="str">
        <f t="shared" si="8"/>
        <v>MEEP</v>
      </c>
      <c r="AA301" s="2">
        <f>IF(Z301="HERE",Y301,AA300+Graph!$G$1*1000)</f>
        <v>77537108</v>
      </c>
      <c r="AB301" s="2">
        <f t="shared" si="21"/>
        <v>420000</v>
      </c>
      <c r="AC301" s="2">
        <f t="shared" si="9"/>
        <v>36373587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227</v>
      </c>
      <c r="C302" s="7"/>
      <c r="D302" s="2" t="e">
        <f t="shared" si="12"/>
        <v>#N/A</v>
      </c>
      <c r="E302" s="2" t="e">
        <f t="shared" si="22"/>
        <v>#N/A</v>
      </c>
      <c r="F302" s="2">
        <v>914412.20549450815</v>
      </c>
      <c r="G302" s="2">
        <f t="shared" si="23"/>
        <v>401858</v>
      </c>
      <c r="H302" s="2">
        <f t="shared" si="13"/>
        <v>109913601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976212.00466550887</v>
      </c>
      <c r="Q302" s="2">
        <f>IF(P302&gt;Graph!$G$1*1000,Graph!$G$1*1000,P302)</f>
        <v>420000</v>
      </c>
      <c r="R302" s="2">
        <f t="shared" si="16"/>
        <v>114732553</v>
      </c>
      <c r="S302" s="2">
        <f t="shared" si="17"/>
        <v>401858</v>
      </c>
      <c r="T302" s="2">
        <f t="shared" si="18"/>
        <v>18142</v>
      </c>
      <c r="U302" s="2">
        <f t="shared" si="19"/>
        <v>420000</v>
      </c>
      <c r="V302" s="2">
        <f t="shared" si="28"/>
        <v>76157529</v>
      </c>
      <c r="W302" s="2">
        <f t="shared" si="20"/>
        <v>401858</v>
      </c>
      <c r="X302" s="2">
        <f t="shared" si="6"/>
        <v>18142</v>
      </c>
      <c r="Y302" s="2">
        <f t="shared" si="7"/>
        <v>38575024</v>
      </c>
      <c r="Z302" s="2" t="str">
        <f t="shared" si="8"/>
        <v>MEEP</v>
      </c>
      <c r="AA302" s="2">
        <f>IF(Z302="HERE",Y302,AA301+Graph!$G$1*1000)</f>
        <v>77957108</v>
      </c>
      <c r="AB302" s="2">
        <f t="shared" si="21"/>
        <v>420000</v>
      </c>
      <c r="AC302" s="2">
        <f t="shared" si="9"/>
        <v>36373587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228</v>
      </c>
      <c r="C303" s="7"/>
      <c r="D303" s="2" t="e">
        <f t="shared" si="12"/>
        <v>#N/A</v>
      </c>
      <c r="E303" s="2" t="e">
        <f t="shared" si="22"/>
        <v>#N/A</v>
      </c>
      <c r="F303" s="2">
        <v>916589.77087911963</v>
      </c>
      <c r="G303" s="2">
        <f t="shared" si="23"/>
        <v>401858</v>
      </c>
      <c r="H303" s="2">
        <f t="shared" si="13"/>
        <v>110315459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978619.70732600987</v>
      </c>
      <c r="Q303" s="2">
        <f>IF(P303&gt;Graph!$G$1*1000,Graph!$G$1*1000,P303)</f>
        <v>420000</v>
      </c>
      <c r="R303" s="2">
        <f t="shared" si="16"/>
        <v>115152553</v>
      </c>
      <c r="S303" s="2">
        <f t="shared" si="17"/>
        <v>401858</v>
      </c>
      <c r="T303" s="2">
        <f t="shared" si="18"/>
        <v>18142</v>
      </c>
      <c r="U303" s="2">
        <f t="shared" si="19"/>
        <v>420000</v>
      </c>
      <c r="V303" s="2">
        <f t="shared" si="28"/>
        <v>76559387</v>
      </c>
      <c r="W303" s="2">
        <f t="shared" si="20"/>
        <v>401858</v>
      </c>
      <c r="X303" s="2">
        <f t="shared" si="6"/>
        <v>18142</v>
      </c>
      <c r="Y303" s="2">
        <f t="shared" si="7"/>
        <v>38593166</v>
      </c>
      <c r="Z303" s="2" t="str">
        <f t="shared" si="8"/>
        <v>MEEP</v>
      </c>
      <c r="AA303" s="2">
        <f>IF(Z303="HERE",Y303,AA302+Graph!$G$1*1000)</f>
        <v>78377108</v>
      </c>
      <c r="AB303" s="2">
        <f t="shared" si="21"/>
        <v>420000</v>
      </c>
      <c r="AC303" s="2">
        <f t="shared" si="9"/>
        <v>36373587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229</v>
      </c>
      <c r="C304" s="7"/>
      <c r="D304" s="2" t="e">
        <f t="shared" si="12"/>
        <v>#N/A</v>
      </c>
      <c r="E304" s="2" t="e">
        <f t="shared" si="22"/>
        <v>#N/A</v>
      </c>
      <c r="F304" s="2">
        <v>918767.33626373112</v>
      </c>
      <c r="G304" s="2">
        <f t="shared" si="23"/>
        <v>401858</v>
      </c>
      <c r="H304" s="2">
        <f t="shared" si="13"/>
        <v>110717317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981027.40998651087</v>
      </c>
      <c r="Q304" s="2">
        <f>IF(P304&gt;Graph!$G$1*1000,Graph!$G$1*1000,P304)</f>
        <v>420000</v>
      </c>
      <c r="R304" s="2">
        <f t="shared" si="16"/>
        <v>115572553</v>
      </c>
      <c r="S304" s="2">
        <f t="shared" si="17"/>
        <v>401858</v>
      </c>
      <c r="T304" s="2">
        <f t="shared" si="18"/>
        <v>18142</v>
      </c>
      <c r="U304" s="2">
        <f t="shared" si="19"/>
        <v>420000</v>
      </c>
      <c r="V304" s="2">
        <f t="shared" si="28"/>
        <v>76961245</v>
      </c>
      <c r="W304" s="2">
        <f t="shared" si="20"/>
        <v>401858</v>
      </c>
      <c r="X304" s="2">
        <f t="shared" si="6"/>
        <v>18142</v>
      </c>
      <c r="Y304" s="2">
        <f t="shared" si="7"/>
        <v>38611308</v>
      </c>
      <c r="Z304" s="2" t="str">
        <f t="shared" si="8"/>
        <v>MEEP</v>
      </c>
      <c r="AA304" s="2">
        <f>IF(Z304="HERE",Y304,AA303+Graph!$G$1*1000)</f>
        <v>78797108</v>
      </c>
      <c r="AB304" s="2">
        <f t="shared" si="21"/>
        <v>420000</v>
      </c>
      <c r="AC304" s="2">
        <f t="shared" si="9"/>
        <v>36373587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230</v>
      </c>
      <c r="C305" s="7"/>
      <c r="D305" s="2" t="e">
        <f t="shared" si="12"/>
        <v>#N/A</v>
      </c>
      <c r="E305" s="2" t="e">
        <f t="shared" si="22"/>
        <v>#N/A</v>
      </c>
      <c r="F305" s="2">
        <v>920944.90164834261</v>
      </c>
      <c r="G305" s="2">
        <f t="shared" si="23"/>
        <v>401858</v>
      </c>
      <c r="H305" s="2">
        <f t="shared" si="13"/>
        <v>111119175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983435.11264699697</v>
      </c>
      <c r="Q305" s="2">
        <f>IF(P305&gt;Graph!$G$1*1000,Graph!$G$1*1000,P305)</f>
        <v>420000</v>
      </c>
      <c r="R305" s="2">
        <f t="shared" si="16"/>
        <v>115992553</v>
      </c>
      <c r="S305" s="2">
        <f t="shared" si="17"/>
        <v>401858</v>
      </c>
      <c r="T305" s="2">
        <f t="shared" si="18"/>
        <v>18142</v>
      </c>
      <c r="U305" s="2">
        <f t="shared" si="19"/>
        <v>420000</v>
      </c>
      <c r="V305" s="2">
        <f t="shared" si="28"/>
        <v>77363103</v>
      </c>
      <c r="W305" s="2">
        <f t="shared" si="20"/>
        <v>401858</v>
      </c>
      <c r="X305" s="2">
        <f t="shared" si="6"/>
        <v>18142</v>
      </c>
      <c r="Y305" s="2">
        <f t="shared" si="7"/>
        <v>38629450</v>
      </c>
      <c r="Z305" s="2" t="str">
        <f t="shared" si="8"/>
        <v>MEEP</v>
      </c>
      <c r="AA305" s="2">
        <f>IF(Z305="HERE",Y305,AA304+Graph!$G$1*1000)</f>
        <v>79217108</v>
      </c>
      <c r="AB305" s="2">
        <f t="shared" si="21"/>
        <v>420000</v>
      </c>
      <c r="AC305" s="2">
        <f t="shared" si="9"/>
        <v>36373587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231</v>
      </c>
      <c r="C306" s="7"/>
      <c r="D306" s="2" t="e">
        <f t="shared" si="12"/>
        <v>#N/A</v>
      </c>
      <c r="E306" s="2" t="e">
        <f t="shared" si="22"/>
        <v>#N/A</v>
      </c>
      <c r="F306" s="2">
        <v>923122.467032969</v>
      </c>
      <c r="G306" s="2">
        <f t="shared" si="23"/>
        <v>401858</v>
      </c>
      <c r="H306" s="2">
        <f t="shared" si="13"/>
        <v>111521033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985842.81530749798</v>
      </c>
      <c r="Q306" s="2">
        <f>IF(P306&gt;Graph!$G$1*1000,Graph!$G$1*1000,P306)</f>
        <v>420000</v>
      </c>
      <c r="R306" s="2">
        <f t="shared" si="16"/>
        <v>116412553</v>
      </c>
      <c r="S306" s="2">
        <f t="shared" si="17"/>
        <v>401858</v>
      </c>
      <c r="T306" s="2">
        <f t="shared" si="18"/>
        <v>18142</v>
      </c>
      <c r="U306" s="2">
        <f t="shared" si="19"/>
        <v>420000</v>
      </c>
      <c r="V306" s="2">
        <f t="shared" si="28"/>
        <v>77764961</v>
      </c>
      <c r="W306" s="2">
        <f t="shared" si="20"/>
        <v>401858</v>
      </c>
      <c r="X306" s="2">
        <f t="shared" si="6"/>
        <v>18142</v>
      </c>
      <c r="Y306" s="2">
        <f t="shared" si="7"/>
        <v>38647592</v>
      </c>
      <c r="Z306" s="2" t="str">
        <f t="shared" si="8"/>
        <v>MEEP</v>
      </c>
      <c r="AA306" s="2">
        <f>IF(Z306="HERE",Y306,AA305+Graph!$G$1*1000)</f>
        <v>79637108</v>
      </c>
      <c r="AB306" s="2">
        <f t="shared" si="21"/>
        <v>420000</v>
      </c>
      <c r="AC306" s="2">
        <f t="shared" si="9"/>
        <v>36373587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232</v>
      </c>
      <c r="C307" s="7"/>
      <c r="D307" s="2" t="e">
        <f t="shared" si="12"/>
        <v>#N/A</v>
      </c>
      <c r="E307" s="2" t="e">
        <f t="shared" si="22"/>
        <v>#N/A</v>
      </c>
      <c r="F307" s="2">
        <v>925300.03241758049</v>
      </c>
      <c r="G307" s="2">
        <f t="shared" si="23"/>
        <v>401858</v>
      </c>
      <c r="H307" s="2">
        <f t="shared" si="13"/>
        <v>111922891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988250.51796799898</v>
      </c>
      <c r="Q307" s="2">
        <f>IF(P307&gt;Graph!$G$1*1000,Graph!$G$1*1000,P307)</f>
        <v>420000</v>
      </c>
      <c r="R307" s="2">
        <f t="shared" si="16"/>
        <v>116832553</v>
      </c>
      <c r="S307" s="2">
        <f t="shared" si="17"/>
        <v>401858</v>
      </c>
      <c r="T307" s="2">
        <f t="shared" si="18"/>
        <v>18142</v>
      </c>
      <c r="U307" s="2">
        <f t="shared" si="19"/>
        <v>420000</v>
      </c>
      <c r="V307" s="2">
        <f t="shared" si="28"/>
        <v>78166819</v>
      </c>
      <c r="W307" s="2">
        <f t="shared" si="20"/>
        <v>401858</v>
      </c>
      <c r="X307" s="2">
        <f t="shared" si="6"/>
        <v>18142</v>
      </c>
      <c r="Y307" s="2">
        <f t="shared" si="7"/>
        <v>38665734</v>
      </c>
      <c r="Z307" s="2" t="str">
        <f t="shared" si="8"/>
        <v>MEEP</v>
      </c>
      <c r="AA307" s="2">
        <f>IF(Z307="HERE",Y307,AA306+Graph!$G$1*1000)</f>
        <v>80057108</v>
      </c>
      <c r="AB307" s="2">
        <f t="shared" si="21"/>
        <v>420000</v>
      </c>
      <c r="AC307" s="2">
        <f t="shared" si="9"/>
        <v>36373587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233</v>
      </c>
      <c r="C308" s="7"/>
      <c r="D308" s="2" t="e">
        <f t="shared" si="12"/>
        <v>#N/A</v>
      </c>
      <c r="E308" s="2" t="e">
        <f t="shared" si="22"/>
        <v>#N/A</v>
      </c>
      <c r="F308" s="2">
        <v>927477.59780219197</v>
      </c>
      <c r="G308" s="2">
        <f t="shared" si="23"/>
        <v>401858</v>
      </c>
      <c r="H308" s="2">
        <f t="shared" si="13"/>
        <v>112324749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990658.22062849998</v>
      </c>
      <c r="Q308" s="2">
        <f>IF(P308&gt;Graph!$G$1*1000,Graph!$G$1*1000,P308)</f>
        <v>420000</v>
      </c>
      <c r="R308" s="2">
        <f t="shared" si="16"/>
        <v>117252553</v>
      </c>
      <c r="S308" s="2">
        <f t="shared" si="17"/>
        <v>401858</v>
      </c>
      <c r="T308" s="2">
        <f t="shared" si="18"/>
        <v>18142</v>
      </c>
      <c r="U308" s="2">
        <f t="shared" si="19"/>
        <v>420000</v>
      </c>
      <c r="V308" s="2">
        <f t="shared" si="28"/>
        <v>78568677</v>
      </c>
      <c r="W308" s="2">
        <f t="shared" si="20"/>
        <v>401858</v>
      </c>
      <c r="X308" s="2">
        <f t="shared" si="6"/>
        <v>18142</v>
      </c>
      <c r="Y308" s="2">
        <f t="shared" si="7"/>
        <v>38683876</v>
      </c>
      <c r="Z308" s="2" t="str">
        <f t="shared" si="8"/>
        <v>MEEP</v>
      </c>
      <c r="AA308" s="2">
        <f>IF(Z308="HERE",Y308,AA307+Graph!$G$1*1000)</f>
        <v>80477108</v>
      </c>
      <c r="AB308" s="2">
        <f t="shared" si="21"/>
        <v>420000</v>
      </c>
      <c r="AC308" s="2">
        <f t="shared" si="9"/>
        <v>36373587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234</v>
      </c>
      <c r="C309" s="7"/>
      <c r="D309" s="2" t="e">
        <f t="shared" si="12"/>
        <v>#N/A</v>
      </c>
      <c r="E309" s="2" t="e">
        <f t="shared" si="22"/>
        <v>#N/A</v>
      </c>
      <c r="F309" s="2">
        <v>929655.16318680346</v>
      </c>
      <c r="G309" s="2">
        <f t="shared" si="23"/>
        <v>401858</v>
      </c>
      <c r="H309" s="2">
        <f t="shared" si="13"/>
        <v>112726607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993065.92328898609</v>
      </c>
      <c r="Q309" s="2">
        <f>IF(P309&gt;Graph!$G$1*1000,Graph!$G$1*1000,P309)</f>
        <v>420000</v>
      </c>
      <c r="R309" s="2">
        <f t="shared" si="16"/>
        <v>117672553</v>
      </c>
      <c r="S309" s="2">
        <f t="shared" si="17"/>
        <v>401858</v>
      </c>
      <c r="T309" s="2">
        <f t="shared" si="18"/>
        <v>18142</v>
      </c>
      <c r="U309" s="2">
        <f t="shared" si="19"/>
        <v>420000</v>
      </c>
      <c r="V309" s="2">
        <f t="shared" si="28"/>
        <v>78970535</v>
      </c>
      <c r="W309" s="2">
        <f t="shared" si="20"/>
        <v>401858</v>
      </c>
      <c r="X309" s="2">
        <f t="shared" si="6"/>
        <v>18142</v>
      </c>
      <c r="Y309" s="2">
        <f t="shared" si="7"/>
        <v>38702018</v>
      </c>
      <c r="Z309" s="2" t="str">
        <f t="shared" si="8"/>
        <v>MEEP</v>
      </c>
      <c r="AA309" s="2">
        <f>IF(Z309="HERE",Y309,AA308+Graph!$G$1*1000)</f>
        <v>80897108</v>
      </c>
      <c r="AB309" s="2">
        <f t="shared" si="21"/>
        <v>420000</v>
      </c>
      <c r="AC309" s="2">
        <f t="shared" si="9"/>
        <v>36373587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235</v>
      </c>
      <c r="C310" s="7"/>
      <c r="D310" s="2" t="e">
        <f t="shared" si="12"/>
        <v>#N/A</v>
      </c>
      <c r="E310" s="2" t="e">
        <f t="shared" si="22"/>
        <v>#N/A</v>
      </c>
      <c r="F310" s="2">
        <v>931832.72857142985</v>
      </c>
      <c r="G310" s="2">
        <f t="shared" si="23"/>
        <v>401858</v>
      </c>
      <c r="H310" s="2">
        <f t="shared" si="13"/>
        <v>113128465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995473.62594948709</v>
      </c>
      <c r="Q310" s="2">
        <f>IF(P310&gt;Graph!$G$1*1000,Graph!$G$1*1000,P310)</f>
        <v>420000</v>
      </c>
      <c r="R310" s="2">
        <f t="shared" si="16"/>
        <v>118092553</v>
      </c>
      <c r="S310" s="2">
        <f t="shared" si="17"/>
        <v>401858</v>
      </c>
      <c r="T310" s="2">
        <f t="shared" si="18"/>
        <v>18142</v>
      </c>
      <c r="U310" s="2">
        <f t="shared" si="19"/>
        <v>420000</v>
      </c>
      <c r="V310" s="2">
        <f t="shared" si="28"/>
        <v>79372393</v>
      </c>
      <c r="W310" s="2">
        <f t="shared" si="20"/>
        <v>401858</v>
      </c>
      <c r="X310" s="2">
        <f t="shared" si="6"/>
        <v>18142</v>
      </c>
      <c r="Y310" s="2">
        <f t="shared" si="7"/>
        <v>38720160</v>
      </c>
      <c r="Z310" s="2" t="str">
        <f t="shared" si="8"/>
        <v>MEEP</v>
      </c>
      <c r="AA310" s="2">
        <f>IF(Z310="HERE",Y310,AA309+Graph!$G$1*1000)</f>
        <v>81317108</v>
      </c>
      <c r="AB310" s="2">
        <f t="shared" si="21"/>
        <v>420000</v>
      </c>
      <c r="AC310" s="2">
        <f t="shared" si="9"/>
        <v>36373587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236</v>
      </c>
      <c r="C311" s="7"/>
      <c r="D311" s="2" t="e">
        <f t="shared" si="12"/>
        <v>#N/A</v>
      </c>
      <c r="E311" s="2" t="e">
        <f t="shared" si="22"/>
        <v>#N/A</v>
      </c>
      <c r="F311" s="2">
        <v>934010.29395604134</v>
      </c>
      <c r="G311" s="2">
        <f t="shared" si="23"/>
        <v>401858</v>
      </c>
      <c r="H311" s="2">
        <f t="shared" si="13"/>
        <v>113530323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997881.32860998809</v>
      </c>
      <c r="Q311" s="2">
        <f>IF(P311&gt;Graph!$G$1*1000,Graph!$G$1*1000,P311)</f>
        <v>420000</v>
      </c>
      <c r="R311" s="2">
        <f t="shared" si="16"/>
        <v>118512553</v>
      </c>
      <c r="S311" s="2">
        <f t="shared" si="17"/>
        <v>401858</v>
      </c>
      <c r="T311" s="2">
        <f t="shared" si="18"/>
        <v>18142</v>
      </c>
      <c r="U311" s="2">
        <f t="shared" si="19"/>
        <v>420000</v>
      </c>
      <c r="V311" s="2">
        <f t="shared" si="28"/>
        <v>79774251</v>
      </c>
      <c r="W311" s="2">
        <f t="shared" si="20"/>
        <v>401858</v>
      </c>
      <c r="X311" s="2">
        <f t="shared" si="6"/>
        <v>18142</v>
      </c>
      <c r="Y311" s="2">
        <f t="shared" si="7"/>
        <v>38738302</v>
      </c>
      <c r="Z311" s="2" t="str">
        <f t="shared" si="8"/>
        <v>MEEP</v>
      </c>
      <c r="AA311" s="2">
        <f>IF(Z311="HERE",Y311,AA310+Graph!$G$1*1000)</f>
        <v>81737108</v>
      </c>
      <c r="AB311" s="2">
        <f t="shared" si="21"/>
        <v>420000</v>
      </c>
      <c r="AC311" s="2">
        <f t="shared" si="9"/>
        <v>36373587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237</v>
      </c>
      <c r="C312" s="7"/>
      <c r="D312" s="2" t="e">
        <f t="shared" si="12"/>
        <v>#N/A</v>
      </c>
      <c r="E312" s="2" t="e">
        <f t="shared" si="22"/>
        <v>#N/A</v>
      </c>
      <c r="F312" s="2">
        <v>936187.85934065282</v>
      </c>
      <c r="G312" s="2">
        <f t="shared" si="23"/>
        <v>401858</v>
      </c>
      <c r="H312" s="2">
        <f t="shared" si="13"/>
        <v>113932181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1000289.0312704891</v>
      </c>
      <c r="Q312" s="2">
        <f>IF(P312&gt;Graph!$G$1*1000,Graph!$G$1*1000,P312)</f>
        <v>420000</v>
      </c>
      <c r="R312" s="2">
        <f t="shared" si="16"/>
        <v>118932553</v>
      </c>
      <c r="S312" s="2">
        <f t="shared" si="17"/>
        <v>401858</v>
      </c>
      <c r="T312" s="2">
        <f t="shared" si="18"/>
        <v>18142</v>
      </c>
      <c r="U312" s="2">
        <f t="shared" si="19"/>
        <v>420000</v>
      </c>
      <c r="V312" s="2">
        <f t="shared" si="28"/>
        <v>80176109</v>
      </c>
      <c r="W312" s="2">
        <f t="shared" si="20"/>
        <v>401858</v>
      </c>
      <c r="X312" s="2">
        <f t="shared" si="6"/>
        <v>18142</v>
      </c>
      <c r="Y312" s="2">
        <f t="shared" si="7"/>
        <v>38756444</v>
      </c>
      <c r="Z312" s="2" t="str">
        <f t="shared" si="8"/>
        <v>MEEP</v>
      </c>
      <c r="AA312" s="2">
        <f>IF(Z312="HERE",Y312,AA311+Graph!$G$1*1000)</f>
        <v>82157108</v>
      </c>
      <c r="AB312" s="2">
        <f t="shared" si="21"/>
        <v>420000</v>
      </c>
      <c r="AC312" s="2">
        <f t="shared" si="9"/>
        <v>36373587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238</v>
      </c>
      <c r="C313" s="7"/>
      <c r="D313" s="2" t="e">
        <f t="shared" si="12"/>
        <v>#N/A</v>
      </c>
      <c r="E313" s="2" t="e">
        <f t="shared" si="22"/>
        <v>#N/A</v>
      </c>
      <c r="F313" s="2">
        <v>938365.42472526431</v>
      </c>
      <c r="G313" s="2">
        <f t="shared" si="23"/>
        <v>401858</v>
      </c>
      <c r="H313" s="2">
        <f t="shared" si="13"/>
        <v>114334039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1002696.7339309752</v>
      </c>
      <c r="Q313" s="2">
        <f>IF(P313&gt;Graph!$G$1*1000,Graph!$G$1*1000,P313)</f>
        <v>420000</v>
      </c>
      <c r="R313" s="2">
        <f t="shared" si="16"/>
        <v>119352553</v>
      </c>
      <c r="S313" s="2">
        <f t="shared" si="17"/>
        <v>401858</v>
      </c>
      <c r="T313" s="2">
        <f t="shared" si="18"/>
        <v>18142</v>
      </c>
      <c r="U313" s="2">
        <f t="shared" si="19"/>
        <v>420000</v>
      </c>
      <c r="V313" s="2">
        <f t="shared" si="28"/>
        <v>80577967</v>
      </c>
      <c r="W313" s="2">
        <f t="shared" si="20"/>
        <v>401858</v>
      </c>
      <c r="X313" s="2">
        <f t="shared" si="6"/>
        <v>18142</v>
      </c>
      <c r="Y313" s="2">
        <f t="shared" si="7"/>
        <v>38774586</v>
      </c>
      <c r="Z313" s="2" t="str">
        <f t="shared" si="8"/>
        <v>MEEP</v>
      </c>
      <c r="AA313" s="2">
        <f>IF(Z313="HERE",Y313,AA312+Graph!$G$1*1000)</f>
        <v>82577108</v>
      </c>
      <c r="AB313" s="2">
        <f t="shared" si="21"/>
        <v>420000</v>
      </c>
      <c r="AC313" s="2">
        <f t="shared" si="9"/>
        <v>36373587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239</v>
      </c>
      <c r="C314" s="7"/>
      <c r="D314" s="2" t="e">
        <f t="shared" si="12"/>
        <v>#N/A</v>
      </c>
      <c r="E314" s="2" t="e">
        <f t="shared" si="22"/>
        <v>#N/A</v>
      </c>
      <c r="F314" s="2">
        <v>940542.9901098907</v>
      </c>
      <c r="G314" s="2">
        <f t="shared" si="23"/>
        <v>401858</v>
      </c>
      <c r="H314" s="2">
        <f t="shared" si="13"/>
        <v>114735897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1005104.4365914762</v>
      </c>
      <c r="Q314" s="2">
        <f>IF(P314&gt;Graph!$G$1*1000,Graph!$G$1*1000,P314)</f>
        <v>420000</v>
      </c>
      <c r="R314" s="2">
        <f t="shared" si="16"/>
        <v>119772553</v>
      </c>
      <c r="S314" s="2">
        <f t="shared" si="17"/>
        <v>401858</v>
      </c>
      <c r="T314" s="2">
        <f t="shared" si="18"/>
        <v>18142</v>
      </c>
      <c r="U314" s="2">
        <f t="shared" si="19"/>
        <v>420000</v>
      </c>
      <c r="V314" s="2">
        <f t="shared" si="28"/>
        <v>80979825</v>
      </c>
      <c r="W314" s="2">
        <f t="shared" si="20"/>
        <v>401858</v>
      </c>
      <c r="X314" s="2">
        <f t="shared" si="6"/>
        <v>18142</v>
      </c>
      <c r="Y314" s="2">
        <f t="shared" si="7"/>
        <v>38792728</v>
      </c>
      <c r="Z314" s="2" t="str">
        <f t="shared" si="8"/>
        <v>MEEP</v>
      </c>
      <c r="AA314" s="2">
        <f>IF(Z314="HERE",Y314,AA313+Graph!$G$1*1000)</f>
        <v>82997108</v>
      </c>
      <c r="AB314" s="2">
        <f t="shared" si="21"/>
        <v>420000</v>
      </c>
      <c r="AC314" s="2">
        <f t="shared" si="9"/>
        <v>36373587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240</v>
      </c>
      <c r="C315" s="7"/>
      <c r="D315" s="2" t="e">
        <f t="shared" si="12"/>
        <v>#N/A</v>
      </c>
      <c r="E315" s="2" t="e">
        <f t="shared" si="22"/>
        <v>#N/A</v>
      </c>
      <c r="F315" s="2">
        <v>942720.55549450219</v>
      </c>
      <c r="G315" s="2">
        <f t="shared" si="23"/>
        <v>401858</v>
      </c>
      <c r="H315" s="2">
        <f t="shared" si="13"/>
        <v>115137755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1007512.1392519772</v>
      </c>
      <c r="Q315" s="2">
        <f>IF(P315&gt;Graph!$G$1*1000,Graph!$G$1*1000,P315)</f>
        <v>420000</v>
      </c>
      <c r="R315" s="2">
        <f t="shared" si="16"/>
        <v>120192553</v>
      </c>
      <c r="S315" s="2">
        <f t="shared" si="17"/>
        <v>401858</v>
      </c>
      <c r="T315" s="2">
        <f t="shared" si="18"/>
        <v>18142</v>
      </c>
      <c r="U315" s="2">
        <f t="shared" si="19"/>
        <v>420000</v>
      </c>
      <c r="V315" s="2">
        <f t="shared" si="28"/>
        <v>81381683</v>
      </c>
      <c r="W315" s="2">
        <f t="shared" si="20"/>
        <v>401858</v>
      </c>
      <c r="X315" s="2">
        <f t="shared" si="6"/>
        <v>18142</v>
      </c>
      <c r="Y315" s="2">
        <f t="shared" si="7"/>
        <v>38810870</v>
      </c>
      <c r="Z315" s="2" t="str">
        <f t="shared" si="8"/>
        <v>MEEP</v>
      </c>
      <c r="AA315" s="2">
        <f>IF(Z315="HERE",Y315,AA314+Graph!$G$1*1000)</f>
        <v>83417108</v>
      </c>
      <c r="AB315" s="2">
        <f t="shared" si="21"/>
        <v>420000</v>
      </c>
      <c r="AC315" s="2">
        <f t="shared" si="9"/>
        <v>36373587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241</v>
      </c>
      <c r="C316" s="7"/>
      <c r="D316" s="2" t="e">
        <f t="shared" si="12"/>
        <v>#N/A</v>
      </c>
      <c r="E316" s="2" t="e">
        <f t="shared" si="22"/>
        <v>#N/A</v>
      </c>
      <c r="F316" s="2">
        <v>944898.12087911367</v>
      </c>
      <c r="G316" s="2">
        <f t="shared" si="23"/>
        <v>401858</v>
      </c>
      <c r="H316" s="2">
        <f t="shared" si="13"/>
        <v>115539613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1009919.8419124782</v>
      </c>
      <c r="Q316" s="2">
        <f>IF(P316&gt;Graph!$G$1*1000,Graph!$G$1*1000,P316)</f>
        <v>420000</v>
      </c>
      <c r="R316" s="2">
        <f t="shared" si="16"/>
        <v>120612553</v>
      </c>
      <c r="S316" s="2">
        <f t="shared" si="17"/>
        <v>401858</v>
      </c>
      <c r="T316" s="2">
        <f t="shared" si="18"/>
        <v>18142</v>
      </c>
      <c r="U316" s="2">
        <f t="shared" si="19"/>
        <v>420000</v>
      </c>
      <c r="V316" s="2">
        <f t="shared" si="28"/>
        <v>81783541</v>
      </c>
      <c r="W316" s="2">
        <f t="shared" si="20"/>
        <v>401858</v>
      </c>
      <c r="X316" s="2">
        <f t="shared" si="6"/>
        <v>18142</v>
      </c>
      <c r="Y316" s="2">
        <f t="shared" si="7"/>
        <v>38829012</v>
      </c>
      <c r="Z316" s="2" t="str">
        <f t="shared" si="8"/>
        <v>MEEP</v>
      </c>
      <c r="AA316" s="2">
        <f>IF(Z316="HERE",Y316,AA315+Graph!$G$1*1000)</f>
        <v>83837108</v>
      </c>
      <c r="AB316" s="2">
        <f t="shared" si="21"/>
        <v>420000</v>
      </c>
      <c r="AC316" s="2">
        <f t="shared" si="9"/>
        <v>36373587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242</v>
      </c>
      <c r="C317" s="7"/>
      <c r="D317" s="2" t="e">
        <f t="shared" si="12"/>
        <v>#N/A</v>
      </c>
      <c r="E317" s="2" t="e">
        <f t="shared" si="22"/>
        <v>#N/A</v>
      </c>
      <c r="F317" s="2">
        <v>947075.68626374006</v>
      </c>
      <c r="G317" s="2">
        <f t="shared" si="23"/>
        <v>401858</v>
      </c>
      <c r="H317" s="2">
        <f t="shared" si="13"/>
        <v>115941471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1012327.5445729643</v>
      </c>
      <c r="Q317" s="2">
        <f>IF(P317&gt;Graph!$G$1*1000,Graph!$G$1*1000,P317)</f>
        <v>420000</v>
      </c>
      <c r="R317" s="2">
        <f t="shared" si="16"/>
        <v>121032553</v>
      </c>
      <c r="S317" s="2">
        <f t="shared" si="17"/>
        <v>401858</v>
      </c>
      <c r="T317" s="2">
        <f t="shared" si="18"/>
        <v>18142</v>
      </c>
      <c r="U317" s="2">
        <f t="shared" si="19"/>
        <v>420000</v>
      </c>
      <c r="V317" s="2">
        <f t="shared" si="28"/>
        <v>82185399</v>
      </c>
      <c r="W317" s="2">
        <f t="shared" si="20"/>
        <v>401858</v>
      </c>
      <c r="X317" s="2">
        <f t="shared" si="6"/>
        <v>18142</v>
      </c>
      <c r="Y317" s="2">
        <f t="shared" si="7"/>
        <v>38847154</v>
      </c>
      <c r="Z317" s="2" t="str">
        <f t="shared" si="8"/>
        <v>MEEP</v>
      </c>
      <c r="AA317" s="2">
        <f>IF(Z317="HERE",Y317,AA316+Graph!$G$1*1000)</f>
        <v>84257108</v>
      </c>
      <c r="AB317" s="2">
        <f t="shared" si="21"/>
        <v>420000</v>
      </c>
      <c r="AC317" s="2">
        <f t="shared" si="9"/>
        <v>36373587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243</v>
      </c>
      <c r="C318" s="7"/>
      <c r="D318" s="2" t="e">
        <f t="shared" si="12"/>
        <v>#N/A</v>
      </c>
      <c r="E318" s="2" t="e">
        <f t="shared" si="22"/>
        <v>#N/A</v>
      </c>
      <c r="F318" s="2">
        <v>949253.25164835155</v>
      </c>
      <c r="G318" s="2">
        <f t="shared" si="23"/>
        <v>401858</v>
      </c>
      <c r="H318" s="2">
        <f t="shared" si="13"/>
        <v>116343329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1014735.2472334653</v>
      </c>
      <c r="Q318" s="2">
        <f>IF(P318&gt;Graph!$G$1*1000,Graph!$G$1*1000,P318)</f>
        <v>420000</v>
      </c>
      <c r="R318" s="2">
        <f t="shared" si="16"/>
        <v>121452553</v>
      </c>
      <c r="S318" s="2">
        <f t="shared" si="17"/>
        <v>401858</v>
      </c>
      <c r="T318" s="2">
        <f t="shared" si="18"/>
        <v>18142</v>
      </c>
      <c r="U318" s="2">
        <f t="shared" si="19"/>
        <v>420000</v>
      </c>
      <c r="V318" s="2">
        <f t="shared" si="28"/>
        <v>82587257</v>
      </c>
      <c r="W318" s="2">
        <f t="shared" si="20"/>
        <v>401858</v>
      </c>
      <c r="X318" s="2">
        <f t="shared" si="6"/>
        <v>18142</v>
      </c>
      <c r="Y318" s="2">
        <f t="shared" si="7"/>
        <v>38865296</v>
      </c>
      <c r="Z318" s="2" t="str">
        <f t="shared" si="8"/>
        <v>MEEP</v>
      </c>
      <c r="AA318" s="2">
        <f>IF(Z318="HERE",Y318,AA317+Graph!$G$1*1000)</f>
        <v>84677108</v>
      </c>
      <c r="AB318" s="2">
        <f t="shared" si="21"/>
        <v>420000</v>
      </c>
      <c r="AC318" s="2">
        <f t="shared" si="9"/>
        <v>36373587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244</v>
      </c>
      <c r="C319" s="7"/>
      <c r="D319" s="2" t="e">
        <f t="shared" si="12"/>
        <v>#N/A</v>
      </c>
      <c r="E319" s="2" t="e">
        <f t="shared" si="22"/>
        <v>#N/A</v>
      </c>
      <c r="F319" s="2">
        <v>951430.81703296304</v>
      </c>
      <c r="G319" s="2">
        <f t="shared" si="23"/>
        <v>401858</v>
      </c>
      <c r="H319" s="2">
        <f t="shared" si="13"/>
        <v>116745187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1017142.9498939663</v>
      </c>
      <c r="Q319" s="2">
        <f>IF(P319&gt;Graph!$G$1*1000,Graph!$G$1*1000,P319)</f>
        <v>420000</v>
      </c>
      <c r="R319" s="2">
        <f t="shared" si="16"/>
        <v>121872553</v>
      </c>
      <c r="S319" s="2">
        <f t="shared" si="17"/>
        <v>401858</v>
      </c>
      <c r="T319" s="2">
        <f t="shared" si="18"/>
        <v>18142</v>
      </c>
      <c r="U319" s="2">
        <f t="shared" si="19"/>
        <v>420000</v>
      </c>
      <c r="V319" s="2">
        <f t="shared" si="28"/>
        <v>82989115</v>
      </c>
      <c r="W319" s="2">
        <f t="shared" si="20"/>
        <v>401858</v>
      </c>
      <c r="X319" s="2">
        <f t="shared" si="6"/>
        <v>18142</v>
      </c>
      <c r="Y319" s="2">
        <f t="shared" si="7"/>
        <v>38883438</v>
      </c>
      <c r="Z319" s="2" t="str">
        <f t="shared" si="8"/>
        <v>MEEP</v>
      </c>
      <c r="AA319" s="2">
        <f>IF(Z319="HERE",Y319,AA318+Graph!$G$1*1000)</f>
        <v>85097108</v>
      </c>
      <c r="AB319" s="2">
        <f t="shared" si="21"/>
        <v>420000</v>
      </c>
      <c r="AC319" s="2">
        <f t="shared" si="9"/>
        <v>36373587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245</v>
      </c>
      <c r="C320" s="7"/>
      <c r="D320" s="2" t="e">
        <f t="shared" si="12"/>
        <v>#N/A</v>
      </c>
      <c r="E320" s="2" t="e">
        <f t="shared" si="22"/>
        <v>#N/A</v>
      </c>
      <c r="F320" s="2">
        <v>953608.38241757452</v>
      </c>
      <c r="G320" s="2">
        <f t="shared" si="23"/>
        <v>401858</v>
      </c>
      <c r="H320" s="2">
        <f t="shared" si="13"/>
        <v>117147045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1019550.6525544673</v>
      </c>
      <c r="Q320" s="2">
        <f>IF(P320&gt;Graph!$G$1*1000,Graph!$G$1*1000,P320)</f>
        <v>420000</v>
      </c>
      <c r="R320" s="2">
        <f t="shared" si="16"/>
        <v>122292553</v>
      </c>
      <c r="S320" s="2">
        <f t="shared" si="17"/>
        <v>401858</v>
      </c>
      <c r="T320" s="2">
        <f t="shared" si="18"/>
        <v>18142</v>
      </c>
      <c r="U320" s="2">
        <f t="shared" si="19"/>
        <v>420000</v>
      </c>
      <c r="V320" s="2">
        <f t="shared" si="28"/>
        <v>83390973</v>
      </c>
      <c r="W320" s="2">
        <f t="shared" si="20"/>
        <v>401858</v>
      </c>
      <c r="X320" s="2">
        <f t="shared" si="6"/>
        <v>18142</v>
      </c>
      <c r="Y320" s="2">
        <f t="shared" si="7"/>
        <v>38901580</v>
      </c>
      <c r="Z320" s="2" t="str">
        <f t="shared" si="8"/>
        <v>MEEP</v>
      </c>
      <c r="AA320" s="2">
        <f>IF(Z320="HERE",Y320,AA319+Graph!$G$1*1000)</f>
        <v>85517108</v>
      </c>
      <c r="AB320" s="2">
        <f t="shared" si="21"/>
        <v>420000</v>
      </c>
      <c r="AC320" s="2">
        <f t="shared" si="9"/>
        <v>36373587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246</v>
      </c>
      <c r="C321" s="7"/>
      <c r="D321" s="2" t="e">
        <f t="shared" si="12"/>
        <v>#N/A</v>
      </c>
      <c r="E321" s="2" t="e">
        <f t="shared" si="22"/>
        <v>#N/A</v>
      </c>
      <c r="F321" s="2">
        <v>955785.94780220091</v>
      </c>
      <c r="G321" s="2">
        <f t="shared" si="23"/>
        <v>401858</v>
      </c>
      <c r="H321" s="2">
        <f t="shared" si="13"/>
        <v>117548903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1021958.3552149683</v>
      </c>
      <c r="Q321" s="2">
        <f>IF(P321&gt;Graph!$G$1*1000,Graph!$G$1*1000,P321)</f>
        <v>420000</v>
      </c>
      <c r="R321" s="2">
        <f t="shared" si="16"/>
        <v>122712553</v>
      </c>
      <c r="S321" s="2">
        <f t="shared" si="17"/>
        <v>401858</v>
      </c>
      <c r="T321" s="2">
        <f t="shared" si="18"/>
        <v>18142</v>
      </c>
      <c r="U321" s="2">
        <f t="shared" si="19"/>
        <v>420000</v>
      </c>
      <c r="V321" s="2">
        <f t="shared" si="28"/>
        <v>83792831</v>
      </c>
      <c r="W321" s="2">
        <f t="shared" si="20"/>
        <v>401858</v>
      </c>
      <c r="X321" s="2">
        <f t="shared" si="6"/>
        <v>18142</v>
      </c>
      <c r="Y321" s="2">
        <f t="shared" si="7"/>
        <v>38919722</v>
      </c>
      <c r="Z321" s="2" t="str">
        <f t="shared" si="8"/>
        <v>MEEP</v>
      </c>
      <c r="AA321" s="2">
        <f>IF(Z321="HERE",Y321,AA320+Graph!$G$1*1000)</f>
        <v>85937108</v>
      </c>
      <c r="AB321" s="2">
        <f t="shared" si="21"/>
        <v>420000</v>
      </c>
      <c r="AC321" s="2">
        <f t="shared" si="9"/>
        <v>36373587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247</v>
      </c>
      <c r="C322" s="7"/>
      <c r="D322" s="2" t="e">
        <f t="shared" si="12"/>
        <v>#N/A</v>
      </c>
      <c r="E322" s="2" t="e">
        <f t="shared" si="22"/>
        <v>#N/A</v>
      </c>
      <c r="F322" s="2">
        <v>957963.5131868124</v>
      </c>
      <c r="G322" s="2">
        <f t="shared" si="23"/>
        <v>401858</v>
      </c>
      <c r="H322" s="2">
        <f t="shared" si="13"/>
        <v>117950761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1024366.0578754544</v>
      </c>
      <c r="Q322" s="2">
        <f>IF(P322&gt;Graph!$G$1*1000,Graph!$G$1*1000,P322)</f>
        <v>420000</v>
      </c>
      <c r="R322" s="2">
        <f t="shared" si="16"/>
        <v>123132553</v>
      </c>
      <c r="S322" s="2">
        <f t="shared" si="17"/>
        <v>401858</v>
      </c>
      <c r="T322" s="2">
        <f t="shared" si="18"/>
        <v>18142</v>
      </c>
      <c r="U322" s="2">
        <f t="shared" si="19"/>
        <v>420000</v>
      </c>
      <c r="V322" s="2">
        <f t="shared" si="28"/>
        <v>84194689</v>
      </c>
      <c r="W322" s="2">
        <f t="shared" si="20"/>
        <v>401858</v>
      </c>
      <c r="X322" s="2">
        <f t="shared" si="6"/>
        <v>18142</v>
      </c>
      <c r="Y322" s="2">
        <f t="shared" si="7"/>
        <v>38937864</v>
      </c>
      <c r="Z322" s="2" t="str">
        <f t="shared" si="8"/>
        <v>MEEP</v>
      </c>
      <c r="AA322" s="2">
        <f>IF(Z322="HERE",Y322,AA321+Graph!$G$1*1000)</f>
        <v>86357108</v>
      </c>
      <c r="AB322" s="2">
        <f t="shared" si="21"/>
        <v>420000</v>
      </c>
      <c r="AC322" s="2">
        <f t="shared" si="9"/>
        <v>36373587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248</v>
      </c>
      <c r="C323" s="7"/>
      <c r="D323" s="2" t="e">
        <f t="shared" si="12"/>
        <v>#N/A</v>
      </c>
      <c r="E323" s="2" t="e">
        <f t="shared" si="22"/>
        <v>#N/A</v>
      </c>
      <c r="F323" s="2">
        <v>960141.07857142389</v>
      </c>
      <c r="G323" s="2">
        <f t="shared" si="23"/>
        <v>401858</v>
      </c>
      <c r="H323" s="2">
        <f t="shared" si="13"/>
        <v>118352619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1026773.7605359554</v>
      </c>
      <c r="Q323" s="2">
        <f>IF(P323&gt;Graph!$G$1*1000,Graph!$G$1*1000,P323)</f>
        <v>420000</v>
      </c>
      <c r="R323" s="2">
        <f t="shared" si="16"/>
        <v>123552553</v>
      </c>
      <c r="S323" s="2">
        <f t="shared" si="17"/>
        <v>401858</v>
      </c>
      <c r="T323" s="2">
        <f t="shared" si="18"/>
        <v>18142</v>
      </c>
      <c r="U323" s="2">
        <f t="shared" si="19"/>
        <v>420000</v>
      </c>
      <c r="V323" s="2">
        <f t="shared" si="28"/>
        <v>84596547</v>
      </c>
      <c r="W323" s="2">
        <f t="shared" si="20"/>
        <v>401858</v>
      </c>
      <c r="X323" s="2">
        <f t="shared" si="6"/>
        <v>18142</v>
      </c>
      <c r="Y323" s="2">
        <f t="shared" si="7"/>
        <v>38956006</v>
      </c>
      <c r="Z323" s="2" t="str">
        <f t="shared" si="8"/>
        <v>MEEP</v>
      </c>
      <c r="AA323" s="2">
        <f>IF(Z323="HERE",Y323,AA322+Graph!$G$1*1000)</f>
        <v>86777108</v>
      </c>
      <c r="AB323" s="2">
        <f t="shared" si="21"/>
        <v>420000</v>
      </c>
      <c r="AC323" s="2">
        <f t="shared" si="9"/>
        <v>36373587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249</v>
      </c>
      <c r="C324" s="7"/>
      <c r="D324" s="2" t="e">
        <f t="shared" si="12"/>
        <v>#N/A</v>
      </c>
      <c r="E324" s="2" t="e">
        <f t="shared" si="22"/>
        <v>#N/A</v>
      </c>
      <c r="F324" s="2">
        <v>962318.64395603538</v>
      </c>
      <c r="G324" s="2">
        <f t="shared" si="23"/>
        <v>401858</v>
      </c>
      <c r="H324" s="2">
        <f t="shared" si="13"/>
        <v>118754477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1029181.4631964564</v>
      </c>
      <c r="Q324" s="2">
        <f>IF(P324&gt;Graph!$G$1*1000,Graph!$G$1*1000,P324)</f>
        <v>420000</v>
      </c>
      <c r="R324" s="2">
        <f t="shared" si="16"/>
        <v>123972553</v>
      </c>
      <c r="S324" s="2">
        <f t="shared" si="17"/>
        <v>401858</v>
      </c>
      <c r="T324" s="2">
        <f t="shared" si="18"/>
        <v>18142</v>
      </c>
      <c r="U324" s="2">
        <f t="shared" si="19"/>
        <v>420000</v>
      </c>
      <c r="V324" s="2">
        <f t="shared" si="28"/>
        <v>84998405</v>
      </c>
      <c r="W324" s="2">
        <f t="shared" si="20"/>
        <v>401858</v>
      </c>
      <c r="X324" s="2">
        <f t="shared" si="6"/>
        <v>18142</v>
      </c>
      <c r="Y324" s="2">
        <f t="shared" si="7"/>
        <v>38974148</v>
      </c>
      <c r="Z324" s="2" t="str">
        <f t="shared" si="8"/>
        <v>MEEP</v>
      </c>
      <c r="AA324" s="2">
        <f>IF(Z324="HERE",Y324,AA323+Graph!$G$1*1000)</f>
        <v>87197108</v>
      </c>
      <c r="AB324" s="2">
        <f t="shared" si="21"/>
        <v>420000</v>
      </c>
      <c r="AC324" s="2">
        <f t="shared" si="9"/>
        <v>36373587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250</v>
      </c>
      <c r="C325" s="7"/>
      <c r="D325" s="2" t="e">
        <f t="shared" si="12"/>
        <v>#N/A</v>
      </c>
      <c r="E325" s="2" t="e">
        <f t="shared" si="22"/>
        <v>#N/A</v>
      </c>
      <c r="F325" s="2">
        <v>964496.20934066176</v>
      </c>
      <c r="G325" s="2">
        <f t="shared" si="23"/>
        <v>401858</v>
      </c>
      <c r="H325" s="2">
        <f t="shared" si="13"/>
        <v>119156335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1031589.1658569574</v>
      </c>
      <c r="Q325" s="2">
        <f>IF(P325&gt;Graph!$G$1*1000,Graph!$G$1*1000,P325)</f>
        <v>420000</v>
      </c>
      <c r="R325" s="2">
        <f t="shared" si="16"/>
        <v>124392553</v>
      </c>
      <c r="S325" s="2">
        <f t="shared" si="17"/>
        <v>401858</v>
      </c>
      <c r="T325" s="2">
        <f t="shared" si="18"/>
        <v>18142</v>
      </c>
      <c r="U325" s="2">
        <f t="shared" si="19"/>
        <v>420000</v>
      </c>
      <c r="V325" s="2">
        <f t="shared" si="28"/>
        <v>85400263</v>
      </c>
      <c r="W325" s="2">
        <f t="shared" si="20"/>
        <v>401858</v>
      </c>
      <c r="X325" s="2">
        <f t="shared" si="6"/>
        <v>18142</v>
      </c>
      <c r="Y325" s="2">
        <f t="shared" si="7"/>
        <v>38992290</v>
      </c>
      <c r="Z325" s="2" t="str">
        <f t="shared" si="8"/>
        <v>MEEP</v>
      </c>
      <c r="AA325" s="2">
        <f>IF(Z325="HERE",Y325,AA324+Graph!$G$1*1000)</f>
        <v>87617108</v>
      </c>
      <c r="AB325" s="2">
        <f t="shared" si="21"/>
        <v>420000</v>
      </c>
      <c r="AC325" s="2">
        <f t="shared" si="9"/>
        <v>36373587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251</v>
      </c>
      <c r="C326" s="7"/>
      <c r="D326" s="2" t="e">
        <f t="shared" si="12"/>
        <v>#N/A</v>
      </c>
      <c r="E326" s="2" t="e">
        <f t="shared" si="22"/>
        <v>#N/A</v>
      </c>
      <c r="F326" s="2">
        <v>966673.77472527325</v>
      </c>
      <c r="G326" s="2">
        <f t="shared" si="23"/>
        <v>401858</v>
      </c>
      <c r="H326" s="2">
        <f t="shared" si="13"/>
        <v>119558193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1033996.8685174435</v>
      </c>
      <c r="Q326" s="2">
        <f>IF(P326&gt;Graph!$G$1*1000,Graph!$G$1*1000,P326)</f>
        <v>420000</v>
      </c>
      <c r="R326" s="2">
        <f t="shared" si="16"/>
        <v>124812553</v>
      </c>
      <c r="S326" s="2">
        <f t="shared" si="17"/>
        <v>401858</v>
      </c>
      <c r="T326" s="2">
        <f t="shared" si="18"/>
        <v>18142</v>
      </c>
      <c r="U326" s="2">
        <f t="shared" si="19"/>
        <v>420000</v>
      </c>
      <c r="V326" s="2">
        <f t="shared" si="28"/>
        <v>85802121</v>
      </c>
      <c r="W326" s="2">
        <f t="shared" si="20"/>
        <v>401858</v>
      </c>
      <c r="X326" s="2">
        <f t="shared" si="6"/>
        <v>18142</v>
      </c>
      <c r="Y326" s="2">
        <f t="shared" si="7"/>
        <v>39010432</v>
      </c>
      <c r="Z326" s="2" t="str">
        <f t="shared" si="8"/>
        <v>MEEP</v>
      </c>
      <c r="AA326" s="2">
        <f>IF(Z326="HERE",Y326,AA325+Graph!$G$1*1000)</f>
        <v>88037108</v>
      </c>
      <c r="AB326" s="2">
        <f t="shared" si="21"/>
        <v>420000</v>
      </c>
      <c r="AC326" s="2">
        <f t="shared" si="9"/>
        <v>36373587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252</v>
      </c>
      <c r="C327" s="7"/>
      <c r="D327" s="2" t="e">
        <f t="shared" si="12"/>
        <v>#N/A</v>
      </c>
      <c r="E327" s="2" t="e">
        <f t="shared" si="22"/>
        <v>#N/A</v>
      </c>
      <c r="F327" s="2">
        <v>968851.34010988474</v>
      </c>
      <c r="G327" s="2">
        <f t="shared" si="23"/>
        <v>401858</v>
      </c>
      <c r="H327" s="2">
        <f t="shared" si="13"/>
        <v>119960051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1036404.5711779445</v>
      </c>
      <c r="Q327" s="2">
        <f>IF(P327&gt;Graph!$G$1*1000,Graph!$G$1*1000,P327)</f>
        <v>420000</v>
      </c>
      <c r="R327" s="2">
        <f t="shared" si="16"/>
        <v>125232553</v>
      </c>
      <c r="S327" s="2">
        <f t="shared" si="17"/>
        <v>401858</v>
      </c>
      <c r="T327" s="2">
        <f t="shared" si="18"/>
        <v>18142</v>
      </c>
      <c r="U327" s="2">
        <f t="shared" si="19"/>
        <v>420000</v>
      </c>
      <c r="V327" s="2">
        <f t="shared" si="28"/>
        <v>86203979</v>
      </c>
      <c r="W327" s="2">
        <f t="shared" si="20"/>
        <v>401858</v>
      </c>
      <c r="X327" s="2">
        <f t="shared" si="6"/>
        <v>18142</v>
      </c>
      <c r="Y327" s="2">
        <f t="shared" si="7"/>
        <v>39028574</v>
      </c>
      <c r="Z327" s="2" t="str">
        <f t="shared" si="8"/>
        <v>MEEP</v>
      </c>
      <c r="AA327" s="2">
        <f>IF(Z327="HERE",Y327,AA326+Graph!$G$1*1000)</f>
        <v>88457108</v>
      </c>
      <c r="AB327" s="2">
        <f t="shared" si="21"/>
        <v>420000</v>
      </c>
      <c r="AC327" s="2">
        <f t="shared" si="9"/>
        <v>36373587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253</v>
      </c>
      <c r="C328" s="7"/>
      <c r="D328" s="2" t="e">
        <f t="shared" si="12"/>
        <v>#N/A</v>
      </c>
      <c r="E328" s="2" t="e">
        <f t="shared" si="22"/>
        <v>#N/A</v>
      </c>
      <c r="F328" s="2">
        <v>971028.90549449623</v>
      </c>
      <c r="G328" s="2">
        <f t="shared" si="23"/>
        <v>401858</v>
      </c>
      <c r="H328" s="2">
        <f t="shared" si="13"/>
        <v>120361909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1038812.2738384455</v>
      </c>
      <c r="Q328" s="2">
        <f>IF(P328&gt;Graph!$G$1*1000,Graph!$G$1*1000,P328)</f>
        <v>420000</v>
      </c>
      <c r="R328" s="2">
        <f t="shared" si="16"/>
        <v>125652553</v>
      </c>
      <c r="S328" s="2">
        <f t="shared" si="17"/>
        <v>401858</v>
      </c>
      <c r="T328" s="2">
        <f t="shared" si="18"/>
        <v>18142</v>
      </c>
      <c r="U328" s="2">
        <f t="shared" si="19"/>
        <v>420000</v>
      </c>
      <c r="V328" s="2">
        <f t="shared" si="28"/>
        <v>86605837</v>
      </c>
      <c r="W328" s="2">
        <f t="shared" si="20"/>
        <v>401858</v>
      </c>
      <c r="X328" s="2">
        <f t="shared" si="6"/>
        <v>18142</v>
      </c>
      <c r="Y328" s="2">
        <f t="shared" si="7"/>
        <v>39046716</v>
      </c>
      <c r="Z328" s="2" t="str">
        <f t="shared" si="8"/>
        <v>MEEP</v>
      </c>
      <c r="AA328" s="2">
        <f>IF(Z328="HERE",Y328,AA327+Graph!$G$1*1000)</f>
        <v>88877108</v>
      </c>
      <c r="AB328" s="2">
        <f t="shared" si="21"/>
        <v>420000</v>
      </c>
      <c r="AC328" s="2">
        <f t="shared" si="9"/>
        <v>36373587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254</v>
      </c>
      <c r="C329" s="7"/>
      <c r="D329" s="2" t="e">
        <f t="shared" si="12"/>
        <v>#N/A</v>
      </c>
      <c r="E329" s="2" t="e">
        <f t="shared" si="22"/>
        <v>#N/A</v>
      </c>
      <c r="F329" s="2">
        <v>973206.47087912261</v>
      </c>
      <c r="G329" s="2">
        <f t="shared" si="23"/>
        <v>401858</v>
      </c>
      <c r="H329" s="2">
        <f t="shared" si="13"/>
        <v>120763767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1041219.9764989465</v>
      </c>
      <c r="Q329" s="2">
        <f>IF(P329&gt;Graph!$G$1*1000,Graph!$G$1*1000,P329)</f>
        <v>420000</v>
      </c>
      <c r="R329" s="2">
        <f t="shared" si="16"/>
        <v>126072553</v>
      </c>
      <c r="S329" s="2">
        <f t="shared" si="17"/>
        <v>401858</v>
      </c>
      <c r="T329" s="2">
        <f t="shared" si="18"/>
        <v>18142</v>
      </c>
      <c r="U329" s="2">
        <f t="shared" si="19"/>
        <v>420000</v>
      </c>
      <c r="V329" s="2">
        <f t="shared" si="28"/>
        <v>87007695</v>
      </c>
      <c r="W329" s="2">
        <f t="shared" si="20"/>
        <v>401858</v>
      </c>
      <c r="X329" s="2">
        <f t="shared" si="6"/>
        <v>18142</v>
      </c>
      <c r="Y329" s="2">
        <f t="shared" si="7"/>
        <v>39064858</v>
      </c>
      <c r="Z329" s="2" t="str">
        <f t="shared" si="8"/>
        <v>MEEP</v>
      </c>
      <c r="AA329" s="2">
        <f>IF(Z329="HERE",Y329,AA328+Graph!$G$1*1000)</f>
        <v>89297108</v>
      </c>
      <c r="AB329" s="2">
        <f t="shared" si="21"/>
        <v>420000</v>
      </c>
      <c r="AC329" s="2">
        <f t="shared" si="9"/>
        <v>36373587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255</v>
      </c>
      <c r="C330" s="7"/>
      <c r="D330" s="2" t="e">
        <f t="shared" si="12"/>
        <v>#N/A</v>
      </c>
      <c r="E330" s="2" t="e">
        <f t="shared" si="22"/>
        <v>#N/A</v>
      </c>
      <c r="F330" s="2">
        <v>975384.0362637341</v>
      </c>
      <c r="G330" s="2">
        <f t="shared" si="23"/>
        <v>401858</v>
      </c>
      <c r="H330" s="2">
        <f t="shared" si="13"/>
        <v>121165625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1043627.6791594326</v>
      </c>
      <c r="Q330" s="2">
        <f>IF(P330&gt;Graph!$G$1*1000,Graph!$G$1*1000,P330)</f>
        <v>420000</v>
      </c>
      <c r="R330" s="2">
        <f t="shared" si="16"/>
        <v>126492553</v>
      </c>
      <c r="S330" s="2">
        <f t="shared" si="17"/>
        <v>401858</v>
      </c>
      <c r="T330" s="2">
        <f t="shared" si="18"/>
        <v>18142</v>
      </c>
      <c r="U330" s="2">
        <f t="shared" si="19"/>
        <v>420000</v>
      </c>
      <c r="V330" s="2">
        <f t="shared" si="28"/>
        <v>87409553</v>
      </c>
      <c r="W330" s="2">
        <f t="shared" si="20"/>
        <v>401858</v>
      </c>
      <c r="X330" s="2">
        <f t="shared" si="6"/>
        <v>18142</v>
      </c>
      <c r="Y330" s="2">
        <f t="shared" si="7"/>
        <v>39083000</v>
      </c>
      <c r="Z330" s="2" t="str">
        <f t="shared" si="8"/>
        <v>MEEP</v>
      </c>
      <c r="AA330" s="2">
        <f>IF(Z330="HERE",Y330,AA329+Graph!$G$1*1000)</f>
        <v>89717108</v>
      </c>
      <c r="AB330" s="2">
        <f t="shared" si="21"/>
        <v>420000</v>
      </c>
      <c r="AC330" s="2">
        <f t="shared" si="9"/>
        <v>36373587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256</v>
      </c>
      <c r="C331" s="7"/>
      <c r="D331" s="2" t="e">
        <f t="shared" si="12"/>
        <v>#N/A</v>
      </c>
      <c r="E331" s="2" t="e">
        <f t="shared" si="22"/>
        <v>#N/A</v>
      </c>
      <c r="F331" s="2">
        <v>977561.60164834559</v>
      </c>
      <c r="G331" s="2">
        <f t="shared" si="23"/>
        <v>401858</v>
      </c>
      <c r="H331" s="2">
        <f t="shared" si="13"/>
        <v>121567483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1046035.3818199337</v>
      </c>
      <c r="Q331" s="2">
        <f>IF(P331&gt;Graph!$G$1*1000,Graph!$G$1*1000,P331)</f>
        <v>420000</v>
      </c>
      <c r="R331" s="2">
        <f t="shared" si="16"/>
        <v>126912553</v>
      </c>
      <c r="S331" s="2">
        <f t="shared" si="17"/>
        <v>401858</v>
      </c>
      <c r="T331" s="2">
        <f t="shared" si="18"/>
        <v>18142</v>
      </c>
      <c r="U331" s="2">
        <f t="shared" si="19"/>
        <v>420000</v>
      </c>
      <c r="V331" s="2">
        <f t="shared" si="28"/>
        <v>87811411</v>
      </c>
      <c r="W331" s="2">
        <f t="shared" si="20"/>
        <v>401858</v>
      </c>
      <c r="X331" s="2">
        <f t="shared" si="6"/>
        <v>18142</v>
      </c>
      <c r="Y331" s="2">
        <f t="shared" si="7"/>
        <v>39101142</v>
      </c>
      <c r="Z331" s="2" t="str">
        <f t="shared" si="8"/>
        <v>MEEP</v>
      </c>
      <c r="AA331" s="2">
        <f>IF(Z331="HERE",Y331,AA330+Graph!$G$1*1000)</f>
        <v>90137108</v>
      </c>
      <c r="AB331" s="2">
        <f t="shared" si="21"/>
        <v>420000</v>
      </c>
      <c r="AC331" s="2">
        <f t="shared" si="9"/>
        <v>36373587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257</v>
      </c>
      <c r="C332" s="7"/>
      <c r="D332" s="2" t="e">
        <f t="shared" si="12"/>
        <v>#N/A</v>
      </c>
      <c r="E332" s="2" t="e">
        <f t="shared" si="22"/>
        <v>#N/A</v>
      </c>
      <c r="F332" s="2">
        <v>979739.16703295708</v>
      </c>
      <c r="G332" s="2">
        <f t="shared" si="23"/>
        <v>401858</v>
      </c>
      <c r="H332" s="2">
        <f t="shared" si="13"/>
        <v>121969341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1048443.0844804347</v>
      </c>
      <c r="Q332" s="2">
        <f>IF(P332&gt;Graph!$G$1*1000,Graph!$G$1*1000,P332)</f>
        <v>420000</v>
      </c>
      <c r="R332" s="2">
        <f t="shared" si="16"/>
        <v>127332553</v>
      </c>
      <c r="S332" s="2">
        <f t="shared" si="17"/>
        <v>401858</v>
      </c>
      <c r="T332" s="2">
        <f t="shared" si="18"/>
        <v>18142</v>
      </c>
      <c r="U332" s="2">
        <f t="shared" si="19"/>
        <v>420000</v>
      </c>
      <c r="V332" s="2">
        <f t="shared" si="28"/>
        <v>88213269</v>
      </c>
      <c r="W332" s="2">
        <f t="shared" si="20"/>
        <v>401858</v>
      </c>
      <c r="X332" s="2">
        <f t="shared" si="6"/>
        <v>18142</v>
      </c>
      <c r="Y332" s="2">
        <f t="shared" si="7"/>
        <v>39119284</v>
      </c>
      <c r="Z332" s="2" t="str">
        <f t="shared" si="8"/>
        <v>MEEP</v>
      </c>
      <c r="AA332" s="2">
        <f>IF(Z332="HERE",Y332,AA331+Graph!$G$1*1000)</f>
        <v>90557108</v>
      </c>
      <c r="AB332" s="2">
        <f t="shared" si="21"/>
        <v>420000</v>
      </c>
      <c r="AC332" s="2">
        <f t="shared" si="9"/>
        <v>36373587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258</v>
      </c>
      <c r="C333" s="7"/>
      <c r="D333" s="2" t="e">
        <f t="shared" si="12"/>
        <v>#N/A</v>
      </c>
      <c r="E333" s="2" t="e">
        <f t="shared" si="22"/>
        <v>#N/A</v>
      </c>
      <c r="F333" s="2">
        <v>981916.73241758347</v>
      </c>
      <c r="G333" s="2">
        <f t="shared" si="23"/>
        <v>401858</v>
      </c>
      <c r="H333" s="2">
        <f t="shared" si="13"/>
        <v>122371199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1050850.7871409357</v>
      </c>
      <c r="Q333" s="2">
        <f>IF(P333&gt;Graph!$G$1*1000,Graph!$G$1*1000,P333)</f>
        <v>420000</v>
      </c>
      <c r="R333" s="2">
        <f t="shared" si="16"/>
        <v>127752553</v>
      </c>
      <c r="S333" s="2">
        <f t="shared" si="17"/>
        <v>401858</v>
      </c>
      <c r="T333" s="2">
        <f t="shared" si="18"/>
        <v>18142</v>
      </c>
      <c r="U333" s="2">
        <f t="shared" si="19"/>
        <v>420000</v>
      </c>
      <c r="V333" s="2">
        <f t="shared" si="28"/>
        <v>88615127</v>
      </c>
      <c r="W333" s="2">
        <f t="shared" si="20"/>
        <v>401858</v>
      </c>
      <c r="X333" s="2">
        <f t="shared" si="6"/>
        <v>18142</v>
      </c>
      <c r="Y333" s="2">
        <f t="shared" si="7"/>
        <v>39137426</v>
      </c>
      <c r="Z333" s="2" t="str">
        <f t="shared" si="8"/>
        <v>MEEP</v>
      </c>
      <c r="AA333" s="2">
        <f>IF(Z333="HERE",Y333,AA332+Graph!$G$1*1000)</f>
        <v>90977108</v>
      </c>
      <c r="AB333" s="2">
        <f t="shared" si="21"/>
        <v>420000</v>
      </c>
      <c r="AC333" s="2">
        <f t="shared" si="9"/>
        <v>36373587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259</v>
      </c>
      <c r="C334" s="7"/>
      <c r="D334" s="2" t="e">
        <f t="shared" si="12"/>
        <v>#N/A</v>
      </c>
      <c r="E334" s="2" t="e">
        <f t="shared" si="22"/>
        <v>#N/A</v>
      </c>
      <c r="F334" s="2">
        <v>984094.29780219495</v>
      </c>
      <c r="G334" s="2">
        <f t="shared" si="23"/>
        <v>401858</v>
      </c>
      <c r="H334" s="2">
        <f t="shared" si="13"/>
        <v>122773057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1053258.4898014218</v>
      </c>
      <c r="Q334" s="2">
        <f>IF(P334&gt;Graph!$G$1*1000,Graph!$G$1*1000,P334)</f>
        <v>420000</v>
      </c>
      <c r="R334" s="2">
        <f t="shared" si="16"/>
        <v>128172553</v>
      </c>
      <c r="S334" s="2">
        <f t="shared" si="17"/>
        <v>401858</v>
      </c>
      <c r="T334" s="2">
        <f t="shared" si="18"/>
        <v>18142</v>
      </c>
      <c r="U334" s="2">
        <f t="shared" si="19"/>
        <v>420000</v>
      </c>
      <c r="V334" s="2">
        <f t="shared" si="28"/>
        <v>89016985</v>
      </c>
      <c r="W334" s="2">
        <f t="shared" si="20"/>
        <v>401858</v>
      </c>
      <c r="X334" s="2">
        <f t="shared" si="6"/>
        <v>18142</v>
      </c>
      <c r="Y334" s="2">
        <f t="shared" si="7"/>
        <v>39155568</v>
      </c>
      <c r="Z334" s="2" t="str">
        <f t="shared" si="8"/>
        <v>MEEP</v>
      </c>
      <c r="AA334" s="2">
        <f>IF(Z334="HERE",Y334,AA333+Graph!$G$1*1000)</f>
        <v>91397108</v>
      </c>
      <c r="AB334" s="2">
        <f t="shared" si="21"/>
        <v>420000</v>
      </c>
      <c r="AC334" s="2">
        <f t="shared" si="9"/>
        <v>36373587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260</v>
      </c>
      <c r="C335" s="7"/>
      <c r="D335" s="2" t="e">
        <f t="shared" si="12"/>
        <v>#N/A</v>
      </c>
      <c r="E335" s="2" t="e">
        <f t="shared" si="22"/>
        <v>#N/A</v>
      </c>
      <c r="F335" s="2">
        <v>986271.86318680644</v>
      </c>
      <c r="G335" s="2">
        <f t="shared" si="23"/>
        <v>401858</v>
      </c>
      <c r="H335" s="2">
        <f t="shared" si="13"/>
        <v>123174915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1055666.1924619228</v>
      </c>
      <c r="Q335" s="2">
        <f>IF(P335&gt;Graph!$G$1*1000,Graph!$G$1*1000,P335)</f>
        <v>420000</v>
      </c>
      <c r="R335" s="2">
        <f t="shared" si="16"/>
        <v>128592553</v>
      </c>
      <c r="S335" s="2">
        <f t="shared" si="17"/>
        <v>401858</v>
      </c>
      <c r="T335" s="2">
        <f t="shared" si="18"/>
        <v>18142</v>
      </c>
      <c r="U335" s="2">
        <f t="shared" si="19"/>
        <v>420000</v>
      </c>
      <c r="V335" s="2">
        <f t="shared" si="28"/>
        <v>89418843</v>
      </c>
      <c r="W335" s="2">
        <f t="shared" si="20"/>
        <v>401858</v>
      </c>
      <c r="X335" s="2">
        <f t="shared" si="6"/>
        <v>18142</v>
      </c>
      <c r="Y335" s="2">
        <f t="shared" si="7"/>
        <v>39173710</v>
      </c>
      <c r="Z335" s="2" t="str">
        <f t="shared" si="8"/>
        <v>MEEP</v>
      </c>
      <c r="AA335" s="2">
        <f>IF(Z335="HERE",Y335,AA334+Graph!$G$1*1000)</f>
        <v>91817108</v>
      </c>
      <c r="AB335" s="2">
        <f t="shared" si="21"/>
        <v>420000</v>
      </c>
      <c r="AC335" s="2">
        <f t="shared" si="9"/>
        <v>36373587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261</v>
      </c>
      <c r="C336" s="7"/>
      <c r="D336" s="2" t="e">
        <f t="shared" si="12"/>
        <v>#N/A</v>
      </c>
      <c r="E336" s="2" t="e">
        <f t="shared" si="22"/>
        <v>#N/A</v>
      </c>
      <c r="F336" s="2">
        <v>988449.42857141793</v>
      </c>
      <c r="G336" s="2">
        <f t="shared" si="23"/>
        <v>401858</v>
      </c>
      <c r="H336" s="2">
        <f t="shared" si="13"/>
        <v>123576773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1058073.8951224238</v>
      </c>
      <c r="Q336" s="2">
        <f>IF(P336&gt;Graph!$G$1*1000,Graph!$G$1*1000,P336)</f>
        <v>420000</v>
      </c>
      <c r="R336" s="2">
        <f t="shared" si="16"/>
        <v>129012553</v>
      </c>
      <c r="S336" s="2">
        <f t="shared" si="17"/>
        <v>401858</v>
      </c>
      <c r="T336" s="2">
        <f t="shared" si="18"/>
        <v>18142</v>
      </c>
      <c r="U336" s="2">
        <f t="shared" si="19"/>
        <v>420000</v>
      </c>
      <c r="V336" s="2">
        <f t="shared" si="28"/>
        <v>89820701</v>
      </c>
      <c r="W336" s="2">
        <f t="shared" si="20"/>
        <v>401858</v>
      </c>
      <c r="X336" s="2">
        <f t="shared" si="6"/>
        <v>18142</v>
      </c>
      <c r="Y336" s="2">
        <f t="shared" si="7"/>
        <v>39191852</v>
      </c>
      <c r="Z336" s="2" t="str">
        <f t="shared" si="8"/>
        <v>MEEP</v>
      </c>
      <c r="AA336" s="2">
        <f>IF(Z336="HERE",Y336,AA335+Graph!$G$1*1000)</f>
        <v>92237108</v>
      </c>
      <c r="AB336" s="2">
        <f t="shared" si="21"/>
        <v>420000</v>
      </c>
      <c r="AC336" s="2">
        <f t="shared" si="9"/>
        <v>36373587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262</v>
      </c>
      <c r="C337" s="7"/>
      <c r="D337" s="2" t="e">
        <f t="shared" si="12"/>
        <v>#N/A</v>
      </c>
      <c r="E337" s="2" t="e">
        <f t="shared" si="22"/>
        <v>#N/A</v>
      </c>
      <c r="F337" s="2">
        <v>990626.99395604432</v>
      </c>
      <c r="G337" s="2">
        <f t="shared" si="23"/>
        <v>401858</v>
      </c>
      <c r="H337" s="2">
        <f t="shared" si="13"/>
        <v>123978631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1060481.5977829248</v>
      </c>
      <c r="Q337" s="2">
        <f>IF(P337&gt;Graph!$G$1*1000,Graph!$G$1*1000,P337)</f>
        <v>420000</v>
      </c>
      <c r="R337" s="2">
        <f t="shared" si="16"/>
        <v>129432553</v>
      </c>
      <c r="S337" s="2">
        <f t="shared" si="17"/>
        <v>401858</v>
      </c>
      <c r="T337" s="2">
        <f t="shared" si="18"/>
        <v>18142</v>
      </c>
      <c r="U337" s="2">
        <f t="shared" si="19"/>
        <v>420000</v>
      </c>
      <c r="V337" s="2">
        <f t="shared" si="28"/>
        <v>90222559</v>
      </c>
      <c r="W337" s="2">
        <f t="shared" si="20"/>
        <v>401858</v>
      </c>
      <c r="X337" s="2">
        <f t="shared" si="6"/>
        <v>18142</v>
      </c>
      <c r="Y337" s="2">
        <f t="shared" si="7"/>
        <v>39209994</v>
      </c>
      <c r="Z337" s="2" t="str">
        <f t="shared" si="8"/>
        <v>MEEP</v>
      </c>
      <c r="AA337" s="2">
        <f>IF(Z337="HERE",Y337,AA336+Graph!$G$1*1000)</f>
        <v>92657108</v>
      </c>
      <c r="AB337" s="2">
        <f t="shared" si="21"/>
        <v>420000</v>
      </c>
      <c r="AC337" s="2">
        <f t="shared" si="9"/>
        <v>36373587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263</v>
      </c>
      <c r="C338" s="7"/>
      <c r="D338" s="2" t="e">
        <f t="shared" si="12"/>
        <v>#N/A</v>
      </c>
      <c r="E338" s="2" t="e">
        <f t="shared" si="22"/>
        <v>#N/A</v>
      </c>
      <c r="F338" s="2">
        <v>992804.5593406558</v>
      </c>
      <c r="G338" s="2">
        <f t="shared" si="23"/>
        <v>401858</v>
      </c>
      <c r="H338" s="2">
        <f t="shared" si="13"/>
        <v>124380489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1062889.3004434109</v>
      </c>
      <c r="Q338" s="2">
        <f>IF(P338&gt;Graph!$G$1*1000,Graph!$G$1*1000,P338)</f>
        <v>420000</v>
      </c>
      <c r="R338" s="2">
        <f t="shared" si="16"/>
        <v>129852553</v>
      </c>
      <c r="S338" s="2">
        <f t="shared" si="17"/>
        <v>401858</v>
      </c>
      <c r="T338" s="2">
        <f t="shared" si="18"/>
        <v>18142</v>
      </c>
      <c r="U338" s="2">
        <f t="shared" si="19"/>
        <v>420000</v>
      </c>
      <c r="V338" s="2">
        <f t="shared" si="28"/>
        <v>90624417</v>
      </c>
      <c r="W338" s="2">
        <f t="shared" si="20"/>
        <v>401858</v>
      </c>
      <c r="X338" s="2">
        <f t="shared" si="6"/>
        <v>18142</v>
      </c>
      <c r="Y338" s="2">
        <f t="shared" si="7"/>
        <v>39228136</v>
      </c>
      <c r="Z338" s="2" t="str">
        <f t="shared" si="8"/>
        <v>MEEP</v>
      </c>
      <c r="AA338" s="2">
        <f>IF(Z338="HERE",Y338,AA337+Graph!$G$1*1000)</f>
        <v>93077108</v>
      </c>
      <c r="AB338" s="2">
        <f t="shared" si="21"/>
        <v>420000</v>
      </c>
      <c r="AC338" s="2">
        <f t="shared" si="9"/>
        <v>36373587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264</v>
      </c>
      <c r="C339" s="7"/>
      <c r="D339" s="2" t="e">
        <f t="shared" si="12"/>
        <v>#N/A</v>
      </c>
      <c r="E339" s="2" t="e">
        <f t="shared" si="22"/>
        <v>#N/A</v>
      </c>
      <c r="F339" s="2">
        <v>994982.12472526729</v>
      </c>
      <c r="G339" s="2">
        <f t="shared" si="23"/>
        <v>401858</v>
      </c>
      <c r="H339" s="2">
        <f t="shared" si="13"/>
        <v>124782347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1065297.0031039119</v>
      </c>
      <c r="Q339" s="2">
        <f>IF(P339&gt;Graph!$G$1*1000,Graph!$G$1*1000,P339)</f>
        <v>420000</v>
      </c>
      <c r="R339" s="2">
        <f t="shared" si="16"/>
        <v>130272553</v>
      </c>
      <c r="S339" s="2">
        <f t="shared" si="17"/>
        <v>401858</v>
      </c>
      <c r="T339" s="2">
        <f t="shared" si="18"/>
        <v>18142</v>
      </c>
      <c r="U339" s="2">
        <f t="shared" si="19"/>
        <v>420000</v>
      </c>
      <c r="V339" s="2">
        <f t="shared" si="28"/>
        <v>91026275</v>
      </c>
      <c r="W339" s="2">
        <f t="shared" si="20"/>
        <v>401858</v>
      </c>
      <c r="X339" s="2">
        <f t="shared" si="6"/>
        <v>18142</v>
      </c>
      <c r="Y339" s="2">
        <f t="shared" si="7"/>
        <v>39246278</v>
      </c>
      <c r="Z339" s="2" t="str">
        <f t="shared" si="8"/>
        <v>MEEP</v>
      </c>
      <c r="AA339" s="2">
        <f>IF(Z339="HERE",Y339,AA338+Graph!$G$1*1000)</f>
        <v>93497108</v>
      </c>
      <c r="AB339" s="2">
        <f t="shared" si="21"/>
        <v>420000</v>
      </c>
      <c r="AC339" s="2">
        <f t="shared" si="9"/>
        <v>36373587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265</v>
      </c>
      <c r="C340" s="7"/>
      <c r="D340" s="2" t="e">
        <f t="shared" si="12"/>
        <v>#N/A</v>
      </c>
      <c r="E340" s="2" t="e">
        <f t="shared" si="22"/>
        <v>#N/A</v>
      </c>
      <c r="F340" s="2">
        <v>997159.69010989368</v>
      </c>
      <c r="G340" s="2">
        <f t="shared" si="23"/>
        <v>401858</v>
      </c>
      <c r="H340" s="2">
        <f t="shared" si="13"/>
        <v>125184205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1067704.7057644129</v>
      </c>
      <c r="Q340" s="2">
        <f>IF(P340&gt;Graph!$G$1*1000,Graph!$G$1*1000,P340)</f>
        <v>420000</v>
      </c>
      <c r="R340" s="2">
        <f t="shared" si="16"/>
        <v>130692553</v>
      </c>
      <c r="S340" s="2">
        <f t="shared" si="17"/>
        <v>401858</v>
      </c>
      <c r="T340" s="2">
        <f t="shared" si="18"/>
        <v>18142</v>
      </c>
      <c r="U340" s="2">
        <f t="shared" si="19"/>
        <v>420000</v>
      </c>
      <c r="V340" s="2">
        <f t="shared" si="28"/>
        <v>91428133</v>
      </c>
      <c r="W340" s="2">
        <f t="shared" si="20"/>
        <v>401858</v>
      </c>
      <c r="X340" s="2">
        <f t="shared" si="6"/>
        <v>18142</v>
      </c>
      <c r="Y340" s="2">
        <f t="shared" si="7"/>
        <v>39264420</v>
      </c>
      <c r="Z340" s="2" t="str">
        <f t="shared" si="8"/>
        <v>MEEP</v>
      </c>
      <c r="AA340" s="2">
        <f>IF(Z340="HERE",Y340,AA339+Graph!$G$1*1000)</f>
        <v>93917108</v>
      </c>
      <c r="AB340" s="2">
        <f t="shared" si="21"/>
        <v>420000</v>
      </c>
      <c r="AC340" s="2">
        <f t="shared" si="9"/>
        <v>36373587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266</v>
      </c>
      <c r="C341" s="7"/>
      <c r="D341" s="2" t="e">
        <f t="shared" si="12"/>
        <v>#N/A</v>
      </c>
      <c r="E341" s="2" t="e">
        <f t="shared" si="22"/>
        <v>#N/A</v>
      </c>
      <c r="F341" s="2">
        <v>999337.25549450517</v>
      </c>
      <c r="G341" s="2">
        <f t="shared" si="23"/>
        <v>401858</v>
      </c>
      <c r="H341" s="2">
        <f t="shared" si="13"/>
        <v>125586063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1070112.4084249139</v>
      </c>
      <c r="Q341" s="2">
        <f>IF(P341&gt;Graph!$G$1*1000,Graph!$G$1*1000,P341)</f>
        <v>420000</v>
      </c>
      <c r="R341" s="2">
        <f t="shared" si="16"/>
        <v>131112553</v>
      </c>
      <c r="S341" s="2">
        <f t="shared" si="17"/>
        <v>401858</v>
      </c>
      <c r="T341" s="2">
        <f t="shared" si="18"/>
        <v>18142</v>
      </c>
      <c r="U341" s="2">
        <f t="shared" si="19"/>
        <v>420000</v>
      </c>
      <c r="V341" s="2">
        <f t="shared" si="28"/>
        <v>91829991</v>
      </c>
      <c r="W341" s="2">
        <f t="shared" si="20"/>
        <v>401858</v>
      </c>
      <c r="X341" s="2">
        <f t="shared" si="6"/>
        <v>18142</v>
      </c>
      <c r="Y341" s="2">
        <f t="shared" si="7"/>
        <v>39282562</v>
      </c>
      <c r="Z341" s="2" t="str">
        <f t="shared" si="8"/>
        <v>MEEP</v>
      </c>
      <c r="AA341" s="2">
        <f>IF(Z341="HERE",Y341,AA340+Graph!$G$1*1000)</f>
        <v>94337108</v>
      </c>
      <c r="AB341" s="2">
        <f t="shared" si="21"/>
        <v>420000</v>
      </c>
      <c r="AC341" s="2">
        <f t="shared" si="9"/>
        <v>36373587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267</v>
      </c>
      <c r="C342" s="7"/>
      <c r="D342" s="2" t="e">
        <f t="shared" si="12"/>
        <v>#N/A</v>
      </c>
      <c r="E342" s="2" t="e">
        <f t="shared" si="22"/>
        <v>#N/A</v>
      </c>
      <c r="F342" s="2">
        <v>1001514.8208791167</v>
      </c>
      <c r="G342" s="2">
        <f t="shared" si="23"/>
        <v>401858</v>
      </c>
      <c r="H342" s="2">
        <f t="shared" si="13"/>
        <v>125987921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1072520.1110854</v>
      </c>
      <c r="Q342" s="2">
        <f>IF(P342&gt;Graph!$G$1*1000,Graph!$G$1*1000,P342)</f>
        <v>420000</v>
      </c>
      <c r="R342" s="2">
        <f t="shared" si="16"/>
        <v>131532553</v>
      </c>
      <c r="S342" s="2">
        <f t="shared" si="17"/>
        <v>401858</v>
      </c>
      <c r="T342" s="2">
        <f t="shared" si="18"/>
        <v>18142</v>
      </c>
      <c r="U342" s="2">
        <f t="shared" si="19"/>
        <v>420000</v>
      </c>
      <c r="V342" s="2">
        <f t="shared" si="28"/>
        <v>92231849</v>
      </c>
      <c r="W342" s="2">
        <f t="shared" si="20"/>
        <v>401858</v>
      </c>
      <c r="X342" s="2">
        <f t="shared" si="6"/>
        <v>18142</v>
      </c>
      <c r="Y342" s="2">
        <f t="shared" si="7"/>
        <v>39300704</v>
      </c>
      <c r="Z342" s="2" t="str">
        <f t="shared" si="8"/>
        <v>MEEP</v>
      </c>
      <c r="AA342" s="2">
        <f>IF(Z342="HERE",Y342,AA341+Graph!$G$1*1000)</f>
        <v>94757108</v>
      </c>
      <c r="AB342" s="2">
        <f t="shared" si="21"/>
        <v>420000</v>
      </c>
      <c r="AC342" s="2">
        <f t="shared" si="9"/>
        <v>36373587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268</v>
      </c>
      <c r="C343" s="7"/>
      <c r="D343" s="2" t="e">
        <f t="shared" si="12"/>
        <v>#N/A</v>
      </c>
      <c r="E343" s="2" t="e">
        <f t="shared" si="22"/>
        <v>#N/A</v>
      </c>
      <c r="F343" s="2">
        <v>1003692.3862637281</v>
      </c>
      <c r="G343" s="2">
        <f t="shared" si="23"/>
        <v>401858</v>
      </c>
      <c r="H343" s="2">
        <f t="shared" si="13"/>
        <v>126389779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1074927.813745901</v>
      </c>
      <c r="Q343" s="2">
        <f>IF(P343&gt;Graph!$G$1*1000,Graph!$G$1*1000,P343)</f>
        <v>420000</v>
      </c>
      <c r="R343" s="2">
        <f t="shared" si="16"/>
        <v>131952553</v>
      </c>
      <c r="S343" s="2">
        <f t="shared" si="17"/>
        <v>401858</v>
      </c>
      <c r="T343" s="2">
        <f t="shared" si="18"/>
        <v>18142</v>
      </c>
      <c r="U343" s="2">
        <f t="shared" si="19"/>
        <v>420000</v>
      </c>
      <c r="V343" s="2">
        <f t="shared" si="28"/>
        <v>92633707</v>
      </c>
      <c r="W343" s="2">
        <f t="shared" si="20"/>
        <v>401858</v>
      </c>
      <c r="X343" s="2">
        <f t="shared" si="6"/>
        <v>18142</v>
      </c>
      <c r="Y343" s="2">
        <f t="shared" si="7"/>
        <v>39318846</v>
      </c>
      <c r="Z343" s="2" t="str">
        <f t="shared" si="8"/>
        <v>MEEP</v>
      </c>
      <c r="AA343" s="2">
        <f>IF(Z343="HERE",Y343,AA342+Graph!$G$1*1000)</f>
        <v>95177108</v>
      </c>
      <c r="AB343" s="2">
        <f t="shared" si="21"/>
        <v>420000</v>
      </c>
      <c r="AC343" s="2">
        <f t="shared" si="9"/>
        <v>36373587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269</v>
      </c>
      <c r="C344" s="7"/>
      <c r="D344" s="2" t="e">
        <f t="shared" si="12"/>
        <v>#N/A</v>
      </c>
      <c r="E344" s="2" t="e">
        <f t="shared" si="22"/>
        <v>#N/A</v>
      </c>
      <c r="F344" s="2">
        <v>1005869.9516483545</v>
      </c>
      <c r="G344" s="2">
        <f t="shared" si="23"/>
        <v>401858</v>
      </c>
      <c r="H344" s="2">
        <f t="shared" si="13"/>
        <v>126791637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1077335.516406402</v>
      </c>
      <c r="Q344" s="2">
        <f>IF(P344&gt;Graph!$G$1*1000,Graph!$G$1*1000,P344)</f>
        <v>420000</v>
      </c>
      <c r="R344" s="2">
        <f t="shared" si="16"/>
        <v>132372553</v>
      </c>
      <c r="S344" s="2">
        <f t="shared" si="17"/>
        <v>401858</v>
      </c>
      <c r="T344" s="2">
        <f t="shared" si="18"/>
        <v>18142</v>
      </c>
      <c r="U344" s="2">
        <f t="shared" si="19"/>
        <v>420000</v>
      </c>
      <c r="V344" s="2">
        <f t="shared" si="28"/>
        <v>93035565</v>
      </c>
      <c r="W344" s="2">
        <f t="shared" si="20"/>
        <v>401858</v>
      </c>
      <c r="X344" s="2">
        <f t="shared" si="6"/>
        <v>18142</v>
      </c>
      <c r="Y344" s="2">
        <f t="shared" si="7"/>
        <v>39336988</v>
      </c>
      <c r="Z344" s="2" t="str">
        <f t="shared" si="8"/>
        <v>MEEP</v>
      </c>
      <c r="AA344" s="2">
        <f>IF(Z344="HERE",Y344,AA343+Graph!$G$1*1000)</f>
        <v>95597108</v>
      </c>
      <c r="AB344" s="2">
        <f t="shared" si="21"/>
        <v>420000</v>
      </c>
      <c r="AC344" s="2">
        <f t="shared" si="9"/>
        <v>36373587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270</v>
      </c>
      <c r="C345" s="7"/>
      <c r="D345" s="2" t="e">
        <f t="shared" si="12"/>
        <v>#N/A</v>
      </c>
      <c r="E345" s="2" t="e">
        <f t="shared" si="22"/>
        <v>#N/A</v>
      </c>
      <c r="F345" s="2">
        <v>1008047.517032966</v>
      </c>
      <c r="G345" s="2">
        <f t="shared" si="23"/>
        <v>401858</v>
      </c>
      <c r="H345" s="2">
        <f t="shared" si="13"/>
        <v>127193495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1079743.219066903</v>
      </c>
      <c r="Q345" s="2">
        <f>IF(P345&gt;Graph!$G$1*1000,Graph!$G$1*1000,P345)</f>
        <v>420000</v>
      </c>
      <c r="R345" s="2">
        <f t="shared" si="16"/>
        <v>132792553</v>
      </c>
      <c r="S345" s="2">
        <f t="shared" si="17"/>
        <v>401858</v>
      </c>
      <c r="T345" s="2">
        <f t="shared" si="18"/>
        <v>18142</v>
      </c>
      <c r="U345" s="2">
        <f t="shared" si="19"/>
        <v>420000</v>
      </c>
      <c r="V345" s="2">
        <f t="shared" si="28"/>
        <v>93437423</v>
      </c>
      <c r="W345" s="2">
        <f t="shared" si="20"/>
        <v>401858</v>
      </c>
      <c r="X345" s="2">
        <f t="shared" si="6"/>
        <v>18142</v>
      </c>
      <c r="Y345" s="2">
        <f t="shared" si="7"/>
        <v>39355130</v>
      </c>
      <c r="Z345" s="2" t="str">
        <f t="shared" si="8"/>
        <v>MEEP</v>
      </c>
      <c r="AA345" s="2">
        <f>IF(Z345="HERE",Y345,AA344+Graph!$G$1*1000)</f>
        <v>96017108</v>
      </c>
      <c r="AB345" s="2">
        <f t="shared" si="21"/>
        <v>420000</v>
      </c>
      <c r="AC345" s="2">
        <f t="shared" si="9"/>
        <v>36373587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271</v>
      </c>
      <c r="C346" s="7"/>
      <c r="D346" s="2" t="e">
        <f t="shared" si="12"/>
        <v>#N/A</v>
      </c>
      <c r="E346" s="2" t="e">
        <f t="shared" si="22"/>
        <v>#N/A</v>
      </c>
      <c r="F346" s="2">
        <v>1010225.0824175775</v>
      </c>
      <c r="G346" s="2">
        <f t="shared" si="23"/>
        <v>401858</v>
      </c>
      <c r="H346" s="2">
        <f t="shared" si="13"/>
        <v>127595353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1082150.9217273891</v>
      </c>
      <c r="Q346" s="2">
        <f>IF(P346&gt;Graph!$G$1*1000,Graph!$G$1*1000,P346)</f>
        <v>420000</v>
      </c>
      <c r="R346" s="2">
        <f t="shared" si="16"/>
        <v>133212553</v>
      </c>
      <c r="S346" s="2">
        <f t="shared" si="17"/>
        <v>401858</v>
      </c>
      <c r="T346" s="2">
        <f t="shared" si="18"/>
        <v>18142</v>
      </c>
      <c r="U346" s="2">
        <f t="shared" si="19"/>
        <v>420000</v>
      </c>
      <c r="V346" s="2">
        <f t="shared" si="28"/>
        <v>93839281</v>
      </c>
      <c r="W346" s="2">
        <f t="shared" si="20"/>
        <v>401858</v>
      </c>
      <c r="X346" s="2">
        <f t="shared" si="6"/>
        <v>18142</v>
      </c>
      <c r="Y346" s="2">
        <f t="shared" si="7"/>
        <v>39373272</v>
      </c>
      <c r="Z346" s="2" t="str">
        <f t="shared" si="8"/>
        <v>MEEP</v>
      </c>
      <c r="AA346" s="2">
        <f>IF(Z346="HERE",Y346,AA345+Graph!$G$1*1000)</f>
        <v>96437108</v>
      </c>
      <c r="AB346" s="2">
        <f t="shared" si="21"/>
        <v>420000</v>
      </c>
      <c r="AC346" s="2">
        <f t="shared" si="9"/>
        <v>36373587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272</v>
      </c>
      <c r="C347" s="7"/>
      <c r="D347" s="2" t="e">
        <f t="shared" si="12"/>
        <v>#N/A</v>
      </c>
      <c r="E347" s="2" t="e">
        <f t="shared" si="22"/>
        <v>#N/A</v>
      </c>
      <c r="F347" s="2">
        <v>1012402.647802189</v>
      </c>
      <c r="G347" s="2">
        <f t="shared" si="23"/>
        <v>401858</v>
      </c>
      <c r="H347" s="2">
        <f t="shared" si="13"/>
        <v>127997211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1084558.6243878901</v>
      </c>
      <c r="Q347" s="2">
        <f>IF(P347&gt;Graph!$G$1*1000,Graph!$G$1*1000,P347)</f>
        <v>420000</v>
      </c>
      <c r="R347" s="2">
        <f t="shared" si="16"/>
        <v>133632553</v>
      </c>
      <c r="S347" s="2">
        <f t="shared" si="17"/>
        <v>401858</v>
      </c>
      <c r="T347" s="2">
        <f t="shared" si="18"/>
        <v>18142</v>
      </c>
      <c r="U347" s="2">
        <f t="shared" si="19"/>
        <v>420000</v>
      </c>
      <c r="V347" s="2">
        <f t="shared" si="28"/>
        <v>94241139</v>
      </c>
      <c r="W347" s="2">
        <f t="shared" si="20"/>
        <v>401858</v>
      </c>
      <c r="X347" s="2">
        <f t="shared" si="6"/>
        <v>18142</v>
      </c>
      <c r="Y347" s="2">
        <f t="shared" si="7"/>
        <v>39391414</v>
      </c>
      <c r="Z347" s="2" t="str">
        <f t="shared" si="8"/>
        <v>MEEP</v>
      </c>
      <c r="AA347" s="2">
        <f>IF(Z347="HERE",Y347,AA346+Graph!$G$1*1000)</f>
        <v>96857108</v>
      </c>
      <c r="AB347" s="2">
        <f t="shared" si="21"/>
        <v>420000</v>
      </c>
      <c r="AC347" s="2">
        <f t="shared" si="9"/>
        <v>36373587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273</v>
      </c>
      <c r="C348" s="7"/>
      <c r="D348" s="2" t="e">
        <f t="shared" si="12"/>
        <v>#N/A</v>
      </c>
      <c r="E348" s="2" t="e">
        <f t="shared" si="22"/>
        <v>#N/A</v>
      </c>
      <c r="F348" s="2">
        <v>1014580.2131868154</v>
      </c>
      <c r="G348" s="2">
        <f t="shared" si="23"/>
        <v>401858</v>
      </c>
      <c r="H348" s="2">
        <f t="shared" si="13"/>
        <v>128399069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1086966.3270483911</v>
      </c>
      <c r="Q348" s="2">
        <f>IF(P348&gt;Graph!$G$1*1000,Graph!$G$1*1000,P348)</f>
        <v>420000</v>
      </c>
      <c r="R348" s="2">
        <f t="shared" si="16"/>
        <v>134052553</v>
      </c>
      <c r="S348" s="2">
        <f t="shared" si="17"/>
        <v>401858</v>
      </c>
      <c r="T348" s="2">
        <f t="shared" si="18"/>
        <v>18142</v>
      </c>
      <c r="U348" s="2">
        <f t="shared" si="19"/>
        <v>420000</v>
      </c>
      <c r="V348" s="2">
        <f t="shared" si="28"/>
        <v>94642997</v>
      </c>
      <c r="W348" s="2">
        <f t="shared" si="20"/>
        <v>401858</v>
      </c>
      <c r="X348" s="2">
        <f t="shared" si="6"/>
        <v>18142</v>
      </c>
      <c r="Y348" s="2">
        <f t="shared" si="7"/>
        <v>39409556</v>
      </c>
      <c r="Z348" s="2" t="str">
        <f t="shared" si="8"/>
        <v>MEEP</v>
      </c>
      <c r="AA348" s="2">
        <f>IF(Z348="HERE",Y348,AA347+Graph!$G$1*1000)</f>
        <v>97277108</v>
      </c>
      <c r="AB348" s="2">
        <f t="shared" si="21"/>
        <v>420000</v>
      </c>
      <c r="AC348" s="2">
        <f t="shared" si="9"/>
        <v>36373587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274</v>
      </c>
      <c r="C349" s="7"/>
      <c r="D349" s="2" t="e">
        <f t="shared" si="12"/>
        <v>#N/A</v>
      </c>
      <c r="E349" s="2" t="e">
        <f t="shared" si="22"/>
        <v>#N/A</v>
      </c>
      <c r="F349" s="2">
        <v>1016757.7785714269</v>
      </c>
      <c r="G349" s="2">
        <f t="shared" si="23"/>
        <v>401858</v>
      </c>
      <c r="H349" s="2">
        <f t="shared" si="13"/>
        <v>128800927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1089374.0297088921</v>
      </c>
      <c r="Q349" s="2">
        <f>IF(P349&gt;Graph!$G$1*1000,Graph!$G$1*1000,P349)</f>
        <v>420000</v>
      </c>
      <c r="R349" s="2">
        <f t="shared" si="16"/>
        <v>134472553</v>
      </c>
      <c r="S349" s="2">
        <f t="shared" si="17"/>
        <v>401858</v>
      </c>
      <c r="T349" s="2">
        <f t="shared" si="18"/>
        <v>18142</v>
      </c>
      <c r="U349" s="2">
        <f t="shared" si="19"/>
        <v>420000</v>
      </c>
      <c r="V349" s="2">
        <f t="shared" si="28"/>
        <v>95044855</v>
      </c>
      <c r="W349" s="2">
        <f t="shared" si="20"/>
        <v>401858</v>
      </c>
      <c r="X349" s="2">
        <f t="shared" si="6"/>
        <v>18142</v>
      </c>
      <c r="Y349" s="2">
        <f t="shared" si="7"/>
        <v>39427698</v>
      </c>
      <c r="Z349" s="2" t="str">
        <f t="shared" si="8"/>
        <v>MEEP</v>
      </c>
      <c r="AA349" s="2">
        <f>IF(Z349="HERE",Y349,AA348+Graph!$G$1*1000)</f>
        <v>97697108</v>
      </c>
      <c r="AB349" s="2">
        <f t="shared" si="21"/>
        <v>420000</v>
      </c>
      <c r="AC349" s="2">
        <f t="shared" si="9"/>
        <v>36373587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275</v>
      </c>
      <c r="C350" s="7"/>
      <c r="D350" s="2" t="e">
        <f t="shared" si="12"/>
        <v>#N/A</v>
      </c>
      <c r="E350" s="2" t="e">
        <f t="shared" si="22"/>
        <v>#N/A</v>
      </c>
      <c r="F350" s="2">
        <v>1018935.3439560384</v>
      </c>
      <c r="G350" s="2">
        <f t="shared" si="23"/>
        <v>401858</v>
      </c>
      <c r="H350" s="2">
        <f t="shared" si="13"/>
        <v>129202785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1091781.7323693931</v>
      </c>
      <c r="Q350" s="2">
        <f>IF(P350&gt;Graph!$G$1*1000,Graph!$G$1*1000,P350)</f>
        <v>420000</v>
      </c>
      <c r="R350" s="2">
        <f t="shared" si="16"/>
        <v>134892553</v>
      </c>
      <c r="S350" s="2">
        <f t="shared" si="17"/>
        <v>401858</v>
      </c>
      <c r="T350" s="2">
        <f t="shared" si="18"/>
        <v>18142</v>
      </c>
      <c r="U350" s="2">
        <f t="shared" si="19"/>
        <v>420000</v>
      </c>
      <c r="V350" s="2">
        <f t="shared" si="28"/>
        <v>95446713</v>
      </c>
      <c r="W350" s="2">
        <f t="shared" si="20"/>
        <v>401858</v>
      </c>
      <c r="X350" s="2">
        <f t="shared" si="6"/>
        <v>18142</v>
      </c>
      <c r="Y350" s="2">
        <f t="shared" si="7"/>
        <v>39445840</v>
      </c>
      <c r="Z350" s="2" t="str">
        <f t="shared" si="8"/>
        <v>MEEP</v>
      </c>
      <c r="AA350" s="2">
        <f>IF(Z350="HERE",Y350,AA349+Graph!$G$1*1000)</f>
        <v>98117108</v>
      </c>
      <c r="AB350" s="2">
        <f t="shared" si="21"/>
        <v>420000</v>
      </c>
      <c r="AC350" s="2">
        <f t="shared" si="9"/>
        <v>36373587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276</v>
      </c>
      <c r="C351" s="7"/>
      <c r="D351" s="2" t="e">
        <f t="shared" si="12"/>
        <v>#N/A</v>
      </c>
      <c r="E351" s="2" t="e">
        <f t="shared" si="22"/>
        <v>#N/A</v>
      </c>
      <c r="F351" s="2">
        <v>1021112.9093406498</v>
      </c>
      <c r="G351" s="2">
        <f t="shared" si="23"/>
        <v>401858</v>
      </c>
      <c r="H351" s="2">
        <f t="shared" si="13"/>
        <v>129604643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1094189.4350298792</v>
      </c>
      <c r="Q351" s="2">
        <f>IF(P351&gt;Graph!$G$1*1000,Graph!$G$1*1000,P351)</f>
        <v>420000</v>
      </c>
      <c r="R351" s="2">
        <f t="shared" si="16"/>
        <v>135312553</v>
      </c>
      <c r="S351" s="2">
        <f t="shared" si="17"/>
        <v>401858</v>
      </c>
      <c r="T351" s="2">
        <f t="shared" si="18"/>
        <v>18142</v>
      </c>
      <c r="U351" s="2">
        <f t="shared" si="19"/>
        <v>420000</v>
      </c>
      <c r="V351" s="2">
        <f t="shared" si="28"/>
        <v>95848571</v>
      </c>
      <c r="W351" s="2">
        <f t="shared" si="20"/>
        <v>401858</v>
      </c>
      <c r="X351" s="2">
        <f t="shared" si="6"/>
        <v>18142</v>
      </c>
      <c r="Y351" s="2">
        <f t="shared" si="7"/>
        <v>39463982</v>
      </c>
      <c r="Z351" s="2" t="str">
        <f t="shared" si="8"/>
        <v>MEEP</v>
      </c>
      <c r="AA351" s="2">
        <f>IF(Z351="HERE",Y351,AA350+Graph!$G$1*1000)</f>
        <v>98537108</v>
      </c>
      <c r="AB351" s="2">
        <f t="shared" si="21"/>
        <v>420000</v>
      </c>
      <c r="AC351" s="2">
        <f t="shared" si="9"/>
        <v>36373587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277</v>
      </c>
      <c r="C352" s="7"/>
      <c r="D352" s="2" t="e">
        <f t="shared" si="12"/>
        <v>#N/A</v>
      </c>
      <c r="E352" s="2" t="e">
        <f t="shared" si="22"/>
        <v>#N/A</v>
      </c>
      <c r="F352" s="2">
        <v>1023290.4747252762</v>
      </c>
      <c r="G352" s="2">
        <f t="shared" si="23"/>
        <v>401858</v>
      </c>
      <c r="H352" s="2">
        <f t="shared" si="13"/>
        <v>130006501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1096597.1376903802</v>
      </c>
      <c r="Q352" s="2">
        <f>IF(P352&gt;Graph!$G$1*1000,Graph!$G$1*1000,P352)</f>
        <v>420000</v>
      </c>
      <c r="R352" s="2">
        <f t="shared" si="16"/>
        <v>135732553</v>
      </c>
      <c r="S352" s="2">
        <f t="shared" si="17"/>
        <v>401858</v>
      </c>
      <c r="T352" s="2">
        <f t="shared" si="18"/>
        <v>18142</v>
      </c>
      <c r="U352" s="2">
        <f t="shared" si="19"/>
        <v>420000</v>
      </c>
      <c r="V352" s="2">
        <f t="shared" si="28"/>
        <v>96250429</v>
      </c>
      <c r="W352" s="2">
        <f t="shared" si="20"/>
        <v>401858</v>
      </c>
      <c r="X352" s="2">
        <f t="shared" si="6"/>
        <v>18142</v>
      </c>
      <c r="Y352" s="2">
        <f t="shared" si="7"/>
        <v>39482124</v>
      </c>
      <c r="Z352" s="2" t="str">
        <f t="shared" si="8"/>
        <v>MEEP</v>
      </c>
      <c r="AA352" s="2">
        <f>IF(Z352="HERE",Y352,AA351+Graph!$G$1*1000)</f>
        <v>98957108</v>
      </c>
      <c r="AB352" s="2">
        <f t="shared" si="21"/>
        <v>420000</v>
      </c>
      <c r="AC352" s="2">
        <f t="shared" si="9"/>
        <v>36373587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278</v>
      </c>
      <c r="C353" s="7"/>
      <c r="D353" s="2" t="e">
        <f t="shared" si="12"/>
        <v>#N/A</v>
      </c>
      <c r="E353" s="2" t="e">
        <f t="shared" si="22"/>
        <v>#N/A</v>
      </c>
      <c r="F353" s="2">
        <v>1025468.0401098877</v>
      </c>
      <c r="G353" s="2">
        <f t="shared" si="23"/>
        <v>401858</v>
      </c>
      <c r="H353" s="2">
        <f t="shared" si="13"/>
        <v>130408359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1099004.8403508812</v>
      </c>
      <c r="Q353" s="2">
        <f>IF(P353&gt;Graph!$G$1*1000,Graph!$G$1*1000,P353)</f>
        <v>420000</v>
      </c>
      <c r="R353" s="2">
        <f t="shared" si="16"/>
        <v>136152553</v>
      </c>
      <c r="S353" s="2">
        <f t="shared" si="17"/>
        <v>401858</v>
      </c>
      <c r="T353" s="2">
        <f t="shared" si="18"/>
        <v>18142</v>
      </c>
      <c r="U353" s="2">
        <f t="shared" si="19"/>
        <v>420000</v>
      </c>
      <c r="V353" s="2">
        <f t="shared" si="28"/>
        <v>96652287</v>
      </c>
      <c r="W353" s="2">
        <f t="shared" si="20"/>
        <v>401858</v>
      </c>
      <c r="X353" s="2">
        <f t="shared" si="6"/>
        <v>18142</v>
      </c>
      <c r="Y353" s="2">
        <f t="shared" si="7"/>
        <v>39500266</v>
      </c>
      <c r="Z353" s="2" t="str">
        <f t="shared" si="8"/>
        <v>MEEP</v>
      </c>
      <c r="AA353" s="2">
        <f>IF(Z353="HERE",Y353,AA352+Graph!$G$1*1000)</f>
        <v>99377108</v>
      </c>
      <c r="AB353" s="2">
        <f t="shared" si="21"/>
        <v>420000</v>
      </c>
      <c r="AC353" s="2">
        <f t="shared" si="9"/>
        <v>36373587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279</v>
      </c>
      <c r="C354" s="7"/>
      <c r="D354" s="2" t="e">
        <f t="shared" si="12"/>
        <v>#N/A</v>
      </c>
      <c r="E354" s="2" t="e">
        <f t="shared" si="22"/>
        <v>#N/A</v>
      </c>
      <c r="F354" s="2">
        <v>1027645.6054944992</v>
      </c>
      <c r="G354" s="2">
        <f t="shared" si="23"/>
        <v>401858</v>
      </c>
      <c r="H354" s="2">
        <f t="shared" si="13"/>
        <v>130810217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1101412.5430113822</v>
      </c>
      <c r="Q354" s="2">
        <f>IF(P354&gt;Graph!$G$1*1000,Graph!$G$1*1000,P354)</f>
        <v>420000</v>
      </c>
      <c r="R354" s="2">
        <f t="shared" si="16"/>
        <v>136572553</v>
      </c>
      <c r="S354" s="2">
        <f t="shared" si="17"/>
        <v>401858</v>
      </c>
      <c r="T354" s="2">
        <f t="shared" si="18"/>
        <v>18142</v>
      </c>
      <c r="U354" s="2">
        <f t="shared" si="19"/>
        <v>420000</v>
      </c>
      <c r="V354" s="2">
        <f t="shared" si="28"/>
        <v>97054145</v>
      </c>
      <c r="W354" s="2">
        <f t="shared" si="20"/>
        <v>401858</v>
      </c>
      <c r="X354" s="2">
        <f t="shared" si="6"/>
        <v>18142</v>
      </c>
      <c r="Y354" s="2">
        <f t="shared" si="7"/>
        <v>39518408</v>
      </c>
      <c r="Z354" s="2" t="str">
        <f t="shared" si="8"/>
        <v>MEEP</v>
      </c>
      <c r="AA354" s="2">
        <f>IF(Z354="HERE",Y354,AA353+Graph!$G$1*1000)</f>
        <v>99797108</v>
      </c>
      <c r="AB354" s="2">
        <f t="shared" si="21"/>
        <v>420000</v>
      </c>
      <c r="AC354" s="2">
        <f t="shared" si="9"/>
        <v>36373587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280</v>
      </c>
      <c r="C355" s="7"/>
      <c r="D355" s="2" t="e">
        <f t="shared" si="12"/>
        <v>#N/A</v>
      </c>
      <c r="E355" s="2" t="e">
        <f t="shared" si="22"/>
        <v>#N/A</v>
      </c>
      <c r="F355" s="2">
        <v>1029823.1708791107</v>
      </c>
      <c r="G355" s="2">
        <f t="shared" si="23"/>
        <v>401858</v>
      </c>
      <c r="H355" s="2">
        <f t="shared" si="13"/>
        <v>131212075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1103820.2456718683</v>
      </c>
      <c r="Q355" s="2">
        <f>IF(P355&gt;Graph!$G$1*1000,Graph!$G$1*1000,P355)</f>
        <v>420000</v>
      </c>
      <c r="R355" s="2">
        <f t="shared" si="16"/>
        <v>136992553</v>
      </c>
      <c r="S355" s="2">
        <f t="shared" si="17"/>
        <v>401858</v>
      </c>
      <c r="T355" s="2">
        <f t="shared" si="18"/>
        <v>18142</v>
      </c>
      <c r="U355" s="2">
        <f t="shared" si="19"/>
        <v>420000</v>
      </c>
      <c r="V355" s="2">
        <f t="shared" si="28"/>
        <v>97456003</v>
      </c>
      <c r="W355" s="2">
        <f t="shared" si="20"/>
        <v>401858</v>
      </c>
      <c r="X355" s="2">
        <f t="shared" si="6"/>
        <v>18142</v>
      </c>
      <c r="Y355" s="2">
        <f t="shared" si="7"/>
        <v>39536550</v>
      </c>
      <c r="Z355" s="2" t="str">
        <f t="shared" si="8"/>
        <v>MEEP</v>
      </c>
      <c r="AA355" s="2">
        <f>IF(Z355="HERE",Y355,AA354+Graph!$G$1*1000)</f>
        <v>100217108</v>
      </c>
      <c r="AB355" s="2">
        <f t="shared" si="21"/>
        <v>420000</v>
      </c>
      <c r="AC355" s="2">
        <f t="shared" si="9"/>
        <v>36373587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281</v>
      </c>
      <c r="C356" s="7"/>
      <c r="D356" s="2" t="e">
        <f t="shared" si="12"/>
        <v>#N/A</v>
      </c>
      <c r="E356" s="2" t="e">
        <f t="shared" si="22"/>
        <v>#N/A</v>
      </c>
      <c r="F356" s="2">
        <v>1032000.7362637371</v>
      </c>
      <c r="G356" s="2">
        <f t="shared" si="23"/>
        <v>401858</v>
      </c>
      <c r="H356" s="2">
        <f t="shared" si="13"/>
        <v>131613933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1106227.9483323693</v>
      </c>
      <c r="Q356" s="2">
        <f>IF(P356&gt;Graph!$G$1*1000,Graph!$G$1*1000,P356)</f>
        <v>420000</v>
      </c>
      <c r="R356" s="2">
        <f t="shared" si="16"/>
        <v>137412553</v>
      </c>
      <c r="S356" s="2">
        <f t="shared" si="17"/>
        <v>401858</v>
      </c>
      <c r="T356" s="2">
        <f t="shared" si="18"/>
        <v>18142</v>
      </c>
      <c r="U356" s="2">
        <f t="shared" si="19"/>
        <v>420000</v>
      </c>
      <c r="V356" s="2">
        <f t="shared" si="28"/>
        <v>97857861</v>
      </c>
      <c r="W356" s="2">
        <f t="shared" si="20"/>
        <v>401858</v>
      </c>
      <c r="X356" s="2">
        <f t="shared" si="6"/>
        <v>18142</v>
      </c>
      <c r="Y356" s="2">
        <f t="shared" si="7"/>
        <v>39554692</v>
      </c>
      <c r="Z356" s="2" t="str">
        <f t="shared" si="8"/>
        <v>MEEP</v>
      </c>
      <c r="AA356" s="2">
        <f>IF(Z356="HERE",Y356,AA355+Graph!$G$1*1000)</f>
        <v>100637108</v>
      </c>
      <c r="AB356" s="2">
        <f t="shared" si="21"/>
        <v>420000</v>
      </c>
      <c r="AC356" s="2">
        <f t="shared" si="9"/>
        <v>36373587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282</v>
      </c>
      <c r="C357" s="7"/>
      <c r="D357" s="2" t="e">
        <f t="shared" si="12"/>
        <v>#N/A</v>
      </c>
      <c r="E357" s="2" t="e">
        <f t="shared" si="22"/>
        <v>#N/A</v>
      </c>
      <c r="F357" s="2">
        <v>1034178.3016483486</v>
      </c>
      <c r="G357" s="2">
        <f t="shared" si="23"/>
        <v>401858</v>
      </c>
      <c r="H357" s="2">
        <f t="shared" si="13"/>
        <v>132015791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1108635.6509928703</v>
      </c>
      <c r="Q357" s="2">
        <f>IF(P357&gt;Graph!$G$1*1000,Graph!$G$1*1000,P357)</f>
        <v>420000</v>
      </c>
      <c r="R357" s="2">
        <f t="shared" si="16"/>
        <v>137832553</v>
      </c>
      <c r="S357" s="2">
        <f t="shared" si="17"/>
        <v>401858</v>
      </c>
      <c r="T357" s="2">
        <f t="shared" si="18"/>
        <v>18142</v>
      </c>
      <c r="U357" s="2">
        <f t="shared" si="19"/>
        <v>420000</v>
      </c>
      <c r="V357" s="2">
        <f t="shared" si="28"/>
        <v>98259719</v>
      </c>
      <c r="W357" s="2">
        <f t="shared" si="20"/>
        <v>401858</v>
      </c>
      <c r="X357" s="2">
        <f t="shared" si="6"/>
        <v>18142</v>
      </c>
      <c r="Y357" s="2">
        <f t="shared" si="7"/>
        <v>39572834</v>
      </c>
      <c r="Z357" s="2" t="str">
        <f t="shared" si="8"/>
        <v>MEEP</v>
      </c>
      <c r="AA357" s="2">
        <f>IF(Z357="HERE",Y357,AA356+Graph!$G$1*1000)</f>
        <v>101057108</v>
      </c>
      <c r="AB357" s="2">
        <f t="shared" si="21"/>
        <v>420000</v>
      </c>
      <c r="AC357" s="2">
        <f t="shared" si="9"/>
        <v>36373587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283</v>
      </c>
      <c r="C358" s="7"/>
      <c r="D358" s="2" t="e">
        <f t="shared" si="12"/>
        <v>#N/A</v>
      </c>
      <c r="E358" s="2" t="e">
        <f t="shared" si="22"/>
        <v>#N/A</v>
      </c>
      <c r="F358" s="2">
        <v>1036355.8670329601</v>
      </c>
      <c r="G358" s="2">
        <f t="shared" si="23"/>
        <v>401858</v>
      </c>
      <c r="H358" s="2">
        <f t="shared" si="13"/>
        <v>132417649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1111043.3536533713</v>
      </c>
      <c r="Q358" s="2">
        <f>IF(P358&gt;Graph!$G$1*1000,Graph!$G$1*1000,P358)</f>
        <v>420000</v>
      </c>
      <c r="R358" s="2">
        <f t="shared" si="16"/>
        <v>138252553</v>
      </c>
      <c r="S358" s="2">
        <f t="shared" si="17"/>
        <v>401858</v>
      </c>
      <c r="T358" s="2">
        <f t="shared" si="18"/>
        <v>18142</v>
      </c>
      <c r="U358" s="2">
        <f t="shared" si="19"/>
        <v>420000</v>
      </c>
      <c r="V358" s="2">
        <f t="shared" si="28"/>
        <v>98661577</v>
      </c>
      <c r="W358" s="2">
        <f t="shared" si="20"/>
        <v>401858</v>
      </c>
      <c r="X358" s="2">
        <f t="shared" si="6"/>
        <v>18142</v>
      </c>
      <c r="Y358" s="2">
        <f t="shared" si="7"/>
        <v>39590976</v>
      </c>
      <c r="Z358" s="2" t="str">
        <f t="shared" si="8"/>
        <v>MEEP</v>
      </c>
      <c r="AA358" s="2">
        <f>IF(Z358="HERE",Y358,AA357+Graph!$G$1*1000)</f>
        <v>101477108</v>
      </c>
      <c r="AB358" s="2">
        <f t="shared" si="21"/>
        <v>420000</v>
      </c>
      <c r="AC358" s="2">
        <f t="shared" si="9"/>
        <v>36373587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284</v>
      </c>
      <c r="C359" s="7"/>
      <c r="D359" s="2" t="e">
        <f t="shared" si="12"/>
        <v>#N/A</v>
      </c>
      <c r="E359" s="2" t="e">
        <f t="shared" si="22"/>
        <v>#N/A</v>
      </c>
      <c r="F359" s="2">
        <v>1038533.4324175715</v>
      </c>
      <c r="G359" s="2">
        <f t="shared" si="23"/>
        <v>401858</v>
      </c>
      <c r="H359" s="2">
        <f t="shared" si="13"/>
        <v>132819507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1113451.0563138574</v>
      </c>
      <c r="Q359" s="2">
        <f>IF(P359&gt;Graph!$G$1*1000,Graph!$G$1*1000,P359)</f>
        <v>420000</v>
      </c>
      <c r="R359" s="2">
        <f t="shared" si="16"/>
        <v>138672553</v>
      </c>
      <c r="S359" s="2">
        <f t="shared" si="17"/>
        <v>401858</v>
      </c>
      <c r="T359" s="2">
        <f t="shared" si="18"/>
        <v>18142</v>
      </c>
      <c r="U359" s="2">
        <f t="shared" si="19"/>
        <v>420000</v>
      </c>
      <c r="V359" s="2">
        <f t="shared" si="28"/>
        <v>99063435</v>
      </c>
      <c r="W359" s="2">
        <f t="shared" si="20"/>
        <v>401858</v>
      </c>
      <c r="X359" s="2">
        <f t="shared" si="6"/>
        <v>18142</v>
      </c>
      <c r="Y359" s="2">
        <f t="shared" si="7"/>
        <v>39609118</v>
      </c>
      <c r="Z359" s="2" t="str">
        <f t="shared" si="8"/>
        <v>MEEP</v>
      </c>
      <c r="AA359" s="2">
        <f>IF(Z359="HERE",Y359,AA358+Graph!$G$1*1000)</f>
        <v>101897108</v>
      </c>
      <c r="AB359" s="2">
        <f t="shared" si="21"/>
        <v>420000</v>
      </c>
      <c r="AC359" s="2">
        <f t="shared" si="9"/>
        <v>36373587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285</v>
      </c>
      <c r="C360" s="7"/>
      <c r="D360" s="2" t="e">
        <f t="shared" si="12"/>
        <v>#N/A</v>
      </c>
      <c r="E360" s="2" t="e">
        <f t="shared" si="22"/>
        <v>#N/A</v>
      </c>
      <c r="F360" s="2">
        <v>1040710.9978021979</v>
      </c>
      <c r="G360" s="2">
        <f t="shared" si="23"/>
        <v>401858</v>
      </c>
      <c r="H360" s="2">
        <f t="shared" si="13"/>
        <v>133221365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1115858.7589743584</v>
      </c>
      <c r="Q360" s="2">
        <f>IF(P360&gt;Graph!$G$1*1000,Graph!$G$1*1000,P360)</f>
        <v>420000</v>
      </c>
      <c r="R360" s="2">
        <f t="shared" si="16"/>
        <v>139092553</v>
      </c>
      <c r="S360" s="2">
        <f t="shared" si="17"/>
        <v>401858</v>
      </c>
      <c r="T360" s="2">
        <f t="shared" si="18"/>
        <v>18142</v>
      </c>
      <c r="U360" s="2">
        <f t="shared" si="19"/>
        <v>420000</v>
      </c>
      <c r="V360" s="2">
        <f t="shared" si="28"/>
        <v>99465293</v>
      </c>
      <c r="W360" s="2">
        <f t="shared" si="20"/>
        <v>401858</v>
      </c>
      <c r="X360" s="2">
        <f t="shared" si="6"/>
        <v>18142</v>
      </c>
      <c r="Y360" s="2">
        <f t="shared" si="7"/>
        <v>39627260</v>
      </c>
      <c r="Z360" s="2" t="str">
        <f t="shared" si="8"/>
        <v>MEEP</v>
      </c>
      <c r="AA360" s="2">
        <f>IF(Z360="HERE",Y360,AA359+Graph!$G$1*1000)</f>
        <v>102317108</v>
      </c>
      <c r="AB360" s="2">
        <f t="shared" si="21"/>
        <v>420000</v>
      </c>
      <c r="AC360" s="2">
        <f t="shared" si="9"/>
        <v>36373587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286</v>
      </c>
      <c r="C361" s="7"/>
      <c r="D361" s="2" t="e">
        <f t="shared" si="12"/>
        <v>#N/A</v>
      </c>
      <c r="E361" s="2" t="e">
        <f t="shared" si="22"/>
        <v>#N/A</v>
      </c>
      <c r="F361" s="2">
        <v>1042888.5631868094</v>
      </c>
      <c r="G361" s="2">
        <f t="shared" si="23"/>
        <v>401858</v>
      </c>
      <c r="H361" s="2">
        <f t="shared" si="13"/>
        <v>133623223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1118266.4616348594</v>
      </c>
      <c r="Q361" s="2">
        <f>IF(P361&gt;Graph!$G$1*1000,Graph!$G$1*1000,P361)</f>
        <v>420000</v>
      </c>
      <c r="R361" s="2">
        <f t="shared" si="16"/>
        <v>139512553</v>
      </c>
      <c r="S361" s="2">
        <f t="shared" si="17"/>
        <v>401858</v>
      </c>
      <c r="T361" s="2">
        <f t="shared" si="18"/>
        <v>18142</v>
      </c>
      <c r="U361" s="2">
        <f t="shared" si="19"/>
        <v>420000</v>
      </c>
      <c r="V361" s="2">
        <f t="shared" si="28"/>
        <v>99867151</v>
      </c>
      <c r="W361" s="2">
        <f t="shared" si="20"/>
        <v>401858</v>
      </c>
      <c r="X361" s="2">
        <f t="shared" si="6"/>
        <v>18142</v>
      </c>
      <c r="Y361" s="2">
        <f t="shared" si="7"/>
        <v>39645402</v>
      </c>
      <c r="Z361" s="2" t="str">
        <f t="shared" si="8"/>
        <v>MEEP</v>
      </c>
      <c r="AA361" s="2">
        <f>IF(Z361="HERE",Y361,AA360+Graph!$G$1*1000)</f>
        <v>102737108</v>
      </c>
      <c r="AB361" s="2">
        <f t="shared" si="21"/>
        <v>420000</v>
      </c>
      <c r="AC361" s="2">
        <f t="shared" si="9"/>
        <v>36373587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287</v>
      </c>
      <c r="C362" s="7"/>
      <c r="D362" s="2" t="e">
        <f t="shared" si="12"/>
        <v>#N/A</v>
      </c>
      <c r="E362" s="2" t="e">
        <f t="shared" si="22"/>
        <v>#N/A</v>
      </c>
      <c r="F362" s="2">
        <v>1045066.1285714209</v>
      </c>
      <c r="G362" s="2">
        <f t="shared" si="23"/>
        <v>401858</v>
      </c>
      <c r="H362" s="2">
        <f t="shared" si="13"/>
        <v>134025081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1120674.1642953604</v>
      </c>
      <c r="Q362" s="2">
        <f>IF(P362&gt;Graph!$G$1*1000,Graph!$G$1*1000,P362)</f>
        <v>420000</v>
      </c>
      <c r="R362" s="2">
        <f t="shared" si="16"/>
        <v>139932553</v>
      </c>
      <c r="S362" s="2">
        <f t="shared" si="17"/>
        <v>401858</v>
      </c>
      <c r="T362" s="2">
        <f t="shared" si="18"/>
        <v>18142</v>
      </c>
      <c r="U362" s="2">
        <f t="shared" si="19"/>
        <v>420000</v>
      </c>
      <c r="V362" s="2">
        <f t="shared" si="28"/>
        <v>100269009</v>
      </c>
      <c r="W362" s="2">
        <f t="shared" si="20"/>
        <v>401858</v>
      </c>
      <c r="X362" s="2">
        <f t="shared" si="6"/>
        <v>18142</v>
      </c>
      <c r="Y362" s="2">
        <f t="shared" si="7"/>
        <v>39663544</v>
      </c>
      <c r="Z362" s="2" t="str">
        <f t="shared" si="8"/>
        <v>MEEP</v>
      </c>
      <c r="AA362" s="2">
        <f>IF(Z362="HERE",Y362,AA361+Graph!$G$1*1000)</f>
        <v>103157108</v>
      </c>
      <c r="AB362" s="2">
        <f t="shared" si="21"/>
        <v>420000</v>
      </c>
      <c r="AC362" s="2">
        <f t="shared" si="9"/>
        <v>36373587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288</v>
      </c>
      <c r="C363" s="7"/>
      <c r="D363" s="2" t="e">
        <f t="shared" si="12"/>
        <v>#N/A</v>
      </c>
      <c r="E363" s="2" t="e">
        <f t="shared" si="22"/>
        <v>#N/A</v>
      </c>
      <c r="F363" s="2">
        <v>1047243.6939560473</v>
      </c>
      <c r="G363" s="2">
        <f t="shared" si="23"/>
        <v>401858</v>
      </c>
      <c r="H363" s="2">
        <f t="shared" si="13"/>
        <v>134426939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1123081.8669558465</v>
      </c>
      <c r="Q363" s="2">
        <f>IF(P363&gt;Graph!$G$1*1000,Graph!$G$1*1000,P363)</f>
        <v>420000</v>
      </c>
      <c r="R363" s="2">
        <f t="shared" si="16"/>
        <v>140352553</v>
      </c>
      <c r="S363" s="2">
        <f t="shared" si="17"/>
        <v>401858</v>
      </c>
      <c r="T363" s="2">
        <f t="shared" si="18"/>
        <v>18142</v>
      </c>
      <c r="U363" s="2">
        <f t="shared" si="19"/>
        <v>420000</v>
      </c>
      <c r="V363" s="2">
        <f t="shared" si="28"/>
        <v>100670867</v>
      </c>
      <c r="W363" s="2">
        <f t="shared" si="20"/>
        <v>401858</v>
      </c>
      <c r="X363" s="2">
        <f t="shared" si="6"/>
        <v>18142</v>
      </c>
      <c r="Y363" s="2">
        <f t="shared" si="7"/>
        <v>39681686</v>
      </c>
      <c r="Z363" s="2" t="str">
        <f t="shared" si="8"/>
        <v>MEEP</v>
      </c>
      <c r="AA363" s="2">
        <f>IF(Z363="HERE",Y363,AA362+Graph!$G$1*1000)</f>
        <v>103577108</v>
      </c>
      <c r="AB363" s="2">
        <f t="shared" si="21"/>
        <v>420000</v>
      </c>
      <c r="AC363" s="2">
        <f t="shared" si="9"/>
        <v>36373587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289</v>
      </c>
      <c r="C364" s="7"/>
      <c r="D364" s="2" t="e">
        <f t="shared" si="12"/>
        <v>#N/A</v>
      </c>
      <c r="E364" s="2" t="e">
        <f t="shared" si="22"/>
        <v>#N/A</v>
      </c>
      <c r="F364" s="2">
        <v>1049421.2593406588</v>
      </c>
      <c r="G364" s="2">
        <f t="shared" si="23"/>
        <v>401858</v>
      </c>
      <c r="H364" s="2">
        <f t="shared" si="13"/>
        <v>134828797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1125489.5696163476</v>
      </c>
      <c r="Q364" s="2">
        <f>IF(P364&gt;Graph!$G$1*1000,Graph!$G$1*1000,P364)</f>
        <v>420000</v>
      </c>
      <c r="R364" s="2">
        <f t="shared" si="16"/>
        <v>140772553</v>
      </c>
      <c r="S364" s="2">
        <f t="shared" si="17"/>
        <v>401858</v>
      </c>
      <c r="T364" s="2">
        <f t="shared" si="18"/>
        <v>18142</v>
      </c>
      <c r="U364" s="2">
        <f t="shared" si="19"/>
        <v>420000</v>
      </c>
      <c r="V364" s="2">
        <f t="shared" si="28"/>
        <v>101072725</v>
      </c>
      <c r="W364" s="2">
        <f t="shared" si="20"/>
        <v>401858</v>
      </c>
      <c r="X364" s="2">
        <f t="shared" si="6"/>
        <v>18142</v>
      </c>
      <c r="Y364" s="2">
        <f t="shared" si="7"/>
        <v>39699828</v>
      </c>
      <c r="Z364" s="2" t="str">
        <f t="shared" si="8"/>
        <v>MEEP</v>
      </c>
      <c r="AA364" s="2">
        <f>IF(Z364="HERE",Y364,AA363+Graph!$G$1*1000)</f>
        <v>103997108</v>
      </c>
      <c r="AB364" s="2">
        <f t="shared" si="21"/>
        <v>420000</v>
      </c>
      <c r="AC364" s="2">
        <f t="shared" si="9"/>
        <v>36373587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290</v>
      </c>
      <c r="C365" s="7"/>
      <c r="D365" s="2" t="e">
        <f t="shared" si="12"/>
        <v>#N/A</v>
      </c>
      <c r="E365" s="2" t="e">
        <f t="shared" si="22"/>
        <v>#N/A</v>
      </c>
      <c r="F365" s="2">
        <v>1051598.8247252703</v>
      </c>
      <c r="G365" s="2">
        <f t="shared" si="23"/>
        <v>401858</v>
      </c>
      <c r="H365" s="2">
        <f t="shared" si="13"/>
        <v>135230655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1127897.2722768486</v>
      </c>
      <c r="Q365" s="2">
        <f>IF(P365&gt;Graph!$G$1*1000,Graph!$G$1*1000,P365)</f>
        <v>420000</v>
      </c>
      <c r="R365" s="2">
        <f t="shared" si="16"/>
        <v>141192553</v>
      </c>
      <c r="S365" s="2">
        <f t="shared" si="17"/>
        <v>401858</v>
      </c>
      <c r="T365" s="2">
        <f t="shared" si="18"/>
        <v>18142</v>
      </c>
      <c r="U365" s="2">
        <f t="shared" si="19"/>
        <v>420000</v>
      </c>
      <c r="V365" s="2">
        <f t="shared" si="28"/>
        <v>101474583</v>
      </c>
      <c r="W365" s="2">
        <f t="shared" si="20"/>
        <v>401858</v>
      </c>
      <c r="X365" s="2">
        <f t="shared" si="6"/>
        <v>18142</v>
      </c>
      <c r="Y365" s="2">
        <f t="shared" si="7"/>
        <v>39717970</v>
      </c>
      <c r="Z365" s="2" t="str">
        <f t="shared" si="8"/>
        <v>MEEP</v>
      </c>
      <c r="AA365" s="2">
        <f>IF(Z365="HERE",Y365,AA364+Graph!$G$1*1000)</f>
        <v>104417108</v>
      </c>
      <c r="AB365" s="2">
        <f t="shared" si="21"/>
        <v>420000</v>
      </c>
      <c r="AC365" s="2">
        <f t="shared" si="9"/>
        <v>36373587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291</v>
      </c>
      <c r="C366" s="7"/>
      <c r="D366" s="2" t="e">
        <f t="shared" si="12"/>
        <v>#N/A</v>
      </c>
      <c r="E366" s="2" t="e">
        <f t="shared" si="22"/>
        <v>#N/A</v>
      </c>
      <c r="F366" s="2">
        <v>1053776.3901098818</v>
      </c>
      <c r="G366" s="2">
        <f t="shared" si="23"/>
        <v>401858</v>
      </c>
      <c r="H366" s="2">
        <f t="shared" si="13"/>
        <v>135632513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1130304.9749373496</v>
      </c>
      <c r="Q366" s="2">
        <f>IF(P366&gt;Graph!$G$1*1000,Graph!$G$1*1000,P366)</f>
        <v>420000</v>
      </c>
      <c r="R366" s="2">
        <f t="shared" si="16"/>
        <v>141612553</v>
      </c>
      <c r="S366" s="2">
        <f t="shared" si="17"/>
        <v>401858</v>
      </c>
      <c r="T366" s="2">
        <f t="shared" si="18"/>
        <v>18142</v>
      </c>
      <c r="U366" s="2">
        <f t="shared" si="19"/>
        <v>420000</v>
      </c>
      <c r="V366" s="2">
        <f t="shared" si="28"/>
        <v>101876441</v>
      </c>
      <c r="W366" s="2">
        <f t="shared" si="20"/>
        <v>401858</v>
      </c>
      <c r="X366" s="2">
        <f t="shared" si="6"/>
        <v>18142</v>
      </c>
      <c r="Y366" s="2">
        <f t="shared" si="7"/>
        <v>39736112</v>
      </c>
      <c r="Z366" s="2" t="str">
        <f t="shared" si="8"/>
        <v>MEEP</v>
      </c>
      <c r="AA366" s="2">
        <f>IF(Z366="HERE",Y366,AA365+Graph!$G$1*1000)</f>
        <v>104837108</v>
      </c>
      <c r="AB366" s="2">
        <f t="shared" si="21"/>
        <v>420000</v>
      </c>
      <c r="AC366" s="2">
        <f t="shared" si="9"/>
        <v>36373587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292</v>
      </c>
      <c r="C367" s="7"/>
      <c r="D367" s="2" t="e">
        <f t="shared" si="12"/>
        <v>#N/A</v>
      </c>
      <c r="E367" s="2" t="e">
        <f t="shared" si="22"/>
        <v>#N/A</v>
      </c>
      <c r="F367" s="2">
        <v>1055953.9554945081</v>
      </c>
      <c r="G367" s="2">
        <f t="shared" si="23"/>
        <v>401858</v>
      </c>
      <c r="H367" s="2">
        <f t="shared" si="13"/>
        <v>136034371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1132712.6775978357</v>
      </c>
      <c r="Q367" s="2">
        <f>IF(P367&gt;Graph!$G$1*1000,Graph!$G$1*1000,P367)</f>
        <v>420000</v>
      </c>
      <c r="R367" s="2">
        <f t="shared" si="16"/>
        <v>142032553</v>
      </c>
      <c r="S367" s="2">
        <f t="shared" si="17"/>
        <v>401858</v>
      </c>
      <c r="T367" s="2">
        <f t="shared" si="18"/>
        <v>18142</v>
      </c>
      <c r="U367" s="2">
        <f t="shared" si="19"/>
        <v>420000</v>
      </c>
      <c r="V367" s="2">
        <f t="shared" si="28"/>
        <v>102278299</v>
      </c>
      <c r="W367" s="2">
        <f t="shared" si="20"/>
        <v>401858</v>
      </c>
      <c r="X367" s="2">
        <f t="shared" si="6"/>
        <v>18142</v>
      </c>
      <c r="Y367" s="2">
        <f t="shared" si="7"/>
        <v>39754254</v>
      </c>
      <c r="Z367" s="2" t="str">
        <f t="shared" si="8"/>
        <v>MEEP</v>
      </c>
      <c r="AA367" s="2">
        <f>IF(Z367="HERE",Y367,AA366+Graph!$G$1*1000)</f>
        <v>105257108</v>
      </c>
      <c r="AB367" s="2">
        <f t="shared" si="21"/>
        <v>420000</v>
      </c>
      <c r="AC367" s="2">
        <f t="shared" si="9"/>
        <v>36373587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293</v>
      </c>
      <c r="C368" s="7"/>
      <c r="D368" s="2" t="e">
        <f t="shared" si="12"/>
        <v>#N/A</v>
      </c>
      <c r="E368" s="2" t="e">
        <f t="shared" si="22"/>
        <v>#N/A</v>
      </c>
      <c r="F368" s="2">
        <v>1058131.5208791196</v>
      </c>
      <c r="G368" s="2">
        <f t="shared" si="23"/>
        <v>401858</v>
      </c>
      <c r="H368" s="2">
        <f t="shared" si="13"/>
        <v>136436229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1135120.3802583367</v>
      </c>
      <c r="Q368" s="2">
        <f>IF(P368&gt;Graph!$G$1*1000,Graph!$G$1*1000,P368)</f>
        <v>420000</v>
      </c>
      <c r="R368" s="2">
        <f t="shared" si="16"/>
        <v>142452553</v>
      </c>
      <c r="S368" s="2">
        <f t="shared" si="17"/>
        <v>401858</v>
      </c>
      <c r="T368" s="2">
        <f t="shared" si="18"/>
        <v>18142</v>
      </c>
      <c r="U368" s="2">
        <f t="shared" si="19"/>
        <v>420000</v>
      </c>
      <c r="V368" s="2">
        <f t="shared" si="28"/>
        <v>102680157</v>
      </c>
      <c r="W368" s="2">
        <f t="shared" si="20"/>
        <v>401858</v>
      </c>
      <c r="X368" s="2">
        <f t="shared" si="6"/>
        <v>18142</v>
      </c>
      <c r="Y368" s="2">
        <f t="shared" si="7"/>
        <v>39772396</v>
      </c>
      <c r="Z368" s="2" t="str">
        <f t="shared" si="8"/>
        <v>MEEP</v>
      </c>
      <c r="AA368" s="2">
        <f>IF(Z368="HERE",Y368,AA367+Graph!$G$1*1000)</f>
        <v>105677108</v>
      </c>
      <c r="AB368" s="2">
        <f t="shared" si="21"/>
        <v>420000</v>
      </c>
      <c r="AC368" s="2">
        <f t="shared" si="9"/>
        <v>36373587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294</v>
      </c>
      <c r="C369" s="7"/>
      <c r="D369" s="2" t="e">
        <f t="shared" si="12"/>
        <v>#N/A</v>
      </c>
      <c r="E369" s="2" t="e">
        <f t="shared" si="22"/>
        <v>#N/A</v>
      </c>
      <c r="F369" s="2">
        <v>1060309.0862637311</v>
      </c>
      <c r="G369" s="2">
        <f t="shared" si="23"/>
        <v>401858</v>
      </c>
      <c r="H369" s="2">
        <f t="shared" si="13"/>
        <v>136838087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1137528.0829188377</v>
      </c>
      <c r="Q369" s="2">
        <f>IF(P369&gt;Graph!$G$1*1000,Graph!$G$1*1000,P369)</f>
        <v>420000</v>
      </c>
      <c r="R369" s="2">
        <f t="shared" si="16"/>
        <v>142872553</v>
      </c>
      <c r="S369" s="2">
        <f t="shared" si="17"/>
        <v>401858</v>
      </c>
      <c r="T369" s="2">
        <f t="shared" si="18"/>
        <v>18142</v>
      </c>
      <c r="U369" s="2">
        <f t="shared" si="19"/>
        <v>420000</v>
      </c>
      <c r="V369" s="2">
        <f t="shared" si="28"/>
        <v>103082015</v>
      </c>
      <c r="W369" s="2">
        <f t="shared" si="20"/>
        <v>401858</v>
      </c>
      <c r="X369" s="2">
        <f t="shared" si="6"/>
        <v>18142</v>
      </c>
      <c r="Y369" s="2">
        <f t="shared" si="7"/>
        <v>39790538</v>
      </c>
      <c r="Z369" s="2" t="str">
        <f t="shared" si="8"/>
        <v>MEEP</v>
      </c>
      <c r="AA369" s="2">
        <f>IF(Z369="HERE",Y369,AA368+Graph!$G$1*1000)</f>
        <v>106097108</v>
      </c>
      <c r="AB369" s="2">
        <f t="shared" si="21"/>
        <v>420000</v>
      </c>
      <c r="AC369" s="2">
        <f t="shared" si="9"/>
        <v>36373587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295</v>
      </c>
      <c r="C370" s="7"/>
      <c r="D370" s="2" t="e">
        <f t="shared" si="12"/>
        <v>#N/A</v>
      </c>
      <c r="E370" s="2" t="e">
        <f t="shared" si="22"/>
        <v>#N/A</v>
      </c>
      <c r="F370" s="2">
        <v>1062486.6516483426</v>
      </c>
      <c r="G370" s="2">
        <f t="shared" si="23"/>
        <v>401858</v>
      </c>
      <c r="H370" s="2">
        <f t="shared" si="13"/>
        <v>137239945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1139935.7855793387</v>
      </c>
      <c r="Q370" s="2">
        <f>IF(P370&gt;Graph!$G$1*1000,Graph!$G$1*1000,P370)</f>
        <v>420000</v>
      </c>
      <c r="R370" s="2">
        <f t="shared" si="16"/>
        <v>143292553</v>
      </c>
      <c r="S370" s="2">
        <f t="shared" si="17"/>
        <v>401858</v>
      </c>
      <c r="T370" s="2">
        <f t="shared" si="18"/>
        <v>18142</v>
      </c>
      <c r="U370" s="2">
        <f t="shared" si="19"/>
        <v>420000</v>
      </c>
      <c r="V370" s="2">
        <f t="shared" si="28"/>
        <v>103483873</v>
      </c>
      <c r="W370" s="2">
        <f t="shared" si="20"/>
        <v>401858</v>
      </c>
      <c r="X370" s="2">
        <f t="shared" si="6"/>
        <v>18142</v>
      </c>
      <c r="Y370" s="2">
        <f t="shared" si="7"/>
        <v>39808680</v>
      </c>
      <c r="Z370" s="2" t="str">
        <f t="shared" si="8"/>
        <v>MEEP</v>
      </c>
      <c r="AA370" s="2">
        <f>IF(Z370="HERE",Y370,AA369+Graph!$G$1*1000)</f>
        <v>106517108</v>
      </c>
      <c r="AB370" s="2">
        <f t="shared" si="21"/>
        <v>420000</v>
      </c>
      <c r="AC370" s="2">
        <f t="shared" si="9"/>
        <v>36373587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296</v>
      </c>
      <c r="C371" s="7"/>
      <c r="D371" s="2" t="e">
        <f t="shared" si="12"/>
        <v>#N/A</v>
      </c>
      <c r="E371" s="2" t="e">
        <f t="shared" si="22"/>
        <v>#N/A</v>
      </c>
      <c r="F371" s="2">
        <v>1064664.217032969</v>
      </c>
      <c r="G371" s="2">
        <f t="shared" si="23"/>
        <v>401858</v>
      </c>
      <c r="H371" s="2">
        <f t="shared" si="13"/>
        <v>137641803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1142343.4882398248</v>
      </c>
      <c r="Q371" s="2">
        <f>IF(P371&gt;Graph!$G$1*1000,Graph!$G$1*1000,P371)</f>
        <v>420000</v>
      </c>
      <c r="R371" s="2">
        <f t="shared" si="16"/>
        <v>143712553</v>
      </c>
      <c r="S371" s="2">
        <f t="shared" si="17"/>
        <v>401858</v>
      </c>
      <c r="T371" s="2">
        <f t="shared" si="18"/>
        <v>18142</v>
      </c>
      <c r="U371" s="2">
        <f t="shared" si="19"/>
        <v>420000</v>
      </c>
      <c r="V371" s="2">
        <f t="shared" si="28"/>
        <v>103885731</v>
      </c>
      <c r="W371" s="2">
        <f t="shared" si="20"/>
        <v>401858</v>
      </c>
      <c r="X371" s="2">
        <f t="shared" si="6"/>
        <v>18142</v>
      </c>
      <c r="Y371" s="2">
        <f t="shared" si="7"/>
        <v>39826822</v>
      </c>
      <c r="Z371" s="2" t="str">
        <f t="shared" si="8"/>
        <v>MEEP</v>
      </c>
      <c r="AA371" s="2">
        <f>IF(Z371="HERE",Y371,AA370+Graph!$G$1*1000)</f>
        <v>106937108</v>
      </c>
      <c r="AB371" s="2">
        <f t="shared" si="21"/>
        <v>420000</v>
      </c>
      <c r="AC371" s="2">
        <f t="shared" si="9"/>
        <v>36373587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297</v>
      </c>
      <c r="C372" s="7"/>
      <c r="D372" s="2" t="e">
        <f t="shared" si="12"/>
        <v>#N/A</v>
      </c>
      <c r="E372" s="2" t="e">
        <f t="shared" si="22"/>
        <v>#N/A</v>
      </c>
      <c r="F372" s="2">
        <v>1066841.7824175805</v>
      </c>
      <c r="G372" s="2">
        <f t="shared" si="23"/>
        <v>401858</v>
      </c>
      <c r="H372" s="2">
        <f t="shared" si="13"/>
        <v>138043661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1144751.1909003258</v>
      </c>
      <c r="Q372" s="2">
        <f>IF(P372&gt;Graph!$G$1*1000,Graph!$G$1*1000,P372)</f>
        <v>420000</v>
      </c>
      <c r="R372" s="2">
        <f t="shared" si="16"/>
        <v>144132553</v>
      </c>
      <c r="S372" s="2">
        <f t="shared" si="17"/>
        <v>401858</v>
      </c>
      <c r="T372" s="2">
        <f t="shared" si="18"/>
        <v>18142</v>
      </c>
      <c r="U372" s="2">
        <f t="shared" si="19"/>
        <v>420000</v>
      </c>
      <c r="V372" s="2">
        <f t="shared" si="28"/>
        <v>104287589</v>
      </c>
      <c r="W372" s="2">
        <f t="shared" si="20"/>
        <v>401858</v>
      </c>
      <c r="X372" s="2">
        <f t="shared" si="6"/>
        <v>18142</v>
      </c>
      <c r="Y372" s="2">
        <f t="shared" si="7"/>
        <v>39844964</v>
      </c>
      <c r="Z372" s="2" t="str">
        <f t="shared" si="8"/>
        <v>MEEP</v>
      </c>
      <c r="AA372" s="2">
        <f>IF(Z372="HERE",Y372,AA371+Graph!$G$1*1000)</f>
        <v>107357108</v>
      </c>
      <c r="AB372" s="2">
        <f t="shared" si="21"/>
        <v>420000</v>
      </c>
      <c r="AC372" s="2">
        <f t="shared" si="9"/>
        <v>36373587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298</v>
      </c>
      <c r="C373" s="7"/>
      <c r="D373" s="2" t="e">
        <f t="shared" si="12"/>
        <v>#N/A</v>
      </c>
      <c r="E373" s="2" t="e">
        <f t="shared" si="22"/>
        <v>#N/A</v>
      </c>
      <c r="F373" s="2">
        <v>1069019.347802192</v>
      </c>
      <c r="G373" s="2">
        <f t="shared" si="23"/>
        <v>401858</v>
      </c>
      <c r="H373" s="2">
        <f t="shared" si="13"/>
        <v>138445519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1147158.8935608268</v>
      </c>
      <c r="Q373" s="2">
        <f>IF(P373&gt;Graph!$G$1*1000,Graph!$G$1*1000,P373)</f>
        <v>420000</v>
      </c>
      <c r="R373" s="2">
        <f t="shared" si="16"/>
        <v>144552553</v>
      </c>
      <c r="S373" s="2">
        <f t="shared" si="17"/>
        <v>401858</v>
      </c>
      <c r="T373" s="2">
        <f t="shared" si="18"/>
        <v>18142</v>
      </c>
      <c r="U373" s="2">
        <f t="shared" si="19"/>
        <v>420000</v>
      </c>
      <c r="V373" s="2">
        <f t="shared" si="28"/>
        <v>104689447</v>
      </c>
      <c r="W373" s="2">
        <f t="shared" si="20"/>
        <v>401858</v>
      </c>
      <c r="X373" s="2">
        <f t="shared" si="6"/>
        <v>18142</v>
      </c>
      <c r="Y373" s="2">
        <f t="shared" si="7"/>
        <v>39863106</v>
      </c>
      <c r="Z373" s="2" t="str">
        <f t="shared" si="8"/>
        <v>MEEP</v>
      </c>
      <c r="AA373" s="2">
        <f>IF(Z373="HERE",Y373,AA372+Graph!$G$1*1000)</f>
        <v>107777108</v>
      </c>
      <c r="AB373" s="2">
        <f t="shared" si="21"/>
        <v>420000</v>
      </c>
      <c r="AC373" s="2">
        <f t="shared" si="9"/>
        <v>36373587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299</v>
      </c>
      <c r="C374" s="7"/>
      <c r="D374" s="2" t="e">
        <f t="shared" si="12"/>
        <v>#N/A</v>
      </c>
      <c r="E374" s="2" t="e">
        <f t="shared" si="22"/>
        <v>#N/A</v>
      </c>
      <c r="F374" s="2">
        <v>1071196.9131868035</v>
      </c>
      <c r="G374" s="2">
        <f t="shared" si="23"/>
        <v>401858</v>
      </c>
      <c r="H374" s="2">
        <f t="shared" si="13"/>
        <v>138847377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1149566.5962213278</v>
      </c>
      <c r="Q374" s="2">
        <f>IF(P374&gt;Graph!$G$1*1000,Graph!$G$1*1000,P374)</f>
        <v>420000</v>
      </c>
      <c r="R374" s="2">
        <f t="shared" si="16"/>
        <v>144972553</v>
      </c>
      <c r="S374" s="2">
        <f t="shared" si="17"/>
        <v>401858</v>
      </c>
      <c r="T374" s="2">
        <f t="shared" si="18"/>
        <v>18142</v>
      </c>
      <c r="U374" s="2">
        <f t="shared" si="19"/>
        <v>420000</v>
      </c>
      <c r="V374" s="2">
        <f t="shared" si="28"/>
        <v>105091305</v>
      </c>
      <c r="W374" s="2">
        <f t="shared" si="20"/>
        <v>401858</v>
      </c>
      <c r="X374" s="2">
        <f t="shared" si="6"/>
        <v>18142</v>
      </c>
      <c r="Y374" s="2">
        <f t="shared" si="7"/>
        <v>39881248</v>
      </c>
      <c r="Z374" s="2" t="str">
        <f t="shared" si="8"/>
        <v>MEEP</v>
      </c>
      <c r="AA374" s="2">
        <f>IF(Z374="HERE",Y374,AA373+Graph!$G$1*1000)</f>
        <v>108197108</v>
      </c>
      <c r="AB374" s="2">
        <f t="shared" si="21"/>
        <v>420000</v>
      </c>
      <c r="AC374" s="2">
        <f t="shared" si="9"/>
        <v>36373587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300</v>
      </c>
      <c r="C375" s="7"/>
      <c r="D375" s="2" t="e">
        <f t="shared" si="12"/>
        <v>#N/A</v>
      </c>
      <c r="E375" s="2" t="e">
        <f t="shared" si="22"/>
        <v>#N/A</v>
      </c>
      <c r="F375" s="2">
        <v>1073374.4785714298</v>
      </c>
      <c r="G375" s="2">
        <f t="shared" si="23"/>
        <v>401858</v>
      </c>
      <c r="H375" s="2">
        <f t="shared" si="13"/>
        <v>139249235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1151974.2988818139</v>
      </c>
      <c r="Q375" s="2">
        <f>IF(P375&gt;Graph!$G$1*1000,Graph!$G$1*1000,P375)</f>
        <v>420000</v>
      </c>
      <c r="R375" s="2">
        <f t="shared" si="16"/>
        <v>145392553</v>
      </c>
      <c r="S375" s="2">
        <f t="shared" si="17"/>
        <v>401858</v>
      </c>
      <c r="T375" s="2">
        <f t="shared" si="18"/>
        <v>18142</v>
      </c>
      <c r="U375" s="2">
        <f t="shared" si="19"/>
        <v>420000</v>
      </c>
      <c r="V375" s="2">
        <f t="shared" si="28"/>
        <v>105493163</v>
      </c>
      <c r="W375" s="2">
        <f t="shared" si="20"/>
        <v>401858</v>
      </c>
      <c r="X375" s="2">
        <f t="shared" si="6"/>
        <v>18142</v>
      </c>
      <c r="Y375" s="2">
        <f t="shared" si="7"/>
        <v>39899390</v>
      </c>
      <c r="Z375" s="2" t="str">
        <f t="shared" si="8"/>
        <v>MEEP</v>
      </c>
      <c r="AA375" s="2">
        <f>IF(Z375="HERE",Y375,AA374+Graph!$G$1*1000)</f>
        <v>108617108</v>
      </c>
      <c r="AB375" s="2">
        <f t="shared" si="21"/>
        <v>420000</v>
      </c>
      <c r="AC375" s="2">
        <f t="shared" si="9"/>
        <v>36373587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301</v>
      </c>
      <c r="C376" s="7"/>
      <c r="D376" s="2" t="e">
        <f t="shared" si="12"/>
        <v>#N/A</v>
      </c>
      <c r="E376" s="2" t="e">
        <f t="shared" si="22"/>
        <v>#N/A</v>
      </c>
      <c r="F376" s="2">
        <v>1075552.0439560413</v>
      </c>
      <c r="G376" s="2">
        <f t="shared" si="23"/>
        <v>401858</v>
      </c>
      <c r="H376" s="2">
        <f t="shared" si="13"/>
        <v>139651093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1154382.0015423149</v>
      </c>
      <c r="Q376" s="2">
        <f>IF(P376&gt;Graph!$G$1*1000,Graph!$G$1*1000,P376)</f>
        <v>420000</v>
      </c>
      <c r="R376" s="2">
        <f t="shared" si="16"/>
        <v>145812553</v>
      </c>
      <c r="S376" s="2">
        <f t="shared" si="17"/>
        <v>401858</v>
      </c>
      <c r="T376" s="2">
        <f t="shared" si="18"/>
        <v>18142</v>
      </c>
      <c r="U376" s="2">
        <f t="shared" si="19"/>
        <v>420000</v>
      </c>
      <c r="V376" s="2">
        <f t="shared" si="28"/>
        <v>105895021</v>
      </c>
      <c r="W376" s="2">
        <f t="shared" si="20"/>
        <v>401858</v>
      </c>
      <c r="X376" s="2">
        <f t="shared" si="6"/>
        <v>18142</v>
      </c>
      <c r="Y376" s="2">
        <f t="shared" si="7"/>
        <v>39917532</v>
      </c>
      <c r="Z376" s="2" t="str">
        <f t="shared" si="8"/>
        <v>MEEP</v>
      </c>
      <c r="AA376" s="2">
        <f>IF(Z376="HERE",Y376,AA375+Graph!$G$1*1000)</f>
        <v>109037108</v>
      </c>
      <c r="AB376" s="2">
        <f t="shared" si="21"/>
        <v>420000</v>
      </c>
      <c r="AC376" s="2">
        <f t="shared" si="9"/>
        <v>36373587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302</v>
      </c>
      <c r="C377" s="7"/>
      <c r="D377" s="2" t="e">
        <f t="shared" si="12"/>
        <v>#N/A</v>
      </c>
      <c r="E377" s="2" t="e">
        <f t="shared" si="22"/>
        <v>#N/A</v>
      </c>
      <c r="F377" s="2">
        <v>1077729.6093406528</v>
      </c>
      <c r="G377" s="2">
        <f t="shared" si="23"/>
        <v>401858</v>
      </c>
      <c r="H377" s="2">
        <f t="shared" si="13"/>
        <v>140052951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1156789.7042028159</v>
      </c>
      <c r="Q377" s="2">
        <f>IF(P377&gt;Graph!$G$1*1000,Graph!$G$1*1000,P377)</f>
        <v>420000</v>
      </c>
      <c r="R377" s="2">
        <f t="shared" si="16"/>
        <v>146232553</v>
      </c>
      <c r="S377" s="2">
        <f t="shared" si="17"/>
        <v>401858</v>
      </c>
      <c r="T377" s="2">
        <f t="shared" si="18"/>
        <v>18142</v>
      </c>
      <c r="U377" s="2">
        <f t="shared" si="19"/>
        <v>420000</v>
      </c>
      <c r="V377" s="2">
        <f t="shared" si="28"/>
        <v>106296879</v>
      </c>
      <c r="W377" s="2">
        <f t="shared" si="20"/>
        <v>401858</v>
      </c>
      <c r="X377" s="2">
        <f t="shared" si="6"/>
        <v>18142</v>
      </c>
      <c r="Y377" s="2">
        <f t="shared" si="7"/>
        <v>39935674</v>
      </c>
      <c r="Z377" s="2" t="str">
        <f t="shared" si="8"/>
        <v>MEEP</v>
      </c>
      <c r="AA377" s="2">
        <f>IF(Z377="HERE",Y377,AA376+Graph!$G$1*1000)</f>
        <v>109457108</v>
      </c>
      <c r="AB377" s="2">
        <f t="shared" si="21"/>
        <v>420000</v>
      </c>
      <c r="AC377" s="2">
        <f t="shared" si="9"/>
        <v>36373587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303</v>
      </c>
      <c r="C378" s="7"/>
      <c r="D378" s="2" t="e">
        <f t="shared" si="12"/>
        <v>#N/A</v>
      </c>
      <c r="E378" s="2" t="e">
        <f t="shared" si="22"/>
        <v>#N/A</v>
      </c>
      <c r="F378" s="2">
        <v>1079907.1747252643</v>
      </c>
      <c r="G378" s="2">
        <f t="shared" si="23"/>
        <v>401858</v>
      </c>
      <c r="H378" s="2">
        <f t="shared" si="13"/>
        <v>140454809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1159197.4068633169</v>
      </c>
      <c r="Q378" s="2">
        <f>IF(P378&gt;Graph!$G$1*1000,Graph!$G$1*1000,P378)</f>
        <v>420000</v>
      </c>
      <c r="R378" s="2">
        <f t="shared" si="16"/>
        <v>146652553</v>
      </c>
      <c r="S378" s="2">
        <f t="shared" si="17"/>
        <v>401858</v>
      </c>
      <c r="T378" s="2">
        <f t="shared" si="18"/>
        <v>18142</v>
      </c>
      <c r="U378" s="2">
        <f t="shared" si="19"/>
        <v>420000</v>
      </c>
      <c r="V378" s="2">
        <f t="shared" si="28"/>
        <v>106698737</v>
      </c>
      <c r="W378" s="2">
        <f t="shared" si="20"/>
        <v>401858</v>
      </c>
      <c r="X378" s="2">
        <f t="shared" si="6"/>
        <v>18142</v>
      </c>
      <c r="Y378" s="2">
        <f t="shared" si="7"/>
        <v>39953816</v>
      </c>
      <c r="Z378" s="2" t="str">
        <f t="shared" si="8"/>
        <v>MEEP</v>
      </c>
      <c r="AA378" s="2">
        <f>IF(Z378="HERE",Y378,AA377+Graph!$G$1*1000)</f>
        <v>109877108</v>
      </c>
      <c r="AB378" s="2">
        <f t="shared" si="21"/>
        <v>420000</v>
      </c>
      <c r="AC378" s="2">
        <f t="shared" si="9"/>
        <v>36373587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304</v>
      </c>
      <c r="C379" s="7"/>
      <c r="D379" s="2" t="e">
        <f t="shared" si="12"/>
        <v>#N/A</v>
      </c>
      <c r="E379" s="2" t="e">
        <f t="shared" si="22"/>
        <v>#N/A</v>
      </c>
      <c r="F379" s="2">
        <v>1082084.7401098907</v>
      </c>
      <c r="G379" s="2">
        <f t="shared" si="23"/>
        <v>401858</v>
      </c>
      <c r="H379" s="2">
        <f t="shared" si="13"/>
        <v>140856667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1161605.109523803</v>
      </c>
      <c r="Q379" s="2">
        <f>IF(P379&gt;Graph!$G$1*1000,Graph!$G$1*1000,P379)</f>
        <v>420000</v>
      </c>
      <c r="R379" s="2">
        <f t="shared" si="16"/>
        <v>147072553</v>
      </c>
      <c r="S379" s="2">
        <f t="shared" si="17"/>
        <v>401858</v>
      </c>
      <c r="T379" s="2">
        <f t="shared" si="18"/>
        <v>18142</v>
      </c>
      <c r="U379" s="2">
        <f t="shared" si="19"/>
        <v>420000</v>
      </c>
      <c r="V379" s="2">
        <f t="shared" si="28"/>
        <v>107100595</v>
      </c>
      <c r="W379" s="2">
        <f t="shared" si="20"/>
        <v>401858</v>
      </c>
      <c r="X379" s="2">
        <f t="shared" si="6"/>
        <v>18142</v>
      </c>
      <c r="Y379" s="2">
        <f t="shared" si="7"/>
        <v>39971958</v>
      </c>
      <c r="Z379" s="2" t="str">
        <f t="shared" si="8"/>
        <v>MEEP</v>
      </c>
      <c r="AA379" s="2">
        <f>IF(Z379="HERE",Y379,AA378+Graph!$G$1*1000)</f>
        <v>110297108</v>
      </c>
      <c r="AB379" s="2">
        <f t="shared" si="21"/>
        <v>420000</v>
      </c>
      <c r="AC379" s="2">
        <f t="shared" si="9"/>
        <v>36373587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305</v>
      </c>
      <c r="C380" s="7"/>
      <c r="D380" s="2" t="e">
        <f t="shared" si="12"/>
        <v>#N/A</v>
      </c>
      <c r="E380" s="2" t="e">
        <f t="shared" si="22"/>
        <v>#N/A</v>
      </c>
      <c r="F380" s="2">
        <v>1084262.3054945022</v>
      </c>
      <c r="G380" s="2">
        <f t="shared" si="23"/>
        <v>401858</v>
      </c>
      <c r="H380" s="2">
        <f t="shared" si="13"/>
        <v>141258525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1164012.812184304</v>
      </c>
      <c r="Q380" s="2">
        <f>IF(P380&gt;Graph!$G$1*1000,Graph!$G$1*1000,P380)</f>
        <v>420000</v>
      </c>
      <c r="R380" s="2">
        <f t="shared" si="16"/>
        <v>147492553</v>
      </c>
      <c r="S380" s="2">
        <f t="shared" si="17"/>
        <v>401858</v>
      </c>
      <c r="T380" s="2">
        <f t="shared" si="18"/>
        <v>18142</v>
      </c>
      <c r="U380" s="2">
        <f t="shared" si="19"/>
        <v>420000</v>
      </c>
      <c r="V380" s="2">
        <f t="shared" si="28"/>
        <v>107502453</v>
      </c>
      <c r="W380" s="2">
        <f t="shared" si="20"/>
        <v>401858</v>
      </c>
      <c r="X380" s="2">
        <f t="shared" si="6"/>
        <v>18142</v>
      </c>
      <c r="Y380" s="2">
        <f t="shared" si="7"/>
        <v>39990100</v>
      </c>
      <c r="Z380" s="2" t="str">
        <f t="shared" si="8"/>
        <v>MEEP</v>
      </c>
      <c r="AA380" s="2">
        <f>IF(Z380="HERE",Y380,AA379+Graph!$G$1*1000)</f>
        <v>110717108</v>
      </c>
      <c r="AB380" s="2">
        <f t="shared" si="21"/>
        <v>420000</v>
      </c>
      <c r="AC380" s="2">
        <f t="shared" si="9"/>
        <v>36373587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306</v>
      </c>
      <c r="C381" s="7"/>
      <c r="D381" s="2" t="e">
        <f t="shared" si="12"/>
        <v>#N/A</v>
      </c>
      <c r="E381" s="2" t="e">
        <f t="shared" si="22"/>
        <v>#N/A</v>
      </c>
      <c r="F381" s="2">
        <v>1086439.8708791137</v>
      </c>
      <c r="G381" s="2">
        <f t="shared" si="23"/>
        <v>401858</v>
      </c>
      <c r="H381" s="2">
        <f t="shared" si="13"/>
        <v>141660383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1166420.514844805</v>
      </c>
      <c r="Q381" s="2">
        <f>IF(P381&gt;Graph!$G$1*1000,Graph!$G$1*1000,P381)</f>
        <v>420000</v>
      </c>
      <c r="R381" s="2">
        <f t="shared" si="16"/>
        <v>147912553</v>
      </c>
      <c r="S381" s="2">
        <f t="shared" si="17"/>
        <v>401858</v>
      </c>
      <c r="T381" s="2">
        <f t="shared" si="18"/>
        <v>18142</v>
      </c>
      <c r="U381" s="2">
        <f t="shared" si="19"/>
        <v>420000</v>
      </c>
      <c r="V381" s="2">
        <f t="shared" si="28"/>
        <v>107904311</v>
      </c>
      <c r="W381" s="2">
        <f t="shared" si="20"/>
        <v>401858</v>
      </c>
      <c r="X381" s="2">
        <f t="shared" si="6"/>
        <v>18142</v>
      </c>
      <c r="Y381" s="2">
        <f t="shared" si="7"/>
        <v>40008242</v>
      </c>
      <c r="Z381" s="2" t="str">
        <f t="shared" si="8"/>
        <v>MEEP</v>
      </c>
      <c r="AA381" s="2">
        <f>IF(Z381="HERE",Y381,AA380+Graph!$G$1*1000)</f>
        <v>111137108</v>
      </c>
      <c r="AB381" s="2">
        <f t="shared" si="21"/>
        <v>420000</v>
      </c>
      <c r="AC381" s="2">
        <f t="shared" si="9"/>
        <v>36373587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307</v>
      </c>
      <c r="C382" s="7"/>
      <c r="D382" s="2" t="e">
        <f t="shared" si="12"/>
        <v>#N/A</v>
      </c>
      <c r="E382" s="2" t="e">
        <f t="shared" si="22"/>
        <v>#N/A</v>
      </c>
      <c r="F382" s="2">
        <v>1088617.4362637401</v>
      </c>
      <c r="G382" s="2">
        <f t="shared" si="23"/>
        <v>401858</v>
      </c>
      <c r="H382" s="2">
        <f t="shared" si="13"/>
        <v>142062241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1168828.217505306</v>
      </c>
      <c r="Q382" s="2">
        <f>IF(P382&gt;Graph!$G$1*1000,Graph!$G$1*1000,P382)</f>
        <v>420000</v>
      </c>
      <c r="R382" s="2">
        <f t="shared" si="16"/>
        <v>148332553</v>
      </c>
      <c r="S382" s="2">
        <f t="shared" si="17"/>
        <v>401858</v>
      </c>
      <c r="T382" s="2">
        <f t="shared" si="18"/>
        <v>18142</v>
      </c>
      <c r="U382" s="2">
        <f t="shared" si="19"/>
        <v>420000</v>
      </c>
      <c r="V382" s="2">
        <f t="shared" si="28"/>
        <v>108306169</v>
      </c>
      <c r="W382" s="2">
        <f t="shared" si="20"/>
        <v>401858</v>
      </c>
      <c r="X382" s="2">
        <f t="shared" si="6"/>
        <v>18142</v>
      </c>
      <c r="Y382" s="2">
        <f t="shared" si="7"/>
        <v>40026384</v>
      </c>
      <c r="Z382" s="2" t="str">
        <f t="shared" si="8"/>
        <v>MEEP</v>
      </c>
      <c r="AA382" s="2">
        <f>IF(Z382="HERE",Y382,AA381+Graph!$G$1*1000)</f>
        <v>111557108</v>
      </c>
      <c r="AB382" s="2">
        <f t="shared" si="21"/>
        <v>420000</v>
      </c>
      <c r="AC382" s="2">
        <f t="shared" si="9"/>
        <v>36373587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308</v>
      </c>
      <c r="C383" s="7"/>
      <c r="D383" s="2" t="e">
        <f t="shared" si="12"/>
        <v>#N/A</v>
      </c>
      <c r="E383" s="2" t="e">
        <f t="shared" si="22"/>
        <v>#N/A</v>
      </c>
      <c r="F383" s="2">
        <v>1090795.0016483516</v>
      </c>
      <c r="G383" s="2">
        <f t="shared" si="23"/>
        <v>401858</v>
      </c>
      <c r="H383" s="2">
        <f t="shared" si="13"/>
        <v>142464099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1171235.920165807</v>
      </c>
      <c r="Q383" s="2">
        <f>IF(P383&gt;Graph!$G$1*1000,Graph!$G$1*1000,P383)</f>
        <v>420000</v>
      </c>
      <c r="R383" s="2">
        <f t="shared" si="16"/>
        <v>148752553</v>
      </c>
      <c r="S383" s="2">
        <f t="shared" si="17"/>
        <v>401858</v>
      </c>
      <c r="T383" s="2">
        <f t="shared" si="18"/>
        <v>18142</v>
      </c>
      <c r="U383" s="2">
        <f t="shared" si="19"/>
        <v>420000</v>
      </c>
      <c r="V383" s="2">
        <f t="shared" si="28"/>
        <v>108708027</v>
      </c>
      <c r="W383" s="2">
        <f t="shared" si="20"/>
        <v>401858</v>
      </c>
      <c r="X383" s="2">
        <f t="shared" si="6"/>
        <v>18142</v>
      </c>
      <c r="Y383" s="2">
        <f t="shared" si="7"/>
        <v>40044526</v>
      </c>
      <c r="Z383" s="2" t="str">
        <f t="shared" si="8"/>
        <v>MEEP</v>
      </c>
      <c r="AA383" s="2">
        <f>IF(Z383="HERE",Y383,AA382+Graph!$G$1*1000)</f>
        <v>111977108</v>
      </c>
      <c r="AB383" s="2">
        <f t="shared" si="21"/>
        <v>420000</v>
      </c>
      <c r="AC383" s="2">
        <f t="shared" si="9"/>
        <v>36373587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309</v>
      </c>
      <c r="C384" s="7"/>
      <c r="D384" s="2" t="e">
        <f t="shared" si="12"/>
        <v>#N/A</v>
      </c>
      <c r="E384" s="2" t="e">
        <f t="shared" si="22"/>
        <v>#N/A</v>
      </c>
      <c r="F384" s="2">
        <v>1092972.567032963</v>
      </c>
      <c r="G384" s="2">
        <f t="shared" si="23"/>
        <v>401858</v>
      </c>
      <c r="H384" s="2">
        <f t="shared" si="13"/>
        <v>142865957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1173643.6228262931</v>
      </c>
      <c r="Q384" s="2">
        <f>IF(P384&gt;Graph!$G$1*1000,Graph!$G$1*1000,P384)</f>
        <v>420000</v>
      </c>
      <c r="R384" s="2">
        <f t="shared" si="16"/>
        <v>149172553</v>
      </c>
      <c r="S384" s="2">
        <f t="shared" si="17"/>
        <v>401858</v>
      </c>
      <c r="T384" s="2">
        <f t="shared" si="18"/>
        <v>18142</v>
      </c>
      <c r="U384" s="2">
        <f t="shared" si="19"/>
        <v>420000</v>
      </c>
      <c r="V384" s="2">
        <f t="shared" si="28"/>
        <v>109109885</v>
      </c>
      <c r="W384" s="2">
        <f t="shared" si="20"/>
        <v>401858</v>
      </c>
      <c r="X384" s="2">
        <f t="shared" si="6"/>
        <v>18142</v>
      </c>
      <c r="Y384" s="2">
        <f t="shared" si="7"/>
        <v>40062668</v>
      </c>
      <c r="Z384" s="2" t="str">
        <f t="shared" si="8"/>
        <v>MEEP</v>
      </c>
      <c r="AA384" s="2">
        <f>IF(Z384="HERE",Y384,AA383+Graph!$G$1*1000)</f>
        <v>112397108</v>
      </c>
      <c r="AB384" s="2">
        <f t="shared" si="21"/>
        <v>420000</v>
      </c>
      <c r="AC384" s="2">
        <f t="shared" si="9"/>
        <v>36373587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310</v>
      </c>
      <c r="C385" s="7"/>
      <c r="D385" s="2" t="e">
        <f t="shared" si="12"/>
        <v>#N/A</v>
      </c>
      <c r="E385" s="2" t="e">
        <f t="shared" si="22"/>
        <v>#N/A</v>
      </c>
      <c r="F385" s="2">
        <v>1095150.1324175745</v>
      </c>
      <c r="G385" s="2">
        <f t="shared" si="23"/>
        <v>401858</v>
      </c>
      <c r="H385" s="2">
        <f t="shared" si="13"/>
        <v>143267815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1176051.3254867941</v>
      </c>
      <c r="Q385" s="2">
        <f>IF(P385&gt;Graph!$G$1*1000,Graph!$G$1*1000,P385)</f>
        <v>420000</v>
      </c>
      <c r="R385" s="2">
        <f t="shared" si="16"/>
        <v>149592553</v>
      </c>
      <c r="S385" s="2">
        <f t="shared" si="17"/>
        <v>401858</v>
      </c>
      <c r="T385" s="2">
        <f t="shared" si="18"/>
        <v>18142</v>
      </c>
      <c r="U385" s="2">
        <f t="shared" si="19"/>
        <v>420000</v>
      </c>
      <c r="V385" s="2">
        <f t="shared" si="28"/>
        <v>109511743</v>
      </c>
      <c r="W385" s="2">
        <f t="shared" si="20"/>
        <v>401858</v>
      </c>
      <c r="X385" s="2">
        <f t="shared" si="6"/>
        <v>18142</v>
      </c>
      <c r="Y385" s="2">
        <f t="shared" si="7"/>
        <v>40080810</v>
      </c>
      <c r="Z385" s="2" t="str">
        <f t="shared" si="8"/>
        <v>MEEP</v>
      </c>
      <c r="AA385" s="2">
        <f>IF(Z385="HERE",Y385,AA384+Graph!$G$1*1000)</f>
        <v>112817108</v>
      </c>
      <c r="AB385" s="2">
        <f t="shared" si="21"/>
        <v>420000</v>
      </c>
      <c r="AC385" s="2">
        <f t="shared" si="9"/>
        <v>36373587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211" priority="4" operator="greaterThan">
      <formula>0</formula>
    </cfRule>
  </conditionalFormatting>
  <conditionalFormatting sqref="C31:C64 C117:C385 C66:C114">
    <cfRule type="cellIs" dxfId="210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09" priority="7" operator="greaterThan">
      <formula>0</formula>
    </cfRule>
  </conditionalFormatting>
  <conditionalFormatting sqref="C115">
    <cfRule type="cellIs" dxfId="208" priority="8" operator="greaterThan">
      <formula>0</formula>
    </cfRule>
  </conditionalFormatting>
  <conditionalFormatting sqref="C65">
    <cfRule type="cellIs" dxfId="207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06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5" sqref="I75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431.858</v>
      </c>
    </row>
    <row r="32" spans="1:37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337357.37857142091</v>
      </c>
      <c r="G37" s="2">
        <f>IF(F37&gt;500000,$AK$31*1000,F37)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338170.79963369668</v>
      </c>
      <c r="Q37" s="21">
        <f>IF(P37&gt;450000,450000,P37)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>IF(F38&gt;$AK$31*1000,$AK$31*1000,F38)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340578.50229419768</v>
      </c>
      <c r="Q38" s="21">
        <f t="shared" ref="Q38:Q101" si="25">IF(P38&gt;450000,450000,P38)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>IF(F39&gt;$AK$31*1000,$AK$31*1000,F39)</f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342986.20495469868</v>
      </c>
      <c r="Q39" s="21">
        <f t="shared" si="25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>IF(F40&gt;$AK$31*1000,$AK$31*1000,F40)</f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345393.90761519969</v>
      </c>
      <c r="Q40" s="21">
        <f t="shared" si="25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ref="G41:G291" si="26">IF(F41&gt;$AK$31*1000,$AK$31*1000,F41)</f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347801.61027568579</v>
      </c>
      <c r="Q41" s="21">
        <f t="shared" si="25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6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350209.31293618679</v>
      </c>
      <c r="Q42" s="21">
        <f t="shared" si="25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6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352617.01559668779</v>
      </c>
      <c r="Q43" s="21">
        <f t="shared" si="25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6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355024.7182571888</v>
      </c>
      <c r="Q44" s="21">
        <f t="shared" si="25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6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357432.4209176749</v>
      </c>
      <c r="Q45" s="21">
        <f t="shared" si="25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6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359840.1235781759</v>
      </c>
      <c r="Q46" s="21">
        <f t="shared" si="25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6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362247.82623867691</v>
      </c>
      <c r="Q47" s="21">
        <f t="shared" si="25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6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364655.52889917791</v>
      </c>
      <c r="Q48" s="21">
        <f t="shared" si="25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6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367063.23155966401</v>
      </c>
      <c r="Q49" s="21">
        <f t="shared" si="25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6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369470.93422016501</v>
      </c>
      <c r="Q50" s="21">
        <f t="shared" si="25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6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371878.63688066602</v>
      </c>
      <c r="Q51" s="21">
        <f t="shared" si="25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6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374286.33954116702</v>
      </c>
      <c r="Q52" s="21">
        <f t="shared" si="25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6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376694.04220165312</v>
      </c>
      <c r="Q53" s="21">
        <f t="shared" si="25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6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379101.74486215413</v>
      </c>
      <c r="Q54" s="21">
        <f t="shared" si="25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6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381509.44752265513</v>
      </c>
      <c r="Q55" s="21">
        <f t="shared" si="25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6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383917.15018315613</v>
      </c>
      <c r="Q56" s="21">
        <f t="shared" si="25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6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386324.85284364223</v>
      </c>
      <c r="Q57" s="21">
        <f t="shared" si="25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6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388732.55550414324</v>
      </c>
      <c r="Q58" s="21">
        <f t="shared" si="25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6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391140.25816464424</v>
      </c>
      <c r="Q59" s="21">
        <f t="shared" si="25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6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393547.96082514524</v>
      </c>
      <c r="Q60" s="21">
        <f t="shared" si="25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6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395955.66348563135</v>
      </c>
      <c r="Q61" s="21">
        <f t="shared" si="25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6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398363.36614613235</v>
      </c>
      <c r="Q62" s="21">
        <f t="shared" si="25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6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400771.06880663335</v>
      </c>
      <c r="Q63" s="21">
        <f t="shared" si="25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6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403178.77146713436</v>
      </c>
      <c r="Q64" s="21">
        <f t="shared" si="25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6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405586.47412762046</v>
      </c>
      <c r="Q65" s="21">
        <f t="shared" si="25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6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407994.17678812146</v>
      </c>
      <c r="Q66" s="21">
        <f t="shared" si="25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6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410401.87944862247</v>
      </c>
      <c r="Q67" s="21">
        <f t="shared" si="25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6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412809.58210912347</v>
      </c>
      <c r="Q68" s="21">
        <f t="shared" si="25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6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415217.28476962447</v>
      </c>
      <c r="Q69" s="21">
        <f t="shared" si="25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6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417624.98743011057</v>
      </c>
      <c r="Q70" s="21">
        <f t="shared" si="25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6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420032.69009061158</v>
      </c>
      <c r="Q71" s="21">
        <f t="shared" si="25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6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422440.39275111258</v>
      </c>
      <c r="Q72" s="21">
        <f t="shared" si="25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6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424848.09541161358</v>
      </c>
      <c r="Q73" s="21">
        <f t="shared" si="25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6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427255.79807209969</v>
      </c>
      <c r="Q74" s="21">
        <f t="shared" si="25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6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1">
        <f t="shared" si="15"/>
        <v>480575</v>
      </c>
      <c r="O75" s="2">
        <f t="shared" si="24"/>
        <v>342249.57142857142</v>
      </c>
      <c r="P75" s="2">
        <v>429663.50073260069</v>
      </c>
      <c r="Q75" s="21">
        <f t="shared" si="25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6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432071.20339310169</v>
      </c>
      <c r="Q76" s="21">
        <f t="shared" si="25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6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434478.9060536027</v>
      </c>
      <c r="Q77" s="21">
        <f t="shared" si="25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6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436886.6087140888</v>
      </c>
      <c r="Q78" s="21">
        <f t="shared" si="25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6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439294.3113745898</v>
      </c>
      <c r="Q79" s="21">
        <f t="shared" si="25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6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441702.0140350908</v>
      </c>
      <c r="Q80" s="21">
        <f t="shared" si="25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6"/>
        <v>431858</v>
      </c>
      <c r="H81" s="2">
        <f t="shared" si="13"/>
        <v>21256880.796703279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444109.71669559181</v>
      </c>
      <c r="Q81" s="21">
        <f t="shared" si="25"/>
        <v>444109.71669559181</v>
      </c>
      <c r="R81" s="2">
        <f t="shared" si="16"/>
        <v>22021095.760266066</v>
      </c>
      <c r="S81" s="2">
        <f t="shared" si="17"/>
        <v>431858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6"/>
        <v>431858</v>
      </c>
      <c r="H82" s="2">
        <f t="shared" si="13"/>
        <v>21688738.796703279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446517.41935607791</v>
      </c>
      <c r="Q82" s="21">
        <f t="shared" si="25"/>
        <v>446517.41935607791</v>
      </c>
      <c r="R82" s="2">
        <f t="shared" si="16"/>
        <v>22467613.179622144</v>
      </c>
      <c r="S82" s="2">
        <f t="shared" si="17"/>
        <v>431858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6"/>
        <v>431858</v>
      </c>
      <c r="H83" s="2">
        <f t="shared" si="13"/>
        <v>22120596.796703279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448925.12201657891</v>
      </c>
      <c r="Q83" s="21">
        <f t="shared" si="25"/>
        <v>448925.12201657891</v>
      </c>
      <c r="R83" s="2">
        <f t="shared" si="16"/>
        <v>22916538.301638722</v>
      </c>
      <c r="S83" s="2">
        <f t="shared" si="17"/>
        <v>431858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6"/>
        <v>431858</v>
      </c>
      <c r="H84" s="2">
        <f t="shared" si="13"/>
        <v>22552454.796703279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451332.82467707992</v>
      </c>
      <c r="Q84" s="21">
        <f t="shared" si="25"/>
        <v>450000</v>
      </c>
      <c r="R84" s="2">
        <f t="shared" si="16"/>
        <v>23366538.301638722</v>
      </c>
      <c r="S84" s="2">
        <f t="shared" si="17"/>
        <v>431858</v>
      </c>
      <c r="T84" s="2">
        <f t="shared" si="18"/>
        <v>18142</v>
      </c>
      <c r="U84" s="2">
        <f t="shared" si="19"/>
        <v>450000</v>
      </c>
      <c r="V84" s="2">
        <f t="shared" si="5"/>
        <v>809514.32</v>
      </c>
      <c r="W84" s="2">
        <f t="shared" si="20"/>
        <v>12088.479999999981</v>
      </c>
      <c r="X84" s="2">
        <f t="shared" si="6"/>
        <v>437911.52</v>
      </c>
      <c r="Y84" s="2">
        <f t="shared" si="7"/>
        <v>22557023.981638718</v>
      </c>
      <c r="Z84" s="2" t="str">
        <f t="shared" si="8"/>
        <v>HERE</v>
      </c>
      <c r="AA84" s="2">
        <f>IF(Z84="HERE",Y84,AA83+Graph!$G$1*1000)</f>
        <v>22557023.981638718</v>
      </c>
      <c r="AB84" s="2">
        <f t="shared" si="21"/>
        <v>437911.51999999955</v>
      </c>
      <c r="AC84" s="2">
        <f t="shared" si="9"/>
        <v>809514.32</v>
      </c>
      <c r="AD84" s="3">
        <f t="shared" si="10"/>
        <v>22557023.981638718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6"/>
        <v>431858</v>
      </c>
      <c r="H85" s="2">
        <f t="shared" si="13"/>
        <v>22984312.796703279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453740.52733758092</v>
      </c>
      <c r="Q85" s="21">
        <f t="shared" si="25"/>
        <v>450000</v>
      </c>
      <c r="R85" s="2">
        <f t="shared" si="16"/>
        <v>23816538.301638722</v>
      </c>
      <c r="S85" s="2">
        <f t="shared" si="17"/>
        <v>431858</v>
      </c>
      <c r="T85" s="2">
        <f t="shared" si="18"/>
        <v>18142</v>
      </c>
      <c r="U85" s="2">
        <f t="shared" si="19"/>
        <v>450000</v>
      </c>
      <c r="V85" s="2">
        <f t="shared" si="5"/>
        <v>821602.8</v>
      </c>
      <c r="W85" s="2">
        <f t="shared" si="20"/>
        <v>12088.480000000098</v>
      </c>
      <c r="X85" s="2">
        <f t="shared" si="6"/>
        <v>437911.5199999999</v>
      </c>
      <c r="Y85" s="2">
        <f t="shared" si="7"/>
        <v>22994935.501638718</v>
      </c>
      <c r="Z85" s="2" t="str">
        <f t="shared" si="8"/>
        <v>HERE</v>
      </c>
      <c r="AA85" s="2">
        <f>IF(Z85="HERE",Y85,AA84+Graph!$G$1*1000)</f>
        <v>22994935.501638718</v>
      </c>
      <c r="AB85" s="2">
        <f t="shared" si="21"/>
        <v>437911.51999999955</v>
      </c>
      <c r="AC85" s="2">
        <f t="shared" si="9"/>
        <v>821602.8</v>
      </c>
      <c r="AD85" s="3">
        <f t="shared" si="10"/>
        <v>22994935.501638718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6"/>
        <v>431858</v>
      </c>
      <c r="H86" s="2">
        <f t="shared" si="13"/>
        <v>23416170.796703279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456148.22999806702</v>
      </c>
      <c r="Q86" s="21">
        <f t="shared" si="25"/>
        <v>450000</v>
      </c>
      <c r="R86" s="2">
        <f t="shared" si="16"/>
        <v>24266538.301638722</v>
      </c>
      <c r="S86" s="2">
        <f t="shared" si="17"/>
        <v>431858</v>
      </c>
      <c r="T86" s="2">
        <f t="shared" si="18"/>
        <v>18142</v>
      </c>
      <c r="U86" s="2">
        <f t="shared" si="19"/>
        <v>450000</v>
      </c>
      <c r="V86" s="2">
        <f t="shared" si="5"/>
        <v>833691.28</v>
      </c>
      <c r="W86" s="2">
        <f t="shared" si="20"/>
        <v>12088.479999999981</v>
      </c>
      <c r="X86" s="2">
        <f t="shared" si="6"/>
        <v>437911.52</v>
      </c>
      <c r="Y86" s="2">
        <f t="shared" si="7"/>
        <v>23432847.021638718</v>
      </c>
      <c r="Z86" s="2" t="str">
        <f t="shared" si="8"/>
        <v>HERE</v>
      </c>
      <c r="AA86" s="2">
        <f>IF(Z86="HERE",Y86,AA85+Graph!$G$1*1000)</f>
        <v>23432847.021638718</v>
      </c>
      <c r="AB86" s="2">
        <f t="shared" si="21"/>
        <v>437911.51999999955</v>
      </c>
      <c r="AC86" s="2">
        <f t="shared" si="9"/>
        <v>833691.28</v>
      </c>
      <c r="AD86" s="3">
        <f t="shared" si="10"/>
        <v>23432847.021638718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6"/>
        <v>431858</v>
      </c>
      <c r="H87" s="2">
        <f t="shared" si="13"/>
        <v>23848028.796703279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458555.93265856802</v>
      </c>
      <c r="Q87" s="21">
        <f t="shared" si="25"/>
        <v>450000</v>
      </c>
      <c r="R87" s="2">
        <f t="shared" si="16"/>
        <v>24716538.301638722</v>
      </c>
      <c r="S87" s="2">
        <f t="shared" si="17"/>
        <v>431858</v>
      </c>
      <c r="T87" s="2">
        <f t="shared" si="18"/>
        <v>18142</v>
      </c>
      <c r="U87" s="2">
        <f t="shared" si="19"/>
        <v>450000</v>
      </c>
      <c r="V87" s="2">
        <f t="shared" si="5"/>
        <v>845779.76</v>
      </c>
      <c r="W87" s="2">
        <f t="shared" si="20"/>
        <v>12088.479999999981</v>
      </c>
      <c r="X87" s="2">
        <f t="shared" si="6"/>
        <v>437911.52</v>
      </c>
      <c r="Y87" s="2">
        <f t="shared" si="7"/>
        <v>23870758.541638717</v>
      </c>
      <c r="Z87" s="2" t="str">
        <f t="shared" si="8"/>
        <v>HERE</v>
      </c>
      <c r="AA87" s="2">
        <f>IF(Z87="HERE",Y87,AA86+Graph!$G$1*1000)</f>
        <v>23870758.541638717</v>
      </c>
      <c r="AB87" s="2">
        <f t="shared" si="21"/>
        <v>437911.51999999955</v>
      </c>
      <c r="AC87" s="2">
        <f t="shared" si="9"/>
        <v>845779.76</v>
      </c>
      <c r="AD87" s="3">
        <f t="shared" si="10"/>
        <v>23870758.541638717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6"/>
        <v>431858</v>
      </c>
      <c r="H88" s="2">
        <f t="shared" si="13"/>
        <v>24279886.796703279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460963.63531906903</v>
      </c>
      <c r="Q88" s="21">
        <f t="shared" si="25"/>
        <v>450000</v>
      </c>
      <c r="R88" s="2">
        <f t="shared" si="16"/>
        <v>25166538.301638722</v>
      </c>
      <c r="S88" s="2">
        <f t="shared" si="17"/>
        <v>431858</v>
      </c>
      <c r="T88" s="2">
        <f t="shared" si="18"/>
        <v>18142</v>
      </c>
      <c r="U88" s="2">
        <f t="shared" si="19"/>
        <v>450000</v>
      </c>
      <c r="V88" s="2">
        <f t="shared" si="5"/>
        <v>857868.24</v>
      </c>
      <c r="W88" s="2">
        <f t="shared" si="20"/>
        <v>12088.479999999981</v>
      </c>
      <c r="X88" s="2">
        <f t="shared" si="6"/>
        <v>437911.52</v>
      </c>
      <c r="Y88" s="2">
        <f t="shared" si="7"/>
        <v>24308670.061638717</v>
      </c>
      <c r="Z88" s="2" t="str">
        <f t="shared" si="8"/>
        <v>HERE</v>
      </c>
      <c r="AA88" s="2">
        <f>IF(Z88="HERE",Y88,AA87+Graph!$G$1*1000)</f>
        <v>24308670.061638717</v>
      </c>
      <c r="AB88" s="2">
        <f t="shared" si="21"/>
        <v>437911.51999999955</v>
      </c>
      <c r="AC88" s="2">
        <f t="shared" si="9"/>
        <v>857868.24</v>
      </c>
      <c r="AD88" s="3">
        <f t="shared" si="10"/>
        <v>24308670.061638717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6"/>
        <v>431858</v>
      </c>
      <c r="H89" s="2">
        <f t="shared" si="13"/>
        <v>24711744.796703279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463371.33797957003</v>
      </c>
      <c r="Q89" s="21">
        <f t="shared" si="25"/>
        <v>450000</v>
      </c>
      <c r="R89" s="2">
        <f t="shared" si="16"/>
        <v>25616538.301638722</v>
      </c>
      <c r="S89" s="2">
        <f t="shared" si="17"/>
        <v>431858</v>
      </c>
      <c r="T89" s="2">
        <f t="shared" si="18"/>
        <v>18142</v>
      </c>
      <c r="U89" s="2">
        <f t="shared" si="19"/>
        <v>450000</v>
      </c>
      <c r="V89" s="2">
        <f t="shared" si="5"/>
        <v>869956.72</v>
      </c>
      <c r="W89" s="2">
        <f t="shared" si="20"/>
        <v>12088.479999999981</v>
      </c>
      <c r="X89" s="2">
        <f t="shared" si="6"/>
        <v>437911.52</v>
      </c>
      <c r="Y89" s="2">
        <f t="shared" si="7"/>
        <v>24746581.581638716</v>
      </c>
      <c r="Z89" s="2" t="str">
        <f t="shared" si="8"/>
        <v>HERE</v>
      </c>
      <c r="AA89" s="2">
        <f>IF(Z89="HERE",Y89,AA88+Graph!$G$1*1000)</f>
        <v>24746581.581638716</v>
      </c>
      <c r="AB89" s="2">
        <f t="shared" si="21"/>
        <v>437911.51999999955</v>
      </c>
      <c r="AC89" s="2">
        <f t="shared" si="9"/>
        <v>869956.72</v>
      </c>
      <c r="AD89" s="3">
        <f t="shared" si="10"/>
        <v>24746581.581638716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6"/>
        <v>431858</v>
      </c>
      <c r="H90" s="2">
        <f t="shared" si="13"/>
        <v>25143602.796703279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465779.04064005613</v>
      </c>
      <c r="Q90" s="21">
        <f t="shared" si="25"/>
        <v>450000</v>
      </c>
      <c r="R90" s="2">
        <f t="shared" si="16"/>
        <v>26066538.301638722</v>
      </c>
      <c r="S90" s="2">
        <f t="shared" si="17"/>
        <v>431858</v>
      </c>
      <c r="T90" s="2">
        <f t="shared" si="18"/>
        <v>18142</v>
      </c>
      <c r="U90" s="2">
        <f t="shared" si="19"/>
        <v>450000</v>
      </c>
      <c r="V90" s="2">
        <f t="shared" si="5"/>
        <v>882045.2</v>
      </c>
      <c r="W90" s="2">
        <f t="shared" si="20"/>
        <v>12088.479999999981</v>
      </c>
      <c r="X90" s="2">
        <f t="shared" si="6"/>
        <v>437911.52</v>
      </c>
      <c r="Y90" s="2">
        <f t="shared" si="7"/>
        <v>25184493.101638716</v>
      </c>
      <c r="Z90" s="2" t="str">
        <f t="shared" si="8"/>
        <v>HERE</v>
      </c>
      <c r="AA90" s="2">
        <f>IF(Z90="HERE",Y90,AA89+Graph!$G$1*1000)</f>
        <v>25184493.101638716</v>
      </c>
      <c r="AB90" s="2">
        <f t="shared" si="21"/>
        <v>437911.51999999955</v>
      </c>
      <c r="AC90" s="2">
        <f t="shared" si="9"/>
        <v>882045.2</v>
      </c>
      <c r="AD90" s="3">
        <f t="shared" si="10"/>
        <v>25184493.101638716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6"/>
        <v>431858</v>
      </c>
      <c r="H91" s="2">
        <f t="shared" si="13"/>
        <v>25575460.796703279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468186.74330055714</v>
      </c>
      <c r="Q91" s="21">
        <f t="shared" si="25"/>
        <v>450000</v>
      </c>
      <c r="R91" s="2">
        <f t="shared" si="16"/>
        <v>26516538.301638722</v>
      </c>
      <c r="S91" s="2">
        <f t="shared" si="17"/>
        <v>431858</v>
      </c>
      <c r="T91" s="2">
        <f t="shared" si="18"/>
        <v>18142</v>
      </c>
      <c r="U91" s="2">
        <f t="shared" si="19"/>
        <v>450000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437911.52</v>
      </c>
      <c r="Y91" s="2">
        <f t="shared" si="7"/>
        <v>25622404.621638715</v>
      </c>
      <c r="Z91" s="2" t="str">
        <f t="shared" si="8"/>
        <v>HERE</v>
      </c>
      <c r="AA91" s="2">
        <f>IF(Z91="HERE",Y91,AA90+Graph!$G$1*1000)</f>
        <v>25622404.621638715</v>
      </c>
      <c r="AB91" s="2">
        <f t="shared" si="21"/>
        <v>437911.51999999955</v>
      </c>
      <c r="AC91" s="2">
        <f t="shared" si="9"/>
        <v>894133.67999999993</v>
      </c>
      <c r="AD91" s="3">
        <f t="shared" si="10"/>
        <v>25622404.621638715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6"/>
        <v>431858</v>
      </c>
      <c r="H92" s="2">
        <f t="shared" si="13"/>
        <v>26007318.796703279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470594.44596105814</v>
      </c>
      <c r="Q92" s="21">
        <f t="shared" si="25"/>
        <v>450000</v>
      </c>
      <c r="R92" s="2">
        <f t="shared" si="16"/>
        <v>26966538.301638722</v>
      </c>
      <c r="S92" s="2">
        <f t="shared" si="17"/>
        <v>431858</v>
      </c>
      <c r="T92" s="2">
        <f t="shared" si="18"/>
        <v>18142</v>
      </c>
      <c r="U92" s="2">
        <f t="shared" si="19"/>
        <v>450000</v>
      </c>
      <c r="V92" s="2">
        <f t="shared" si="5"/>
        <v>906222.16</v>
      </c>
      <c r="W92" s="2">
        <f t="shared" si="20"/>
        <v>12088.480000000098</v>
      </c>
      <c r="X92" s="2">
        <f t="shared" si="6"/>
        <v>437911.5199999999</v>
      </c>
      <c r="Y92" s="2">
        <f t="shared" si="7"/>
        <v>26060316.141638715</v>
      </c>
      <c r="Z92" s="2" t="str">
        <f t="shared" si="8"/>
        <v>HERE</v>
      </c>
      <c r="AA92" s="2">
        <f>IF(Z92="HERE",Y92,AA91+Graph!$G$1*1000)</f>
        <v>26060316.141638715</v>
      </c>
      <c r="AB92" s="2">
        <f t="shared" si="21"/>
        <v>437911.51999999955</v>
      </c>
      <c r="AC92" s="2">
        <f t="shared" si="9"/>
        <v>906222.16</v>
      </c>
      <c r="AD92" s="3">
        <f t="shared" si="10"/>
        <v>26060316.141638715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6"/>
        <v>431858</v>
      </c>
      <c r="H93" s="2">
        <f t="shared" si="13"/>
        <v>26439176.796703279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473002.14862155914</v>
      </c>
      <c r="Q93" s="21">
        <f t="shared" si="25"/>
        <v>450000</v>
      </c>
      <c r="R93" s="2">
        <f t="shared" si="16"/>
        <v>27416538.301638722</v>
      </c>
      <c r="S93" s="2">
        <f t="shared" si="17"/>
        <v>431858</v>
      </c>
      <c r="T93" s="2">
        <f t="shared" si="18"/>
        <v>18142</v>
      </c>
      <c r="U93" s="2">
        <f t="shared" si="19"/>
        <v>450000</v>
      </c>
      <c r="V93" s="2">
        <f t="shared" si="5"/>
        <v>918310.64</v>
      </c>
      <c r="W93" s="2">
        <f t="shared" si="20"/>
        <v>12088.479999999981</v>
      </c>
      <c r="X93" s="2">
        <f t="shared" si="6"/>
        <v>437911.52</v>
      </c>
      <c r="Y93" s="2">
        <f t="shared" si="7"/>
        <v>26498227.661638714</v>
      </c>
      <c r="Z93" s="2" t="str">
        <f t="shared" si="8"/>
        <v>HERE</v>
      </c>
      <c r="AA93" s="2">
        <f>IF(Z93="HERE",Y93,AA92+Graph!$G$1*1000)</f>
        <v>26498227.661638714</v>
      </c>
      <c r="AB93" s="2">
        <f t="shared" si="21"/>
        <v>437911.51999999955</v>
      </c>
      <c r="AC93" s="2">
        <f t="shared" si="9"/>
        <v>918310.64</v>
      </c>
      <c r="AD93" s="3">
        <f t="shared" si="10"/>
        <v>26498227.661638714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6"/>
        <v>431858</v>
      </c>
      <c r="H94" s="2">
        <f t="shared" si="13"/>
        <v>26871034.796703279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475409.85128204525</v>
      </c>
      <c r="Q94" s="21">
        <f t="shared" si="25"/>
        <v>450000</v>
      </c>
      <c r="R94" s="2">
        <f t="shared" si="16"/>
        <v>27866538.301638722</v>
      </c>
      <c r="S94" s="2">
        <f t="shared" si="17"/>
        <v>431858</v>
      </c>
      <c r="T94" s="2">
        <f t="shared" si="18"/>
        <v>18142</v>
      </c>
      <c r="U94" s="2">
        <f t="shared" si="19"/>
        <v>450000</v>
      </c>
      <c r="V94" s="2">
        <f t="shared" si="5"/>
        <v>930399.12</v>
      </c>
      <c r="W94" s="2">
        <f t="shared" si="20"/>
        <v>12088.479999999981</v>
      </c>
      <c r="X94" s="2">
        <f t="shared" si="6"/>
        <v>437911.52</v>
      </c>
      <c r="Y94" s="2">
        <f t="shared" si="7"/>
        <v>26936139.181638714</v>
      </c>
      <c r="Z94" s="2" t="str">
        <f t="shared" si="8"/>
        <v>HERE</v>
      </c>
      <c r="AA94" s="2">
        <f>IF(Z94="HERE",Y94,AA93+Graph!$G$1*1000)</f>
        <v>26936139.181638714</v>
      </c>
      <c r="AB94" s="2">
        <f t="shared" si="21"/>
        <v>437911.51999999955</v>
      </c>
      <c r="AC94" s="2">
        <f t="shared" si="9"/>
        <v>930399.12</v>
      </c>
      <c r="AD94" s="3">
        <f t="shared" si="10"/>
        <v>26936139.181638714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6"/>
        <v>431858</v>
      </c>
      <c r="H95" s="2">
        <f t="shared" si="13"/>
        <v>27302892.796703279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477817.55394254625</v>
      </c>
      <c r="Q95" s="21">
        <f t="shared" si="25"/>
        <v>450000</v>
      </c>
      <c r="R95" s="2">
        <f t="shared" si="16"/>
        <v>28316538.301638722</v>
      </c>
      <c r="S95" s="2">
        <f t="shared" si="17"/>
        <v>431858</v>
      </c>
      <c r="T95" s="2">
        <f t="shared" si="18"/>
        <v>18142</v>
      </c>
      <c r="U95" s="2">
        <f t="shared" si="19"/>
        <v>450000</v>
      </c>
      <c r="V95" s="2">
        <f t="shared" si="5"/>
        <v>942487.6</v>
      </c>
      <c r="W95" s="2">
        <f t="shared" si="20"/>
        <v>12088.479999999981</v>
      </c>
      <c r="X95" s="2">
        <f t="shared" si="6"/>
        <v>437911.52</v>
      </c>
      <c r="Y95" s="2">
        <f t="shared" ref="Y95:Y158" si="29">IF(COUNT($C96)=0,IF(COUNT($C95)=1,C95,SUM(Y94+X95)),C95)</f>
        <v>27374050.701638713</v>
      </c>
      <c r="Z95" s="2" t="str">
        <f t="shared" si="8"/>
        <v>HERE</v>
      </c>
      <c r="AA95" s="2">
        <f>IF(Z95="HERE",Y95,AA94+Graph!$G$1*1000)</f>
        <v>27374050.701638713</v>
      </c>
      <c r="AB95" s="2">
        <f t="shared" si="21"/>
        <v>437911.51999999955</v>
      </c>
      <c r="AC95" s="2">
        <f t="shared" ref="AC95:AC158" si="30">IF(Z96="HERE",V95,AC94)</f>
        <v>942487.6</v>
      </c>
      <c r="AD95" s="3">
        <f t="shared" si="10"/>
        <v>27374050.701638713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7"/>
        <v>16452040.950000001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6"/>
        <v>431858</v>
      </c>
      <c r="H96" s="2">
        <f t="shared" ref="H96:H159" si="31">IF(COUNT($C97)=0,IF(COUNT($C96)=1,C96,SUM(H95+G96)),C96)</f>
        <v>27734750.796703279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480225.25660304725</v>
      </c>
      <c r="Q96" s="21">
        <f t="shared" si="25"/>
        <v>450000</v>
      </c>
      <c r="R96" s="2">
        <f t="shared" ref="R96:R159" si="32">IF(COUNT($C97)=0,IF(COUNT($C96)=1,M96,SUM(R95+Q96)),M96)</f>
        <v>28766538.301638722</v>
      </c>
      <c r="S96" s="2">
        <f t="shared" si="17"/>
        <v>431858</v>
      </c>
      <c r="T96" s="2">
        <f t="shared" si="18"/>
        <v>18142</v>
      </c>
      <c r="U96" s="2">
        <f t="shared" si="19"/>
        <v>450000</v>
      </c>
      <c r="V96" s="2">
        <f t="shared" si="5"/>
        <v>954576.08</v>
      </c>
      <c r="W96" s="2">
        <f t="shared" si="20"/>
        <v>12088.479999999981</v>
      </c>
      <c r="X96" s="2">
        <f t="shared" si="6"/>
        <v>437911.52</v>
      </c>
      <c r="Y96" s="2">
        <f t="shared" si="29"/>
        <v>27811962.221638713</v>
      </c>
      <c r="Z96" s="2" t="str">
        <f t="shared" si="8"/>
        <v>HERE</v>
      </c>
      <c r="AA96" s="2">
        <f>IF(Z96="HERE",Y96,AA95+Graph!$G$1*1000)</f>
        <v>27811962.221638713</v>
      </c>
      <c r="AB96" s="2">
        <f t="shared" si="21"/>
        <v>437911.51999999955</v>
      </c>
      <c r="AC96" s="2">
        <f t="shared" si="30"/>
        <v>954576.08</v>
      </c>
      <c r="AD96" s="3">
        <f t="shared" si="10"/>
        <v>27811962.221638713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7"/>
        <v>16857687.399999999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6"/>
        <v>431858</v>
      </c>
      <c r="H97" s="2">
        <f t="shared" si="31"/>
        <v>28166608.796703279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482632.95926354825</v>
      </c>
      <c r="Q97" s="21">
        <f t="shared" si="25"/>
        <v>450000</v>
      </c>
      <c r="R97" s="2">
        <f t="shared" si="32"/>
        <v>29216538.301638722</v>
      </c>
      <c r="S97" s="2">
        <f t="shared" si="17"/>
        <v>431858</v>
      </c>
      <c r="T97" s="2">
        <f t="shared" si="18"/>
        <v>18142</v>
      </c>
      <c r="U97" s="2">
        <f t="shared" si="19"/>
        <v>450000</v>
      </c>
      <c r="V97" s="2">
        <f t="shared" si="5"/>
        <v>966664.56</v>
      </c>
      <c r="W97" s="2">
        <f t="shared" si="20"/>
        <v>12088.480000000098</v>
      </c>
      <c r="X97" s="2">
        <f t="shared" si="6"/>
        <v>437911.5199999999</v>
      </c>
      <c r="Y97" s="2">
        <f t="shared" si="29"/>
        <v>28249873.741638713</v>
      </c>
      <c r="Z97" s="2" t="str">
        <f t="shared" si="8"/>
        <v>HERE</v>
      </c>
      <c r="AA97" s="2">
        <f>IF(Z97="HERE",Y97,AA96+Graph!$G$1*1000)</f>
        <v>28249873.741638713</v>
      </c>
      <c r="AB97" s="2">
        <f t="shared" si="21"/>
        <v>437911.51999999955</v>
      </c>
      <c r="AC97" s="2">
        <f t="shared" si="30"/>
        <v>966664.56</v>
      </c>
      <c r="AD97" s="3">
        <f t="shared" si="10"/>
        <v>28249873.741638713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7"/>
        <v>17236276.275053792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6"/>
        <v>431858</v>
      </c>
      <c r="H98" s="2">
        <f t="shared" si="31"/>
        <v>28598466.796703279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485040.66192403436</v>
      </c>
      <c r="Q98" s="21">
        <f t="shared" si="25"/>
        <v>450000</v>
      </c>
      <c r="R98" s="2">
        <f t="shared" si="32"/>
        <v>29666538.301638722</v>
      </c>
      <c r="S98" s="2">
        <f t="shared" si="17"/>
        <v>431858</v>
      </c>
      <c r="T98" s="2">
        <f t="shared" si="18"/>
        <v>18142</v>
      </c>
      <c r="U98" s="2">
        <f t="shared" si="19"/>
        <v>450000</v>
      </c>
      <c r="V98" s="2">
        <f t="shared" si="5"/>
        <v>978753.04</v>
      </c>
      <c r="W98" s="2">
        <f t="shared" si="20"/>
        <v>12088.479999999981</v>
      </c>
      <c r="X98" s="2">
        <f t="shared" si="6"/>
        <v>437911.52</v>
      </c>
      <c r="Y98" s="2">
        <f t="shared" si="29"/>
        <v>28687785.261638712</v>
      </c>
      <c r="Z98" s="2" t="str">
        <f t="shared" si="8"/>
        <v>HERE</v>
      </c>
      <c r="AA98" s="2">
        <f>IF(Z98="HERE",Y98,AA97+Graph!$G$1*1000)</f>
        <v>28687785.261638712</v>
      </c>
      <c r="AB98" s="2">
        <f t="shared" si="21"/>
        <v>437911.51999999955</v>
      </c>
      <c r="AC98" s="2">
        <f t="shared" si="30"/>
        <v>978753.04</v>
      </c>
      <c r="AD98" s="3">
        <f t="shared" si="10"/>
        <v>28687785.261638712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7"/>
        <v>17617032.082502034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6"/>
        <v>431858</v>
      </c>
      <c r="H99" s="2">
        <f t="shared" si="31"/>
        <v>29030324.796703279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487448.36458453536</v>
      </c>
      <c r="Q99" s="21">
        <f t="shared" si="25"/>
        <v>450000</v>
      </c>
      <c r="R99" s="2">
        <f t="shared" si="32"/>
        <v>30116538.301638722</v>
      </c>
      <c r="S99" s="2">
        <f t="shared" si="17"/>
        <v>431858</v>
      </c>
      <c r="T99" s="2">
        <f t="shared" si="18"/>
        <v>18142</v>
      </c>
      <c r="U99" s="2">
        <f t="shared" si="19"/>
        <v>450000</v>
      </c>
      <c r="V99" s="2">
        <f t="shared" si="5"/>
        <v>990841.52</v>
      </c>
      <c r="W99" s="2">
        <f t="shared" si="20"/>
        <v>12088.479999999981</v>
      </c>
      <c r="X99" s="2">
        <f t="shared" si="6"/>
        <v>437911.52</v>
      </c>
      <c r="Y99" s="2">
        <f t="shared" si="29"/>
        <v>29125696.781638712</v>
      </c>
      <c r="Z99" s="2" t="str">
        <f t="shared" si="8"/>
        <v>HERE</v>
      </c>
      <c r="AA99" s="2">
        <f>IF(Z99="HERE",Y99,AA98+Graph!$G$1*1000)</f>
        <v>29125696.781638712</v>
      </c>
      <c r="AB99" s="2">
        <f t="shared" si="21"/>
        <v>437911.51999999955</v>
      </c>
      <c r="AC99" s="2">
        <f t="shared" si="30"/>
        <v>990841.52</v>
      </c>
      <c r="AD99" s="3">
        <f t="shared" si="10"/>
        <v>29125696.781638712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7"/>
        <v>17999954.822344713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13">
        <f t="shared" si="26"/>
        <v>431858</v>
      </c>
      <c r="H100" s="13">
        <f t="shared" si="31"/>
        <v>29462182.796703279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489856.06724503636</v>
      </c>
      <c r="Q100" s="21">
        <f t="shared" si="25"/>
        <v>450000</v>
      </c>
      <c r="R100" s="13">
        <f t="shared" si="32"/>
        <v>30566538.301638722</v>
      </c>
      <c r="S100" s="13">
        <f t="shared" si="17"/>
        <v>431858</v>
      </c>
      <c r="T100" s="13">
        <f t="shared" si="18"/>
        <v>18142</v>
      </c>
      <c r="U100" s="13">
        <f t="shared" si="19"/>
        <v>450000</v>
      </c>
      <c r="V100" s="13">
        <f t="shared" si="5"/>
        <v>1002930</v>
      </c>
      <c r="W100" s="13">
        <f t="shared" si="20"/>
        <v>12088.479999999981</v>
      </c>
      <c r="X100" s="13">
        <f t="shared" si="6"/>
        <v>437911.52</v>
      </c>
      <c r="Y100" s="2">
        <f t="shared" si="29"/>
        <v>29563608.301638711</v>
      </c>
      <c r="Z100" s="2" t="str">
        <f t="shared" si="8"/>
        <v>HERE</v>
      </c>
      <c r="AA100" s="2">
        <f>IF(Z100="HERE",Y100,AA99+Graph!$G$1*1000)</f>
        <v>29563608.301638711</v>
      </c>
      <c r="AB100" s="2">
        <f t="shared" si="21"/>
        <v>437911.51999999955</v>
      </c>
      <c r="AC100" s="2">
        <f t="shared" si="30"/>
        <v>1002930</v>
      </c>
      <c r="AD100" s="3">
        <f t="shared" si="10"/>
        <v>29563608.301638711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18385044.494581845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6"/>
        <v>431858</v>
      </c>
      <c r="H101" s="2">
        <f t="shared" si="31"/>
        <v>29894040.796703279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492263.76990553737</v>
      </c>
      <c r="Q101" s="21">
        <f t="shared" si="25"/>
        <v>450000</v>
      </c>
      <c r="R101" s="2">
        <f t="shared" si="32"/>
        <v>31016538.301638722</v>
      </c>
      <c r="S101" s="2">
        <f t="shared" si="17"/>
        <v>431858</v>
      </c>
      <c r="T101" s="2">
        <f t="shared" si="18"/>
        <v>18142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29960170.587352999</v>
      </c>
      <c r="Z101" s="2" t="str">
        <f t="shared" si="8"/>
        <v>HERE</v>
      </c>
      <c r="AA101" s="2">
        <f>IF(Z101="HERE",Y101,AA100+Graph!$G$1*1000)</f>
        <v>29960170.587352999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29960170.587352999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18772301.099213425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si="26"/>
        <v>431858</v>
      </c>
      <c r="H102" s="2">
        <f t="shared" si="31"/>
        <v>30325898.796703279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494671.47256603837</v>
      </c>
      <c r="Q102" s="21">
        <f t="shared" ref="Q102:Q165" si="34">IF(P102&gt;450000,450000,P102)</f>
        <v>450000</v>
      </c>
      <c r="R102" s="2">
        <f t="shared" si="32"/>
        <v>31466538.301638722</v>
      </c>
      <c r="S102" s="2">
        <f t="shared" si="17"/>
        <v>431858</v>
      </c>
      <c r="T102" s="2">
        <f t="shared" si="18"/>
        <v>18142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30356732.873067286</v>
      </c>
      <c r="Z102" s="2" t="str">
        <f t="shared" si="8"/>
        <v>HERE</v>
      </c>
      <c r="AA102" s="2">
        <f>IF(Z102="HERE",Y102,AA101+Graph!$G$1*1000)</f>
        <v>30356732.873067286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30356732.873067286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19161724.636239454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26"/>
        <v>431858</v>
      </c>
      <c r="H103" s="2">
        <f t="shared" si="31"/>
        <v>30757756.796703279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497079.17522652447</v>
      </c>
      <c r="Q103" s="21">
        <f t="shared" si="34"/>
        <v>450000</v>
      </c>
      <c r="R103" s="2">
        <f t="shared" si="32"/>
        <v>31916538.301638722</v>
      </c>
      <c r="S103" s="2">
        <f t="shared" si="17"/>
        <v>431858</v>
      </c>
      <c r="T103" s="2">
        <f t="shared" si="18"/>
        <v>18142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30753295.158781573</v>
      </c>
      <c r="Z103" s="2" t="str">
        <f t="shared" si="8"/>
        <v>HERE</v>
      </c>
      <c r="AA103" s="2">
        <f>IF(Z103="HERE",Y103,AA102+Graph!$G$1*1000)</f>
        <v>30753295.158781573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30753295.158781573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19553315.105659928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26"/>
        <v>431858</v>
      </c>
      <c r="H104" s="2">
        <f t="shared" si="31"/>
        <v>31189614.796703279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499486.87788702548</v>
      </c>
      <c r="Q104" s="21">
        <f t="shared" si="34"/>
        <v>450000</v>
      </c>
      <c r="R104" s="2">
        <f t="shared" si="32"/>
        <v>32366538.301638722</v>
      </c>
      <c r="S104" s="2">
        <f t="shared" si="17"/>
        <v>431858</v>
      </c>
      <c r="T104" s="2">
        <f t="shared" si="18"/>
        <v>18142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31149857.44449586</v>
      </c>
      <c r="Z104" s="2" t="str">
        <f t="shared" si="8"/>
        <v>HERE</v>
      </c>
      <c r="AA104" s="2">
        <f>IF(Z104="HERE",Y104,AA103+Graph!$G$1*1000)</f>
        <v>31149857.44449586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31149857.44449586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19947072.507474847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26"/>
        <v>431858</v>
      </c>
      <c r="H105" s="2">
        <f t="shared" si="31"/>
        <v>31621472.796703279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501894.58054752648</v>
      </c>
      <c r="Q105" s="21">
        <f t="shared" si="34"/>
        <v>450000</v>
      </c>
      <c r="R105" s="2">
        <f t="shared" si="32"/>
        <v>32816538.301638722</v>
      </c>
      <c r="S105" s="2">
        <f t="shared" si="17"/>
        <v>431858</v>
      </c>
      <c r="T105" s="2">
        <f t="shared" si="18"/>
        <v>18142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31546419.730210148</v>
      </c>
      <c r="Z105" s="2" t="str">
        <f t="shared" si="8"/>
        <v>HERE</v>
      </c>
      <c r="AA105" s="2">
        <f>IF(Z105="HERE",Y105,AA104+Graph!$G$1*1000)</f>
        <v>31546419.730210148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31546419.730210148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20341797.299474847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26"/>
        <v>431858</v>
      </c>
      <c r="H106" s="2">
        <f t="shared" si="31"/>
        <v>32053330.796703279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504302.28320802748</v>
      </c>
      <c r="Q106" s="21">
        <f t="shared" si="34"/>
        <v>450000</v>
      </c>
      <c r="R106" s="2">
        <f t="shared" si="32"/>
        <v>33266538.301638722</v>
      </c>
      <c r="S106" s="2">
        <f t="shared" si="17"/>
        <v>431858</v>
      </c>
      <c r="T106" s="2">
        <f t="shared" si="18"/>
        <v>18142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31942982.015924435</v>
      </c>
      <c r="Z106" s="2" t="str">
        <f t="shared" si="8"/>
        <v>HERE</v>
      </c>
      <c r="AA106" s="2">
        <f>IF(Z106="HERE",Y106,AA105+Graph!$G$1*1000)</f>
        <v>31942982.015924435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31942982.015924435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20736522.091474846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26"/>
        <v>431858</v>
      </c>
      <c r="H107" s="2">
        <f t="shared" si="31"/>
        <v>32485188.796703279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506709.98586851358</v>
      </c>
      <c r="Q107" s="21">
        <f t="shared" si="34"/>
        <v>450000</v>
      </c>
      <c r="R107" s="2">
        <f t="shared" si="32"/>
        <v>33716538.301638722</v>
      </c>
      <c r="S107" s="2">
        <f t="shared" si="17"/>
        <v>431858</v>
      </c>
      <c r="T107" s="2">
        <f t="shared" si="18"/>
        <v>18142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32339544.301638722</v>
      </c>
      <c r="Z107" s="2" t="str">
        <f t="shared" si="8"/>
        <v>HERE</v>
      </c>
      <c r="AA107" s="2">
        <f>IF(Z107="HERE",Y107,AA106+Graph!$G$1*1000)</f>
        <v>32339544.301638722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32339544.301638722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21131246.883474845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26"/>
        <v>431858</v>
      </c>
      <c r="H108" s="2">
        <f t="shared" si="31"/>
        <v>32917046.796703279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509117.68852901459</v>
      </c>
      <c r="Q108" s="21">
        <f t="shared" si="34"/>
        <v>450000</v>
      </c>
      <c r="R108" s="2">
        <f t="shared" si="32"/>
        <v>34166538.301638722</v>
      </c>
      <c r="S108" s="2">
        <f t="shared" si="17"/>
        <v>431858</v>
      </c>
      <c r="T108" s="2">
        <f t="shared" si="18"/>
        <v>18142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32657712.551638722</v>
      </c>
      <c r="Z108" s="2" t="str">
        <f t="shared" si="8"/>
        <v>HERE</v>
      </c>
      <c r="AA108" s="2">
        <f>IF(Z108="HERE",Y108,AA107+Graph!$G$1*1000)</f>
        <v>32657712.551638722</v>
      </c>
      <c r="AB108" s="2">
        <f t="shared" si="21"/>
        <v>318168.25</v>
      </c>
      <c r="AC108" s="2">
        <f t="shared" si="30"/>
        <v>1508825.75</v>
      </c>
      <c r="AD108" s="3">
        <f t="shared" si="10"/>
        <v>32657712.551638722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21525971.675474849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26"/>
        <v>431858</v>
      </c>
      <c r="H109" s="2">
        <f t="shared" si="31"/>
        <v>33348904.796703279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511525.39118951559</v>
      </c>
      <c r="Q109" s="21">
        <f t="shared" si="34"/>
        <v>450000</v>
      </c>
      <c r="R109" s="2">
        <f t="shared" si="32"/>
        <v>34616538.301638722</v>
      </c>
      <c r="S109" s="2">
        <f t="shared" si="17"/>
        <v>431858</v>
      </c>
      <c r="T109" s="2">
        <f t="shared" si="18"/>
        <v>18142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32975880.801638722</v>
      </c>
      <c r="Z109" s="2" t="str">
        <f t="shared" si="8"/>
        <v>HERE</v>
      </c>
      <c r="AA109" s="2">
        <f>IF(Z109="HERE",Y109,AA108+Graph!$G$1*1000)</f>
        <v>32975880.801638722</v>
      </c>
      <c r="AB109" s="2">
        <f t="shared" si="21"/>
        <v>318168.25</v>
      </c>
      <c r="AC109" s="2">
        <f t="shared" si="30"/>
        <v>1640657.5</v>
      </c>
      <c r="AD109" s="3">
        <f t="shared" si="10"/>
        <v>32975880.801638722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21920696.467474844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26"/>
        <v>431858</v>
      </c>
      <c r="H110" s="2">
        <f t="shared" si="31"/>
        <v>33780762.796703279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513933.09385001659</v>
      </c>
      <c r="Q110" s="21">
        <f t="shared" si="34"/>
        <v>450000</v>
      </c>
      <c r="R110" s="2">
        <f t="shared" si="32"/>
        <v>35066538.301638722</v>
      </c>
      <c r="S110" s="2">
        <f t="shared" si="17"/>
        <v>431858</v>
      </c>
      <c r="T110" s="2">
        <f t="shared" si="18"/>
        <v>18142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33294049.051638722</v>
      </c>
      <c r="Z110" s="2" t="str">
        <f t="shared" si="8"/>
        <v>HERE</v>
      </c>
      <c r="AA110" s="2">
        <f>IF(Z110="HERE",Y110,AA109+Graph!$G$1*1000)</f>
        <v>33294049.051638722</v>
      </c>
      <c r="AB110" s="2">
        <f t="shared" si="21"/>
        <v>318168.25</v>
      </c>
      <c r="AC110" s="2">
        <f t="shared" si="30"/>
        <v>1772489.25</v>
      </c>
      <c r="AD110" s="3">
        <f t="shared" si="10"/>
        <v>33294049.051638722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22315421.259474844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26"/>
        <v>431858</v>
      </c>
      <c r="H111" s="2">
        <f t="shared" si="31"/>
        <v>34212620.796703279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516340.7965105027</v>
      </c>
      <c r="Q111" s="21">
        <f t="shared" si="34"/>
        <v>450000</v>
      </c>
      <c r="R111" s="2">
        <f t="shared" si="32"/>
        <v>35516538.301638722</v>
      </c>
      <c r="S111" s="2">
        <f t="shared" si="17"/>
        <v>431858</v>
      </c>
      <c r="T111" s="2">
        <f t="shared" si="18"/>
        <v>18142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33612217.301638722</v>
      </c>
      <c r="Z111" s="2" t="str">
        <f t="shared" si="8"/>
        <v>HERE</v>
      </c>
      <c r="AA111" s="2">
        <f>IF(Z111="HERE",Y111,AA110+Graph!$G$1*1000)</f>
        <v>33612217.301638722</v>
      </c>
      <c r="AB111" s="2">
        <f t="shared" si="21"/>
        <v>318168.25</v>
      </c>
      <c r="AC111" s="2">
        <f t="shared" si="30"/>
        <v>1904321</v>
      </c>
      <c r="AD111" s="3">
        <f t="shared" si="10"/>
        <v>33612217.301638722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22710146.051474847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26"/>
        <v>431858</v>
      </c>
      <c r="H112" s="2">
        <f t="shared" si="31"/>
        <v>34644478.796703279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518748.4991710037</v>
      </c>
      <c r="Q112" s="21">
        <f t="shared" si="34"/>
        <v>450000</v>
      </c>
      <c r="R112" s="2">
        <f t="shared" si="32"/>
        <v>35966538.301638722</v>
      </c>
      <c r="S112" s="2">
        <f t="shared" si="17"/>
        <v>431858</v>
      </c>
      <c r="T112" s="2">
        <f t="shared" si="18"/>
        <v>18142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33930385.551638722</v>
      </c>
      <c r="Z112" s="2" t="str">
        <f t="shared" si="8"/>
        <v>HERE</v>
      </c>
      <c r="AA112" s="2">
        <f>IF(Z112="HERE",Y112,AA111+Graph!$G$1*1000)</f>
        <v>33930385.551638722</v>
      </c>
      <c r="AB112" s="2">
        <f t="shared" si="21"/>
        <v>318168.25</v>
      </c>
      <c r="AC112" s="2">
        <f t="shared" si="30"/>
        <v>2036152.75</v>
      </c>
      <c r="AD112" s="3">
        <f t="shared" si="10"/>
        <v>33930385.551638722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23104870.843474846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26"/>
        <v>431858</v>
      </c>
      <c r="H113" s="2">
        <f t="shared" si="31"/>
        <v>35076336.796703279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521156.2018315047</v>
      </c>
      <c r="Q113" s="21">
        <f t="shared" si="34"/>
        <v>450000</v>
      </c>
      <c r="R113" s="2">
        <f t="shared" si="32"/>
        <v>36416538.301638722</v>
      </c>
      <c r="S113" s="2">
        <f t="shared" si="17"/>
        <v>431858</v>
      </c>
      <c r="T113" s="2">
        <f t="shared" si="18"/>
        <v>18142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34248553.801638722</v>
      </c>
      <c r="Z113" s="2" t="str">
        <f t="shared" si="8"/>
        <v>HERE</v>
      </c>
      <c r="AA113" s="2">
        <f>IF(Z113="HERE",Y113,AA112+Graph!$G$1*1000)</f>
        <v>34248553.801638722</v>
      </c>
      <c r="AB113" s="2">
        <f t="shared" si="21"/>
        <v>318168.25</v>
      </c>
      <c r="AC113" s="2">
        <f t="shared" si="30"/>
        <v>2167984.5</v>
      </c>
      <c r="AD113" s="3">
        <f t="shared" si="10"/>
        <v>34248553.801638722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23499595.635474842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26"/>
        <v>431858</v>
      </c>
      <c r="H114" s="2">
        <f t="shared" si="31"/>
        <v>35508194.796703279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523563.90449200571</v>
      </c>
      <c r="Q114" s="21">
        <f t="shared" si="34"/>
        <v>450000</v>
      </c>
      <c r="R114" s="2">
        <f t="shared" si="32"/>
        <v>36866538.301638722</v>
      </c>
      <c r="S114" s="2">
        <f t="shared" si="17"/>
        <v>431858</v>
      </c>
      <c r="T114" s="2">
        <f t="shared" si="18"/>
        <v>18142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34566722.051638722</v>
      </c>
      <c r="Z114" s="2" t="str">
        <f t="shared" si="8"/>
        <v>HERE</v>
      </c>
      <c r="AA114" s="2">
        <f>IF(Z114="HERE",Y114,AA113+Graph!$G$1*1000)</f>
        <v>34566722.051638722</v>
      </c>
      <c r="AB114" s="2">
        <f t="shared" si="21"/>
        <v>318168.25</v>
      </c>
      <c r="AC114" s="2">
        <f t="shared" si="30"/>
        <v>2299816.25</v>
      </c>
      <c r="AD114" s="3">
        <f t="shared" si="10"/>
        <v>34566722.051638722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23894320.427474845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26"/>
        <v>431858</v>
      </c>
      <c r="H115" s="2">
        <f t="shared" si="31"/>
        <v>35940052.796703279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525971.60715249181</v>
      </c>
      <c r="Q115" s="21">
        <f t="shared" si="34"/>
        <v>450000</v>
      </c>
      <c r="R115" s="2">
        <f t="shared" si="32"/>
        <v>37316538.301638722</v>
      </c>
      <c r="S115" s="2">
        <f t="shared" si="17"/>
        <v>431858</v>
      </c>
      <c r="T115" s="2">
        <f t="shared" si="18"/>
        <v>18142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34884890.301638722</v>
      </c>
      <c r="Z115" s="2" t="str">
        <f t="shared" si="8"/>
        <v>HERE</v>
      </c>
      <c r="AA115" s="2">
        <f>IF(Z115="HERE",Y115,AA114+Graph!$G$1*1000)</f>
        <v>34884890.301638722</v>
      </c>
      <c r="AB115" s="2">
        <f t="shared" si="21"/>
        <v>318168.25</v>
      </c>
      <c r="AC115" s="2">
        <f t="shared" si="30"/>
        <v>2431648</v>
      </c>
      <c r="AD115" s="3">
        <f t="shared" si="10"/>
        <v>34884890.301638722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24289045.219474845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26"/>
        <v>431858</v>
      </c>
      <c r="H116" s="2">
        <f t="shared" si="31"/>
        <v>36371910.796703279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528379.30981299281</v>
      </c>
      <c r="Q116" s="21">
        <f t="shared" si="34"/>
        <v>450000</v>
      </c>
      <c r="R116" s="2">
        <f t="shared" si="32"/>
        <v>37766538.301638722</v>
      </c>
      <c r="S116" s="2">
        <f t="shared" si="17"/>
        <v>431858</v>
      </c>
      <c r="T116" s="2">
        <f t="shared" si="18"/>
        <v>18142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35127229.301638722</v>
      </c>
      <c r="Z116" s="2" t="str">
        <f t="shared" si="8"/>
        <v>HERE</v>
      </c>
      <c r="AA116" s="2">
        <f>IF(Z116="HERE",Y116,AA115+Graph!$G$1*1000)</f>
        <v>35127229.301638722</v>
      </c>
      <c r="AB116" s="2">
        <f t="shared" si="21"/>
        <v>242339</v>
      </c>
      <c r="AC116" s="2">
        <f t="shared" si="30"/>
        <v>2639309</v>
      </c>
      <c r="AD116" s="3">
        <f t="shared" si="10"/>
        <v>35127229.301638722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24683770.01147484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26"/>
        <v>431858</v>
      </c>
      <c r="H117" s="2">
        <f t="shared" si="31"/>
        <v>36803768.796703279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530787.01247349381</v>
      </c>
      <c r="Q117" s="21">
        <f t="shared" si="34"/>
        <v>450000</v>
      </c>
      <c r="R117" s="2">
        <f t="shared" si="32"/>
        <v>38216538.301638722</v>
      </c>
      <c r="S117" s="2">
        <f t="shared" si="17"/>
        <v>431858</v>
      </c>
      <c r="T117" s="2">
        <f t="shared" si="18"/>
        <v>18142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35298286.301638722</v>
      </c>
      <c r="Z117" s="2" t="str">
        <f t="shared" si="8"/>
        <v>HERE</v>
      </c>
      <c r="AA117" s="2">
        <f>IF(Z117="HERE",Y117,AA116+Graph!$G$1*1000)</f>
        <v>35298286.301638722</v>
      </c>
      <c r="AB117" s="2">
        <f t="shared" si="21"/>
        <v>171057</v>
      </c>
      <c r="AC117" s="2">
        <f t="shared" si="30"/>
        <v>2918252</v>
      </c>
      <c r="AD117" s="3">
        <f t="shared" si="10"/>
        <v>35298286.301638722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25078494.803474844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26"/>
        <v>431858</v>
      </c>
      <c r="H118" s="2">
        <f t="shared" si="31"/>
        <v>37235626.796703279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533194.71513399482</v>
      </c>
      <c r="Q118" s="21">
        <f t="shared" si="34"/>
        <v>450000</v>
      </c>
      <c r="R118" s="2">
        <f t="shared" si="32"/>
        <v>38666538.301638722</v>
      </c>
      <c r="S118" s="2">
        <f t="shared" si="17"/>
        <v>431858</v>
      </c>
      <c r="T118" s="2">
        <f t="shared" si="18"/>
        <v>18142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35431592.301638722</v>
      </c>
      <c r="Z118" s="2" t="str">
        <f t="shared" si="8"/>
        <v>HERE</v>
      </c>
      <c r="AA118" s="2">
        <f>IF(Z118="HERE",Y118,AA117+Graph!$G$1*1000)</f>
        <v>35431592.301638722</v>
      </c>
      <c r="AB118" s="2">
        <f t="shared" si="21"/>
        <v>133306</v>
      </c>
      <c r="AC118" s="2">
        <f t="shared" si="30"/>
        <v>3234946</v>
      </c>
      <c r="AD118" s="3">
        <f t="shared" si="10"/>
        <v>35431592.301638722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25473219.595474843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26"/>
        <v>431858</v>
      </c>
      <c r="H119" s="2">
        <f t="shared" si="31"/>
        <v>37667484.796703279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535602.41779448092</v>
      </c>
      <c r="Q119" s="21">
        <f t="shared" si="34"/>
        <v>450000</v>
      </c>
      <c r="R119" s="2">
        <f t="shared" si="32"/>
        <v>39116538.301638722</v>
      </c>
      <c r="S119" s="2">
        <f t="shared" si="17"/>
        <v>431858</v>
      </c>
      <c r="T119" s="2">
        <f t="shared" si="18"/>
        <v>18142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35557359.301638722</v>
      </c>
      <c r="Z119" s="2" t="str">
        <f t="shared" si="8"/>
        <v>HERE</v>
      </c>
      <c r="AA119" s="2">
        <f>IF(Z119="HERE",Y119,AA118+Graph!$G$1*1000)</f>
        <v>35557359.301638722</v>
      </c>
      <c r="AB119" s="2">
        <f t="shared" si="21"/>
        <v>125767</v>
      </c>
      <c r="AC119" s="2">
        <f t="shared" si="30"/>
        <v>3559179</v>
      </c>
      <c r="AD119" s="3">
        <f t="shared" si="10"/>
        <v>35557359.301638722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25867944.387474839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26"/>
        <v>431858</v>
      </c>
      <c r="H120" s="2">
        <f t="shared" si="31"/>
        <v>38099342.796703279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538010.12045498192</v>
      </c>
      <c r="Q120" s="21">
        <f t="shared" si="34"/>
        <v>450000</v>
      </c>
      <c r="R120" s="2">
        <f t="shared" si="32"/>
        <v>39566538.301638722</v>
      </c>
      <c r="S120" s="2">
        <f t="shared" si="17"/>
        <v>431858</v>
      </c>
      <c r="T120" s="2">
        <f t="shared" si="18"/>
        <v>18142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35729444.301638722</v>
      </c>
      <c r="Z120" s="2" t="str">
        <f t="shared" si="8"/>
        <v>HERE</v>
      </c>
      <c r="AA120" s="2">
        <f>IF(Z120="HERE",Y120,AA119+Graph!$G$1*1000)</f>
        <v>35729444.301638722</v>
      </c>
      <c r="AB120" s="2">
        <f t="shared" si="21"/>
        <v>172085</v>
      </c>
      <c r="AC120" s="2">
        <f t="shared" si="30"/>
        <v>3837094</v>
      </c>
      <c r="AD120" s="3">
        <f t="shared" si="10"/>
        <v>35729444.301638722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26262669.179474842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26"/>
        <v>431858</v>
      </c>
      <c r="H121" s="2">
        <f t="shared" si="31"/>
        <v>38531200.796703279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540417.82311548293</v>
      </c>
      <c r="Q121" s="21">
        <f t="shared" si="34"/>
        <v>450000</v>
      </c>
      <c r="R121" s="2">
        <f t="shared" si="32"/>
        <v>40016538.301638722</v>
      </c>
      <c r="S121" s="2">
        <f t="shared" si="17"/>
        <v>431858</v>
      </c>
      <c r="T121" s="2">
        <f t="shared" si="18"/>
        <v>18142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35954037.301638722</v>
      </c>
      <c r="Z121" s="2" t="str">
        <f t="shared" si="8"/>
        <v>HERE</v>
      </c>
      <c r="AA121" s="2">
        <f>IF(Z121="HERE",Y121,AA120+Graph!$G$1*1000)</f>
        <v>35954037.301638722</v>
      </c>
      <c r="AB121" s="2">
        <f t="shared" si="21"/>
        <v>224593</v>
      </c>
      <c r="AC121" s="2">
        <f t="shared" si="30"/>
        <v>4062501</v>
      </c>
      <c r="AD121" s="3">
        <f t="shared" si="10"/>
        <v>35954037.301638722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26657393.971474841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26"/>
        <v>431858</v>
      </c>
      <c r="H122" s="2">
        <f t="shared" si="31"/>
        <v>38963058.796703279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542825.52577598393</v>
      </c>
      <c r="Q122" s="21">
        <f t="shared" si="34"/>
        <v>450000</v>
      </c>
      <c r="R122" s="2">
        <f t="shared" si="32"/>
        <v>40466538.301638722</v>
      </c>
      <c r="S122" s="2">
        <f t="shared" si="17"/>
        <v>431858</v>
      </c>
      <c r="T122" s="2">
        <f t="shared" si="18"/>
        <v>18142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36199961.301638722</v>
      </c>
      <c r="Z122" s="2" t="str">
        <f t="shared" si="8"/>
        <v>HERE</v>
      </c>
      <c r="AA122" s="2">
        <f>IF(Z122="HERE",Y122,AA121+Graph!$G$1*1000)</f>
        <v>36199961.301638722</v>
      </c>
      <c r="AB122" s="2">
        <f t="shared" si="21"/>
        <v>245924</v>
      </c>
      <c r="AC122" s="2">
        <f t="shared" si="30"/>
        <v>4266577</v>
      </c>
      <c r="AD122" s="3">
        <f t="shared" si="10"/>
        <v>36199961.301638722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27016971.914331984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26"/>
        <v>431858</v>
      </c>
      <c r="H123" s="2">
        <f t="shared" si="31"/>
        <v>39394916.796703279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545233.22843647003</v>
      </c>
      <c r="Q123" s="21">
        <f t="shared" si="34"/>
        <v>450000</v>
      </c>
      <c r="R123" s="2">
        <f t="shared" si="32"/>
        <v>40916538.301638722</v>
      </c>
      <c r="S123" s="2">
        <f t="shared" si="17"/>
        <v>431858</v>
      </c>
      <c r="T123" s="2">
        <f t="shared" si="18"/>
        <v>18142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36306798.301638722</v>
      </c>
      <c r="Z123" s="2" t="str">
        <f t="shared" si="8"/>
        <v>HERE</v>
      </c>
      <c r="AA123" s="2">
        <f>IF(Z123="HERE",Y123,AA122+Graph!$G$1*1000)</f>
        <v>36306798.301638722</v>
      </c>
      <c r="AB123" s="2">
        <f t="shared" si="21"/>
        <v>106837</v>
      </c>
      <c r="AC123" s="2">
        <f t="shared" si="30"/>
        <v>4609740</v>
      </c>
      <c r="AD123" s="3">
        <f t="shared" si="10"/>
        <v>36306798.301638722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27376549.857189126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26"/>
        <v>431858</v>
      </c>
      <c r="H124" s="2">
        <f t="shared" si="31"/>
        <v>39826774.796703279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547640.93109697104</v>
      </c>
      <c r="Q124" s="21">
        <f t="shared" si="34"/>
        <v>450000</v>
      </c>
      <c r="R124" s="2">
        <f t="shared" si="32"/>
        <v>41366538.301638722</v>
      </c>
      <c r="S124" s="2">
        <f t="shared" si="17"/>
        <v>431858</v>
      </c>
      <c r="T124" s="2">
        <f t="shared" si="18"/>
        <v>18142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36393290.301638722</v>
      </c>
      <c r="Z124" s="2" t="str">
        <f t="shared" si="8"/>
        <v>HERE</v>
      </c>
      <c r="AA124" s="2">
        <f>IF(Z124="HERE",Y124,AA123+Graph!$G$1*1000)</f>
        <v>36393290.301638722</v>
      </c>
      <c r="AB124" s="2">
        <f t="shared" si="21"/>
        <v>86492</v>
      </c>
      <c r="AC124" s="2">
        <f t="shared" si="30"/>
        <v>4973248</v>
      </c>
      <c r="AD124" s="3">
        <f t="shared" si="10"/>
        <v>36393290.301638722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27736127.800046276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26"/>
        <v>431858</v>
      </c>
      <c r="H125" s="2">
        <f t="shared" si="31"/>
        <v>40258632.796703279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550048.63375747204</v>
      </c>
      <c r="Q125" s="21">
        <f t="shared" si="34"/>
        <v>450000</v>
      </c>
      <c r="R125" s="2">
        <f t="shared" si="32"/>
        <v>41816538.301638722</v>
      </c>
      <c r="S125" s="2">
        <f t="shared" si="17"/>
        <v>431858</v>
      </c>
      <c r="T125" s="2">
        <f t="shared" si="18"/>
        <v>18142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36433435.301638722</v>
      </c>
      <c r="Z125" s="2" t="str">
        <f t="shared" si="8"/>
        <v>HERE</v>
      </c>
      <c r="AA125" s="2">
        <f>IF(Z125="HERE",Y125,AA124+Graph!$G$1*1000)</f>
        <v>36433435.301638722</v>
      </c>
      <c r="AB125" s="2">
        <f t="shared" si="21"/>
        <v>40145</v>
      </c>
      <c r="AC125" s="2">
        <f t="shared" si="30"/>
        <v>5383103</v>
      </c>
      <c r="AD125" s="3">
        <f t="shared" si="10"/>
        <v>36433435.301638722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28095705.742903419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26"/>
        <v>431858</v>
      </c>
      <c r="H126" s="2">
        <f t="shared" si="31"/>
        <v>40690490.796703279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552456.33641797304</v>
      </c>
      <c r="Q126" s="21">
        <f t="shared" si="34"/>
        <v>450000</v>
      </c>
      <c r="R126" s="2">
        <f t="shared" si="32"/>
        <v>42266538.301638722</v>
      </c>
      <c r="S126" s="2">
        <f t="shared" si="17"/>
        <v>431858</v>
      </c>
      <c r="T126" s="2">
        <f t="shared" si="18"/>
        <v>18142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36405187.301638722</v>
      </c>
      <c r="Z126" s="2" t="str">
        <f t="shared" si="8"/>
        <v>HERE</v>
      </c>
      <c r="AA126" s="2">
        <f>IF(Z126="HERE",Y126,AA125+Graph!$G$1*1000)</f>
        <v>36405187.301638722</v>
      </c>
      <c r="AB126" s="2">
        <f t="shared" si="21"/>
        <v>-28248</v>
      </c>
      <c r="AC126" s="2">
        <f t="shared" si="30"/>
        <v>5861351</v>
      </c>
      <c r="AD126" s="3">
        <f t="shared" si="10"/>
        <v>36405187.301638722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28455283.685760561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26"/>
        <v>431858</v>
      </c>
      <c r="H127" s="2">
        <f t="shared" si="31"/>
        <v>41122348.796703279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554864.03907845914</v>
      </c>
      <c r="Q127" s="21">
        <f t="shared" si="34"/>
        <v>450000</v>
      </c>
      <c r="R127" s="2">
        <f t="shared" si="32"/>
        <v>42716538.301638722</v>
      </c>
      <c r="S127" s="2">
        <f t="shared" si="17"/>
        <v>431858</v>
      </c>
      <c r="T127" s="2">
        <f t="shared" si="18"/>
        <v>18142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36363217.301638722</v>
      </c>
      <c r="Z127" s="2" t="str">
        <f t="shared" si="8"/>
        <v>HERE</v>
      </c>
      <c r="AA127" s="2">
        <f>IF(Z127="HERE",Y127,AA126+Graph!$G$1*1000)</f>
        <v>36363217.301638722</v>
      </c>
      <c r="AB127" s="2">
        <f t="shared" si="21"/>
        <v>-41970</v>
      </c>
      <c r="AC127" s="2">
        <f t="shared" si="30"/>
        <v>6353321</v>
      </c>
      <c r="AD127" s="3">
        <f t="shared" si="10"/>
        <v>36363217.301638722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28814861.628617708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26"/>
        <v>431858</v>
      </c>
      <c r="H128" s="2">
        <f t="shared" si="31"/>
        <v>41554206.796703279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557271.74173896015</v>
      </c>
      <c r="Q128" s="21">
        <f t="shared" si="34"/>
        <v>450000</v>
      </c>
      <c r="R128" s="2">
        <f t="shared" si="32"/>
        <v>43166538.301638722</v>
      </c>
      <c r="S128" s="2">
        <f t="shared" si="17"/>
        <v>431858</v>
      </c>
      <c r="T128" s="2">
        <f t="shared" si="18"/>
        <v>18142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36592968.301638722</v>
      </c>
      <c r="Z128" s="2" t="str">
        <f t="shared" si="8"/>
        <v>HERE</v>
      </c>
      <c r="AA128" s="2">
        <f>IF(Z128="HERE",Y128,AA127+Graph!$G$1*1000)</f>
        <v>36592968.301638722</v>
      </c>
      <c r="AB128" s="2">
        <f t="shared" si="21"/>
        <v>229751</v>
      </c>
      <c r="AC128" s="2">
        <f t="shared" si="30"/>
        <v>6573570</v>
      </c>
      <c r="AD128" s="3">
        <f t="shared" si="10"/>
        <v>36592968.301638722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29174439.57147485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26"/>
        <v>431858</v>
      </c>
      <c r="H129" s="2">
        <f t="shared" si="31"/>
        <v>41986064.796703279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559679.44439946115</v>
      </c>
      <c r="Q129" s="21">
        <f t="shared" si="34"/>
        <v>450000</v>
      </c>
      <c r="R129" s="2">
        <f t="shared" si="32"/>
        <v>43616538.301638722</v>
      </c>
      <c r="S129" s="2">
        <f t="shared" si="17"/>
        <v>431858</v>
      </c>
      <c r="T129" s="2">
        <f t="shared" si="18"/>
        <v>18142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36763166.301638722</v>
      </c>
      <c r="Z129" s="2" t="str">
        <f t="shared" si="8"/>
        <v>HERE</v>
      </c>
      <c r="AA129" s="2">
        <f>IF(Z129="HERE",Y129,AA128+Graph!$G$1*1000)</f>
        <v>36763166.301638722</v>
      </c>
      <c r="AB129" s="2">
        <f t="shared" si="21"/>
        <v>170198</v>
      </c>
      <c r="AC129" s="2">
        <f t="shared" si="30"/>
        <v>6853372</v>
      </c>
      <c r="AD129" s="3">
        <f t="shared" si="10"/>
        <v>36763166.301638722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29467382.583974853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26"/>
        <v>431858</v>
      </c>
      <c r="H130" s="2">
        <f t="shared" si="31"/>
        <v>42417922.796703279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562087.14705996215</v>
      </c>
      <c r="Q130" s="21">
        <f t="shared" si="34"/>
        <v>450000</v>
      </c>
      <c r="R130" s="2">
        <f t="shared" si="32"/>
        <v>44066538.301638722</v>
      </c>
      <c r="S130" s="2">
        <f t="shared" si="17"/>
        <v>431858</v>
      </c>
      <c r="T130" s="2">
        <f t="shared" si="18"/>
        <v>18142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36902151.301638722</v>
      </c>
      <c r="Z130" s="2" t="str">
        <f t="shared" si="8"/>
        <v>HERE</v>
      </c>
      <c r="AA130" s="2">
        <f>IF(Z130="HERE",Y130,AA129+Graph!$G$1*1000)</f>
        <v>36902151.301638722</v>
      </c>
      <c r="AB130" s="2">
        <f t="shared" si="21"/>
        <v>138985</v>
      </c>
      <c r="AC130" s="2">
        <f t="shared" si="30"/>
        <v>7164387</v>
      </c>
      <c r="AD130" s="3">
        <f t="shared" si="10"/>
        <v>36902151.301638722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29760325.596474852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26"/>
        <v>431858</v>
      </c>
      <c r="H131" s="2">
        <f t="shared" si="31"/>
        <v>42849780.796703279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564494.84972046316</v>
      </c>
      <c r="Q131" s="21">
        <f t="shared" si="34"/>
        <v>450000</v>
      </c>
      <c r="R131" s="2">
        <f t="shared" si="32"/>
        <v>44516538.301638722</v>
      </c>
      <c r="S131" s="2">
        <f t="shared" si="17"/>
        <v>431858</v>
      </c>
      <c r="T131" s="2">
        <f t="shared" si="18"/>
        <v>18142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37069339.301638722</v>
      </c>
      <c r="Z131" s="2" t="str">
        <f t="shared" si="8"/>
        <v>HERE</v>
      </c>
      <c r="AA131" s="2">
        <f>IF(Z131="HERE",Y131,AA130+Graph!$G$1*1000)</f>
        <v>37069339.301638722</v>
      </c>
      <c r="AB131" s="2">
        <f t="shared" si="21"/>
        <v>167188</v>
      </c>
      <c r="AC131" s="2">
        <f t="shared" si="30"/>
        <v>7447199</v>
      </c>
      <c r="AD131" s="3">
        <f t="shared" si="10"/>
        <v>37069339.301638722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30053268.608974848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26"/>
        <v>431858</v>
      </c>
      <c r="H132" s="2">
        <f t="shared" si="31"/>
        <v>43281638.796703279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566902.55238094926</v>
      </c>
      <c r="Q132" s="21">
        <f t="shared" si="34"/>
        <v>450000</v>
      </c>
      <c r="R132" s="2">
        <f t="shared" si="32"/>
        <v>44966538.301638722</v>
      </c>
      <c r="S132" s="2">
        <f t="shared" si="17"/>
        <v>431858</v>
      </c>
      <c r="T132" s="2">
        <f t="shared" si="18"/>
        <v>18142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37075354.301638722</v>
      </c>
      <c r="Z132" s="2" t="str">
        <f t="shared" si="8"/>
        <v>HERE</v>
      </c>
      <c r="AA132" s="2">
        <f>IF(Z132="HERE",Y132,AA131+Graph!$G$1*1000)</f>
        <v>37075354.301638722</v>
      </c>
      <c r="AB132" s="2">
        <f t="shared" si="21"/>
        <v>6015</v>
      </c>
      <c r="AC132" s="2">
        <f t="shared" si="30"/>
        <v>7891184</v>
      </c>
      <c r="AD132" s="3">
        <f t="shared" si="10"/>
        <v>37075354.301638722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30346211.621474851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26"/>
        <v>431858</v>
      </c>
      <c r="H133" s="2">
        <f t="shared" si="31"/>
        <v>43713496.796703279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569310.25504145026</v>
      </c>
      <c r="Q133" s="21">
        <f t="shared" si="34"/>
        <v>450000</v>
      </c>
      <c r="R133" s="2">
        <f t="shared" si="32"/>
        <v>45416538.301638722</v>
      </c>
      <c r="S133" s="2">
        <f t="shared" si="17"/>
        <v>431858</v>
      </c>
      <c r="T133" s="2">
        <f t="shared" si="18"/>
        <v>18142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37037598.301638722</v>
      </c>
      <c r="Z133" s="2" t="str">
        <f t="shared" si="8"/>
        <v>HERE</v>
      </c>
      <c r="AA133" s="2">
        <f>IF(Z133="HERE",Y133,AA132+Graph!$G$1*1000)</f>
        <v>37037598.301638722</v>
      </c>
      <c r="AB133" s="2">
        <f t="shared" si="21"/>
        <v>-37756</v>
      </c>
      <c r="AC133" s="2">
        <f t="shared" si="30"/>
        <v>8378940</v>
      </c>
      <c r="AD133" s="3">
        <f t="shared" si="10"/>
        <v>37037598.301638722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30639154.63397485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26"/>
        <v>431858</v>
      </c>
      <c r="H134" s="2">
        <f t="shared" si="31"/>
        <v>44145354.796703279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571717.95770195127</v>
      </c>
      <c r="Q134" s="21">
        <f t="shared" si="34"/>
        <v>450000</v>
      </c>
      <c r="R134" s="2">
        <f t="shared" si="32"/>
        <v>45866538.301638722</v>
      </c>
      <c r="S134" s="2">
        <f t="shared" si="17"/>
        <v>431858</v>
      </c>
      <c r="T134" s="2">
        <f t="shared" si="18"/>
        <v>18142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36889209.301638722</v>
      </c>
      <c r="Z134" s="2" t="str">
        <f t="shared" si="8"/>
        <v>HERE</v>
      </c>
      <c r="AA134" s="2">
        <f>IF(Z134="HERE",Y134,AA133+Graph!$G$1*1000)</f>
        <v>36889209.301638722</v>
      </c>
      <c r="AB134" s="2">
        <f t="shared" si="21"/>
        <v>-148389</v>
      </c>
      <c r="AC134" s="2">
        <f t="shared" si="30"/>
        <v>8977329</v>
      </c>
      <c r="AD134" s="3">
        <f t="shared" si="10"/>
        <v>36889209.301638722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30932097.646474853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26"/>
        <v>431858</v>
      </c>
      <c r="H135" s="2">
        <f t="shared" si="31"/>
        <v>44577212.796703279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574125.66036245227</v>
      </c>
      <c r="Q135" s="21">
        <f t="shared" si="34"/>
        <v>450000</v>
      </c>
      <c r="R135" s="2">
        <f t="shared" si="32"/>
        <v>46316538.301638722</v>
      </c>
      <c r="S135" s="2">
        <f t="shared" si="17"/>
        <v>431858</v>
      </c>
      <c r="T135" s="2">
        <f t="shared" si="18"/>
        <v>18142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37020171.301638722</v>
      </c>
      <c r="Z135" s="2" t="str">
        <f t="shared" si="8"/>
        <v>HERE</v>
      </c>
      <c r="AA135" s="2">
        <f>IF(Z135="HERE",Y135,AA134+Graph!$G$1*1000)</f>
        <v>37020171.301638722</v>
      </c>
      <c r="AB135" s="2">
        <f t="shared" si="21"/>
        <v>130962</v>
      </c>
      <c r="AC135" s="2">
        <f t="shared" si="30"/>
        <v>9296367</v>
      </c>
      <c r="AD135" s="3">
        <f t="shared" si="10"/>
        <v>37020171.301638722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31225040.658974852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26"/>
        <v>431858</v>
      </c>
      <c r="H136" s="2">
        <f t="shared" si="31"/>
        <v>45009070.796703279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576533.36302293837</v>
      </c>
      <c r="Q136" s="21">
        <f t="shared" si="34"/>
        <v>450000</v>
      </c>
      <c r="R136" s="2">
        <f t="shared" si="32"/>
        <v>46766538.301638722</v>
      </c>
      <c r="S136" s="2">
        <f t="shared" si="17"/>
        <v>431858</v>
      </c>
      <c r="T136" s="2">
        <f t="shared" si="18"/>
        <v>18142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37119823.301638722</v>
      </c>
      <c r="Z136" s="2" t="str">
        <f t="shared" si="8"/>
        <v>HERE</v>
      </c>
      <c r="AA136" s="2">
        <f>IF(Z136="HERE",Y136,AA135+Graph!$G$1*1000)</f>
        <v>37119823.301638722</v>
      </c>
      <c r="AB136" s="2">
        <f t="shared" si="21"/>
        <v>99652</v>
      </c>
      <c r="AC136" s="2">
        <f t="shared" si="30"/>
        <v>9646715</v>
      </c>
      <c r="AD136" s="3">
        <f t="shared" si="10"/>
        <v>37119823.301638722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31517983.671474848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26"/>
        <v>431858</v>
      </c>
      <c r="H137" s="2">
        <f t="shared" si="31"/>
        <v>45440928.796703279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578941.06568343937</v>
      </c>
      <c r="Q137" s="21">
        <f t="shared" si="34"/>
        <v>450000</v>
      </c>
      <c r="R137" s="2">
        <f t="shared" si="32"/>
        <v>47216538.301638722</v>
      </c>
      <c r="S137" s="2">
        <f t="shared" si="17"/>
        <v>431858</v>
      </c>
      <c r="T137" s="2">
        <f t="shared" si="18"/>
        <v>18142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37195067.301638722</v>
      </c>
      <c r="Z137" s="2" t="str">
        <f t="shared" si="8"/>
        <v>HERE</v>
      </c>
      <c r="AA137" s="2">
        <f>IF(Z137="HERE",Y137,AA136+Graph!$G$1*1000)</f>
        <v>37195067.301638722</v>
      </c>
      <c r="AB137" s="2">
        <f t="shared" si="21"/>
        <v>75244</v>
      </c>
      <c r="AC137" s="2">
        <f t="shared" si="30"/>
        <v>10021471</v>
      </c>
      <c r="AD137" s="3">
        <f t="shared" si="10"/>
        <v>37195067.301638722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31746471.82147485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26"/>
        <v>431858</v>
      </c>
      <c r="H138" s="2">
        <f t="shared" si="31"/>
        <v>45872786.796703279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581348.76834394038</v>
      </c>
      <c r="Q138" s="21">
        <f t="shared" si="34"/>
        <v>450000</v>
      </c>
      <c r="R138" s="2">
        <f t="shared" si="32"/>
        <v>47666538.301638722</v>
      </c>
      <c r="S138" s="2">
        <f t="shared" si="17"/>
        <v>431858</v>
      </c>
      <c r="T138" s="2">
        <f t="shared" si="18"/>
        <v>18142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37176051.301638722</v>
      </c>
      <c r="Z138" s="2" t="str">
        <f t="shared" si="8"/>
        <v>HERE</v>
      </c>
      <c r="AA138" s="2">
        <f>IF(Z138="HERE",Y138,AA137+Graph!$G$1*1000)</f>
        <v>37176051.301638722</v>
      </c>
      <c r="AB138" s="2">
        <f t="shared" si="21"/>
        <v>-19016</v>
      </c>
      <c r="AC138" s="2">
        <f t="shared" si="30"/>
        <v>10490487</v>
      </c>
      <c r="AD138" s="3">
        <f t="shared" si="10"/>
        <v>37176051.301638722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31914370.271474853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26"/>
        <v>431858</v>
      </c>
      <c r="H139" s="2">
        <f t="shared" si="31"/>
        <v>46304644.796703279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583756.47100444138</v>
      </c>
      <c r="Q139" s="21">
        <f t="shared" si="34"/>
        <v>450000</v>
      </c>
      <c r="R139" s="2">
        <f t="shared" si="32"/>
        <v>48116538.301638722</v>
      </c>
      <c r="S139" s="2">
        <f t="shared" si="17"/>
        <v>431858</v>
      </c>
      <c r="T139" s="2">
        <f t="shared" si="18"/>
        <v>18142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37145491.301638722</v>
      </c>
      <c r="Z139" s="2" t="str">
        <f t="shared" si="8"/>
        <v>HERE</v>
      </c>
      <c r="AA139" s="2">
        <f>IF(Z139="HERE",Y139,AA138+Graph!$G$1*1000)</f>
        <v>37145491.301638722</v>
      </c>
      <c r="AB139" s="2">
        <f t="shared" si="21"/>
        <v>-30560</v>
      </c>
      <c r="AC139" s="2">
        <f t="shared" si="30"/>
        <v>10971047</v>
      </c>
      <c r="AD139" s="3">
        <f t="shared" si="10"/>
        <v>37145491.301638722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32050180.371474851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26"/>
        <v>431858</v>
      </c>
      <c r="H140" s="2">
        <f t="shared" si="31"/>
        <v>46736502.796703279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586164.17366492748</v>
      </c>
      <c r="Q140" s="21">
        <f t="shared" si="34"/>
        <v>450000</v>
      </c>
      <c r="R140" s="2">
        <f t="shared" si="32"/>
        <v>48566538.301638722</v>
      </c>
      <c r="S140" s="2">
        <f t="shared" si="17"/>
        <v>431858</v>
      </c>
      <c r="T140" s="2">
        <f t="shared" si="18"/>
        <v>18142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37101328.301638722</v>
      </c>
      <c r="Z140" s="2" t="str">
        <f t="shared" si="8"/>
        <v>HERE</v>
      </c>
      <c r="AA140" s="2">
        <f>IF(Z140="HERE",Y140,AA139+Graph!$G$1*1000)</f>
        <v>37101328.301638722</v>
      </c>
      <c r="AB140" s="2">
        <f t="shared" si="21"/>
        <v>-44163</v>
      </c>
      <c r="AC140" s="2">
        <f t="shared" si="30"/>
        <v>11465210</v>
      </c>
      <c r="AD140" s="3">
        <f t="shared" si="10"/>
        <v>37101328.301638722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32179582.32147485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26"/>
        <v>431858</v>
      </c>
      <c r="H141" s="2">
        <f t="shared" si="31"/>
        <v>47168360.796703279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588571.87632542849</v>
      </c>
      <c r="Q141" s="21">
        <f t="shared" si="34"/>
        <v>450000</v>
      </c>
      <c r="R141" s="2">
        <f t="shared" si="32"/>
        <v>49016538.301638722</v>
      </c>
      <c r="S141" s="2">
        <f t="shared" si="17"/>
        <v>431858</v>
      </c>
      <c r="T141" s="2">
        <f t="shared" si="18"/>
        <v>18142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37002250.301638722</v>
      </c>
      <c r="Z141" s="2" t="str">
        <f t="shared" si="8"/>
        <v>HERE</v>
      </c>
      <c r="AA141" s="2">
        <f>IF(Z141="HERE",Y141,AA140+Graph!$G$1*1000)</f>
        <v>37002250.301638722</v>
      </c>
      <c r="AB141" s="2">
        <f t="shared" si="21"/>
        <v>-99078</v>
      </c>
      <c r="AC141" s="2">
        <f t="shared" si="30"/>
        <v>12014288</v>
      </c>
      <c r="AD141" s="3">
        <f t="shared" si="10"/>
        <v>37002250.301638722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32348354.57147485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26"/>
        <v>431858</v>
      </c>
      <c r="H142" s="2">
        <f t="shared" si="31"/>
        <v>47600218.796703279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590979.57898592949</v>
      </c>
      <c r="Q142" s="21">
        <f t="shared" si="34"/>
        <v>450000</v>
      </c>
      <c r="R142" s="2">
        <f t="shared" si="32"/>
        <v>49466538.301638722</v>
      </c>
      <c r="S142" s="2">
        <f t="shared" si="17"/>
        <v>431858</v>
      </c>
      <c r="T142" s="2">
        <f t="shared" si="18"/>
        <v>18142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37172532.301638722</v>
      </c>
      <c r="Z142" s="2" t="str">
        <f t="shared" si="8"/>
        <v>HERE</v>
      </c>
      <c r="AA142" s="2">
        <f>IF(Z142="HERE",Y142,AA141+Graph!$G$1*1000)</f>
        <v>37172532.301638722</v>
      </c>
      <c r="AB142" s="2">
        <f t="shared" si="21"/>
        <v>170282</v>
      </c>
      <c r="AC142" s="2">
        <f t="shared" si="30"/>
        <v>12294006</v>
      </c>
      <c r="AD142" s="3">
        <f t="shared" si="10"/>
        <v>37172532.301638722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32561758.621474851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26"/>
        <v>431858</v>
      </c>
      <c r="H143" s="2">
        <f t="shared" si="31"/>
        <v>48032076.796703279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593387.28164643049</v>
      </c>
      <c r="Q143" s="21">
        <f t="shared" si="34"/>
        <v>450000</v>
      </c>
      <c r="R143" s="2">
        <f t="shared" si="32"/>
        <v>49916538.301638722</v>
      </c>
      <c r="S143" s="2">
        <f t="shared" si="17"/>
        <v>431858</v>
      </c>
      <c r="T143" s="2">
        <f t="shared" si="18"/>
        <v>18142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37270052.301638722</v>
      </c>
      <c r="Z143" s="2" t="str">
        <f t="shared" si="8"/>
        <v>HERE</v>
      </c>
      <c r="AA143" s="2">
        <f>IF(Z143="HERE",Y143,AA142+Graph!$G$1*1000)</f>
        <v>37270052.301638722</v>
      </c>
      <c r="AB143" s="2">
        <f t="shared" si="21"/>
        <v>97520</v>
      </c>
      <c r="AC143" s="2">
        <f t="shared" si="30"/>
        <v>12646486</v>
      </c>
      <c r="AD143" s="3">
        <f t="shared" si="10"/>
        <v>37270052.301638722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32793294.021474853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26"/>
        <v>431858</v>
      </c>
      <c r="H144" s="2">
        <f t="shared" si="31"/>
        <v>48463934.796703279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595794.98430691659</v>
      </c>
      <c r="Q144" s="21">
        <f t="shared" si="34"/>
        <v>450000</v>
      </c>
      <c r="R144" s="2">
        <f t="shared" si="32"/>
        <v>50366538.301638722</v>
      </c>
      <c r="S144" s="2">
        <f t="shared" si="17"/>
        <v>431858</v>
      </c>
      <c r="T144" s="2">
        <f t="shared" si="18"/>
        <v>18142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37308240.301638722</v>
      </c>
      <c r="Z144" s="2" t="str">
        <f t="shared" si="8"/>
        <v>HERE</v>
      </c>
      <c r="AA144" s="2">
        <f>IF(Z144="HERE",Y144,AA143+Graph!$G$1*1000)</f>
        <v>37308240.301638722</v>
      </c>
      <c r="AB144" s="2">
        <f t="shared" si="21"/>
        <v>38188</v>
      </c>
      <c r="AC144" s="2">
        <f t="shared" si="30"/>
        <v>13058298</v>
      </c>
      <c r="AD144" s="3">
        <f t="shared" si="10"/>
        <v>37308240.301638722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32906605.471474852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26"/>
        <v>431858</v>
      </c>
      <c r="H145" s="2">
        <f t="shared" si="31"/>
        <v>48895792.796703279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598202.6869674176</v>
      </c>
      <c r="Q145" s="21">
        <f t="shared" si="34"/>
        <v>450000</v>
      </c>
      <c r="R145" s="2">
        <f t="shared" si="32"/>
        <v>50816538.301638722</v>
      </c>
      <c r="S145" s="2">
        <f t="shared" si="17"/>
        <v>431858</v>
      </c>
      <c r="T145" s="2">
        <f t="shared" si="18"/>
        <v>18142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37307430.301638722</v>
      </c>
      <c r="Z145" s="2" t="str">
        <f t="shared" si="8"/>
        <v>HERE</v>
      </c>
      <c r="AA145" s="2">
        <f>IF(Z145="HERE",Y145,AA144+Graph!$G$1*1000)</f>
        <v>37307430.301638722</v>
      </c>
      <c r="AB145" s="2">
        <f t="shared" si="21"/>
        <v>-810</v>
      </c>
      <c r="AC145" s="2">
        <f t="shared" si="30"/>
        <v>13509108</v>
      </c>
      <c r="AD145" s="3">
        <f t="shared" si="10"/>
        <v>37307430.301638722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33002623.671474848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26"/>
        <v>431858</v>
      </c>
      <c r="H146" s="2">
        <f t="shared" si="31"/>
        <v>49327650.796703279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600610.3896279186</v>
      </c>
      <c r="Q146" s="21">
        <f t="shared" si="34"/>
        <v>450000</v>
      </c>
      <c r="R146" s="2">
        <f t="shared" si="32"/>
        <v>51266538.301638722</v>
      </c>
      <c r="S146" s="2">
        <f t="shared" si="17"/>
        <v>431858</v>
      </c>
      <c r="T146" s="2">
        <f t="shared" si="18"/>
        <v>18142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37254314.301638722</v>
      </c>
      <c r="Z146" s="2" t="str">
        <f t="shared" si="8"/>
        <v>HERE</v>
      </c>
      <c r="AA146" s="2">
        <f>IF(Z146="HERE",Y146,AA145+Graph!$G$1*1000)</f>
        <v>37254314.301638722</v>
      </c>
      <c r="AB146" s="2">
        <f t="shared" si="21"/>
        <v>-53116</v>
      </c>
      <c r="AC146" s="2">
        <f t="shared" si="30"/>
        <v>14012224</v>
      </c>
      <c r="AD146" s="3">
        <f t="shared" si="10"/>
        <v>37254314.301638722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33059246.921474848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26"/>
        <v>431858</v>
      </c>
      <c r="H147" s="2">
        <f t="shared" si="31"/>
        <v>49759508.796703279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603018.0922884196</v>
      </c>
      <c r="Q147" s="21">
        <f t="shared" si="34"/>
        <v>450000</v>
      </c>
      <c r="R147" s="2">
        <f t="shared" si="32"/>
        <v>51716538.301638722</v>
      </c>
      <c r="S147" s="2">
        <f t="shared" si="17"/>
        <v>431858</v>
      </c>
      <c r="T147" s="2">
        <f t="shared" si="18"/>
        <v>18142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37159711.301638722</v>
      </c>
      <c r="Z147" s="2" t="str">
        <f t="shared" si="8"/>
        <v>HERE</v>
      </c>
      <c r="AA147" s="2">
        <f>IF(Z147="HERE",Y147,AA146+Graph!$G$1*1000)</f>
        <v>37159711.301638722</v>
      </c>
      <c r="AB147" s="2">
        <f t="shared" si="21"/>
        <v>-94603</v>
      </c>
      <c r="AC147" s="2">
        <f t="shared" si="30"/>
        <v>14556827</v>
      </c>
      <c r="AD147" s="3">
        <f t="shared" si="10"/>
        <v>37159711.301638722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33057736.121474851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26"/>
        <v>431858</v>
      </c>
      <c r="H148" s="2">
        <f t="shared" si="31"/>
        <v>50191366.796703279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605425.79494890571</v>
      </c>
      <c r="Q148" s="21">
        <f t="shared" si="34"/>
        <v>450000</v>
      </c>
      <c r="R148" s="2">
        <f t="shared" si="32"/>
        <v>52166538.301638722</v>
      </c>
      <c r="S148" s="2">
        <f t="shared" si="17"/>
        <v>431858</v>
      </c>
      <c r="T148" s="2">
        <f t="shared" si="18"/>
        <v>18142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37104349.301638722</v>
      </c>
      <c r="Z148" s="2" t="str">
        <f t="shared" si="8"/>
        <v>HERE</v>
      </c>
      <c r="AA148" s="2">
        <f>IF(Z148="HERE",Y148,AA147+Graph!$G$1*1000)</f>
        <v>37104349.301638722</v>
      </c>
      <c r="AB148" s="2">
        <f t="shared" si="21"/>
        <v>-55362</v>
      </c>
      <c r="AC148" s="2">
        <f t="shared" si="30"/>
        <v>15062189</v>
      </c>
      <c r="AD148" s="3">
        <f t="shared" si="10"/>
        <v>37104349.301638722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33044561.621474851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26"/>
        <v>431858</v>
      </c>
      <c r="H149" s="2">
        <f t="shared" si="31"/>
        <v>50623224.796703279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607833.49760940671</v>
      </c>
      <c r="Q149" s="21">
        <f t="shared" si="34"/>
        <v>450000</v>
      </c>
      <c r="R149" s="2">
        <f t="shared" si="32"/>
        <v>52616538.301638722</v>
      </c>
      <c r="S149" s="2">
        <f t="shared" si="17"/>
        <v>431858</v>
      </c>
      <c r="T149" s="2">
        <f t="shared" si="18"/>
        <v>18142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37316387.301638722</v>
      </c>
      <c r="Z149" s="2" t="str">
        <f t="shared" si="8"/>
        <v>HERE</v>
      </c>
      <c r="AA149" s="2">
        <f>IF(Z149="HERE",Y149,AA148+Graph!$G$1*1000)</f>
        <v>37316387.301638722</v>
      </c>
      <c r="AB149" s="2">
        <f t="shared" si="21"/>
        <v>212038</v>
      </c>
      <c r="AC149" s="2">
        <f t="shared" si="30"/>
        <v>15300151</v>
      </c>
      <c r="AD149" s="3">
        <f t="shared" si="10"/>
        <v>37316387.301638722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33262349.971474852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26"/>
        <v>431858</v>
      </c>
      <c r="H150" s="2">
        <f t="shared" si="31"/>
        <v>51055082.796703279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610241.20026990771</v>
      </c>
      <c r="Q150" s="21">
        <f t="shared" si="34"/>
        <v>450000</v>
      </c>
      <c r="R150" s="2">
        <f t="shared" si="32"/>
        <v>53066538.301638722</v>
      </c>
      <c r="S150" s="2">
        <f t="shared" si="17"/>
        <v>431858</v>
      </c>
      <c r="T150" s="2">
        <f t="shared" si="18"/>
        <v>18142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37490431.301638722</v>
      </c>
      <c r="Z150" s="2" t="str">
        <f t="shared" si="8"/>
        <v>HERE</v>
      </c>
      <c r="AA150" s="2">
        <f>IF(Z150="HERE",Y150,AA149+Graph!$G$1*1000)</f>
        <v>37490431.301638722</v>
      </c>
      <c r="AB150" s="2">
        <f t="shared" si="21"/>
        <v>174044</v>
      </c>
      <c r="AC150" s="2">
        <f t="shared" si="30"/>
        <v>15576107</v>
      </c>
      <c r="AD150" s="3">
        <f t="shared" si="10"/>
        <v>37490431.301638722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33429518.271474853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26"/>
        <v>431858</v>
      </c>
      <c r="H151" s="2">
        <f t="shared" si="31"/>
        <v>51486940.796703279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612648.90293040872</v>
      </c>
      <c r="Q151" s="21">
        <f t="shared" si="34"/>
        <v>450000</v>
      </c>
      <c r="R151" s="2">
        <f t="shared" si="32"/>
        <v>53516538.301638722</v>
      </c>
      <c r="S151" s="2">
        <f t="shared" si="17"/>
        <v>431858</v>
      </c>
      <c r="T151" s="2">
        <f t="shared" si="18"/>
        <v>18142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37575566.301638722</v>
      </c>
      <c r="Z151" s="2" t="str">
        <f t="shared" si="8"/>
        <v>HERE</v>
      </c>
      <c r="AA151" s="2">
        <f>IF(Z151="HERE",Y151,AA150+Graph!$G$1*1000)</f>
        <v>37575566.301638722</v>
      </c>
      <c r="AB151" s="2">
        <f t="shared" si="21"/>
        <v>85135</v>
      </c>
      <c r="AC151" s="2">
        <f t="shared" si="30"/>
        <v>15940972</v>
      </c>
      <c r="AD151" s="3">
        <f t="shared" si="10"/>
        <v>37575566.301638722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33570155.521474853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26"/>
        <v>431858</v>
      </c>
      <c r="H152" s="2">
        <f t="shared" si="31"/>
        <v>51918798.796703279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615056.60559089482</v>
      </c>
      <c r="Q152" s="21">
        <f t="shared" si="34"/>
        <v>450000</v>
      </c>
      <c r="R152" s="2">
        <f t="shared" si="32"/>
        <v>53966538.301638722</v>
      </c>
      <c r="S152" s="2">
        <f t="shared" si="17"/>
        <v>431858</v>
      </c>
      <c r="T152" s="2">
        <f t="shared" si="18"/>
        <v>18142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37543456.301638722</v>
      </c>
      <c r="Z152" s="2" t="str">
        <f t="shared" si="8"/>
        <v>HERE</v>
      </c>
      <c r="AA152" s="2">
        <f>IF(Z152="HERE",Y152,AA151+Graph!$G$1*1000)</f>
        <v>37543456.301638722</v>
      </c>
      <c r="AB152" s="2">
        <f t="shared" si="21"/>
        <v>-32110</v>
      </c>
      <c r="AC152" s="2">
        <f t="shared" si="30"/>
        <v>16423082</v>
      </c>
      <c r="AD152" s="3">
        <f t="shared" si="10"/>
        <v>37543456.301638722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33734765.32147485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26"/>
        <v>431858</v>
      </c>
      <c r="H153" s="2">
        <f t="shared" si="31"/>
        <v>52350656.796703279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617464.30825139582</v>
      </c>
      <c r="Q153" s="21">
        <f t="shared" si="34"/>
        <v>450000</v>
      </c>
      <c r="R153" s="2">
        <f t="shared" si="32"/>
        <v>54416538.301638722</v>
      </c>
      <c r="S153" s="2">
        <f t="shared" si="17"/>
        <v>431858</v>
      </c>
      <c r="T153" s="2">
        <f t="shared" si="18"/>
        <v>18142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37541002.301638722</v>
      </c>
      <c r="Z153" s="2" t="str">
        <f t="shared" si="8"/>
        <v>HERE</v>
      </c>
      <c r="AA153" s="2">
        <f>IF(Z153="HERE",Y153,AA152+Graph!$G$1*1000)</f>
        <v>37541002.301638722</v>
      </c>
      <c r="AB153" s="2">
        <f t="shared" si="21"/>
        <v>-2454</v>
      </c>
      <c r="AC153" s="2">
        <f t="shared" si="30"/>
        <v>16875536</v>
      </c>
      <c r="AD153" s="3">
        <f t="shared" si="10"/>
        <v>37541002.301638722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33762378.07147485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26"/>
        <v>431858</v>
      </c>
      <c r="H154" s="2">
        <f t="shared" si="31"/>
        <v>52782514.796703279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619872.01091189682</v>
      </c>
      <c r="Q154" s="21">
        <f t="shared" si="34"/>
        <v>450000</v>
      </c>
      <c r="R154" s="2">
        <f t="shared" si="32"/>
        <v>54866538.301638722</v>
      </c>
      <c r="S154" s="2">
        <f t="shared" si="17"/>
        <v>431858</v>
      </c>
      <c r="T154" s="2">
        <f t="shared" si="18"/>
        <v>18142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37619096.301638722</v>
      </c>
      <c r="Z154" s="2" t="str">
        <f t="shared" si="8"/>
        <v>HERE</v>
      </c>
      <c r="AA154" s="2">
        <f>IF(Z154="HERE",Y154,AA153+Graph!$G$1*1000)</f>
        <v>37619096.301638722</v>
      </c>
      <c r="AB154" s="2">
        <f t="shared" si="21"/>
        <v>78094</v>
      </c>
      <c r="AC154" s="2">
        <f t="shared" si="30"/>
        <v>17247442</v>
      </c>
      <c r="AD154" s="3">
        <f t="shared" si="10"/>
        <v>37619096.301638722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33752785.471474856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26"/>
        <v>431858</v>
      </c>
      <c r="H155" s="2">
        <f t="shared" si="31"/>
        <v>53214372.796703279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622279.71357239783</v>
      </c>
      <c r="Q155" s="21">
        <f t="shared" si="34"/>
        <v>450000</v>
      </c>
      <c r="R155" s="2">
        <f t="shared" si="32"/>
        <v>55316538.301638722</v>
      </c>
      <c r="S155" s="2">
        <f t="shared" si="17"/>
        <v>431858</v>
      </c>
      <c r="T155" s="2">
        <f t="shared" si="18"/>
        <v>18142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37734417.301638722</v>
      </c>
      <c r="Z155" s="2" t="str">
        <f t="shared" si="8"/>
        <v>HERE</v>
      </c>
      <c r="AA155" s="2">
        <f>IF(Z155="HERE",Y155,AA154+Graph!$G$1*1000)</f>
        <v>37734417.301638722</v>
      </c>
      <c r="AB155" s="2">
        <f t="shared" si="21"/>
        <v>115321</v>
      </c>
      <c r="AC155" s="2">
        <f t="shared" si="30"/>
        <v>17582121</v>
      </c>
      <c r="AD155" s="3">
        <f t="shared" si="10"/>
        <v>37734417.301638722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33649154.82147485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26"/>
        <v>431858</v>
      </c>
      <c r="H156" s="2">
        <f t="shared" si="31"/>
        <v>53646230.796703279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624687.41623288393</v>
      </c>
      <c r="Q156" s="21">
        <f t="shared" si="34"/>
        <v>450000</v>
      </c>
      <c r="R156" s="2">
        <f t="shared" si="32"/>
        <v>55766538.301638722</v>
      </c>
      <c r="S156" s="2">
        <f t="shared" si="17"/>
        <v>431858</v>
      </c>
      <c r="T156" s="2">
        <f t="shared" si="18"/>
        <v>18142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38042698.301638722</v>
      </c>
      <c r="Z156" s="2" t="str">
        <f t="shared" si="8"/>
        <v>HERE</v>
      </c>
      <c r="AA156" s="2">
        <f>IF(Z156="HERE",Y156,AA155+Graph!$G$1*1000)</f>
        <v>38042698.301638722</v>
      </c>
      <c r="AB156" s="2">
        <f t="shared" si="21"/>
        <v>308281</v>
      </c>
      <c r="AC156" s="2">
        <f t="shared" si="30"/>
        <v>17723840</v>
      </c>
      <c r="AD156" s="3">
        <f t="shared" si="10"/>
        <v>38042698.301638722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33782972.521474853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26"/>
        <v>431858</v>
      </c>
      <c r="H157" s="2">
        <f t="shared" si="31"/>
        <v>54078088.796703279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627095.11889338493</v>
      </c>
      <c r="Q157" s="21">
        <f t="shared" si="34"/>
        <v>450000</v>
      </c>
      <c r="R157" s="2">
        <f t="shared" si="32"/>
        <v>56216538.301638722</v>
      </c>
      <c r="S157" s="2">
        <f t="shared" si="17"/>
        <v>431858</v>
      </c>
      <c r="T157" s="2">
        <f t="shared" si="18"/>
        <v>18142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38300357.301638722</v>
      </c>
      <c r="Z157" s="2" t="str">
        <f t="shared" si="8"/>
        <v>HERE</v>
      </c>
      <c r="AA157" s="2">
        <f>IF(Z157="HERE",Y157,AA156+Graph!$G$1*1000)</f>
        <v>38300357.301638722</v>
      </c>
      <c r="AB157" s="2">
        <f t="shared" si="21"/>
        <v>257659</v>
      </c>
      <c r="AC157" s="2">
        <f t="shared" si="30"/>
        <v>17916181</v>
      </c>
      <c r="AD157" s="3">
        <f t="shared" si="10"/>
        <v>38300357.301638722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33890176.721474856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26"/>
        <v>431858</v>
      </c>
      <c r="H158" s="2">
        <f t="shared" si="31"/>
        <v>54509946.796703279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629502.82155388594</v>
      </c>
      <c r="Q158" s="21">
        <f t="shared" si="34"/>
        <v>450000</v>
      </c>
      <c r="R158" s="2">
        <f t="shared" si="32"/>
        <v>56666538.301638722</v>
      </c>
      <c r="S158" s="2">
        <f t="shared" si="17"/>
        <v>431858</v>
      </c>
      <c r="T158" s="2">
        <f t="shared" si="18"/>
        <v>18142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38423665.301638722</v>
      </c>
      <c r="Z158" s="2" t="str">
        <f t="shared" si="8"/>
        <v>HERE</v>
      </c>
      <c r="AA158" s="2">
        <f>IF(Z158="HERE",Y158,AA157+Graph!$G$1*1000)</f>
        <v>38423665.301638722</v>
      </c>
      <c r="AB158" s="2">
        <f t="shared" si="21"/>
        <v>123308</v>
      </c>
      <c r="AC158" s="2">
        <f t="shared" si="30"/>
        <v>18242873</v>
      </c>
      <c r="AD158" s="3">
        <f t="shared" si="10"/>
        <v>38423665.301638722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33976634.121474847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26"/>
        <v>431858</v>
      </c>
      <c r="H159" s="2">
        <f t="shared" si="31"/>
        <v>54941804.796703279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631910.52421438694</v>
      </c>
      <c r="Q159" s="21">
        <f t="shared" si="34"/>
        <v>450000</v>
      </c>
      <c r="R159" s="2">
        <f t="shared" si="32"/>
        <v>57116538.301638722</v>
      </c>
      <c r="S159" s="2">
        <f t="shared" si="17"/>
        <v>431858</v>
      </c>
      <c r="T159" s="2">
        <f t="shared" si="18"/>
        <v>18142</v>
      </c>
      <c r="U159" s="2">
        <f t="shared" si="19"/>
        <v>450000</v>
      </c>
      <c r="V159" s="2">
        <f t="shared" si="33"/>
        <v>18691835</v>
      </c>
      <c r="W159" s="2">
        <f t="shared" si="20"/>
        <v>448962</v>
      </c>
      <c r="X159" s="2">
        <f t="shared" si="6"/>
        <v>1038</v>
      </c>
      <c r="Y159" s="2">
        <f t="shared" ref="Y159:Y222" si="35">IF(COUNT($C160)=0,IF(COUNT($C159)=1,C159,SUM(Y158+X159)),C159)</f>
        <v>38424703.301638722</v>
      </c>
      <c r="Z159" s="2" t="str">
        <f t="shared" si="8"/>
        <v>HERE</v>
      </c>
      <c r="AA159" s="2">
        <f>IF(Z159="HERE",Y159,AA158+Graph!$G$1*1000)</f>
        <v>38424703.301638722</v>
      </c>
      <c r="AB159" s="2">
        <f t="shared" si="21"/>
        <v>1038</v>
      </c>
      <c r="AC159" s="2">
        <f t="shared" ref="AC159:AC222" si="36">IF(Z160="HERE",V159,AC158)</f>
        <v>18691835</v>
      </c>
      <c r="AD159" s="3">
        <f t="shared" si="10"/>
        <v>38424703.301638722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33982970.521474853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26"/>
        <v>431858</v>
      </c>
      <c r="H160" s="2">
        <f t="shared" ref="H160:H223" si="37">IF(COUNT($C161)=0,IF(COUNT($C160)=1,C160,SUM(H159+G160)),C160)</f>
        <v>55373662.796703279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634318.22687487304</v>
      </c>
      <c r="Q160" s="21">
        <f t="shared" si="34"/>
        <v>450000</v>
      </c>
      <c r="R160" s="2">
        <f t="shared" ref="R160:R223" si="38">IF(COUNT($C161)=0,IF(COUNT($C160)=1,M160,SUM(R159+Q160)),M160)</f>
        <v>57566538.301638722</v>
      </c>
      <c r="S160" s="2">
        <f t="shared" si="17"/>
        <v>431858</v>
      </c>
      <c r="T160" s="2">
        <f t="shared" si="18"/>
        <v>18142</v>
      </c>
      <c r="U160" s="2">
        <f t="shared" si="19"/>
        <v>450000</v>
      </c>
      <c r="V160" s="2">
        <f t="shared" si="33"/>
        <v>19114117.428571418</v>
      </c>
      <c r="W160" s="2">
        <f t="shared" si="20"/>
        <v>422282.42857141793</v>
      </c>
      <c r="X160" s="2">
        <f t="shared" si="6"/>
        <v>27717.571428582072</v>
      </c>
      <c r="Y160" s="2">
        <f t="shared" si="35"/>
        <v>38452420.873067304</v>
      </c>
      <c r="Z160" s="2" t="str">
        <f t="shared" si="8"/>
        <v>HERE</v>
      </c>
      <c r="AA160" s="2">
        <f>IF(Z160="HERE",Y160,AA159+Graph!$G$1*1000)</f>
        <v>38452420.873067304</v>
      </c>
      <c r="AB160" s="2">
        <f t="shared" si="21"/>
        <v>27717.571428582072</v>
      </c>
      <c r="AC160" s="2">
        <f t="shared" si="36"/>
        <v>19114117.428571418</v>
      </c>
      <c r="AD160" s="3">
        <f t="shared" si="10"/>
        <v>38452420.873067304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7"/>
        <v>33979494.521474853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26"/>
        <v>431858</v>
      </c>
      <c r="H161" s="2">
        <f t="shared" si="37"/>
        <v>55805520.796703279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636725.92953537405</v>
      </c>
      <c r="Q161" s="21">
        <f t="shared" si="34"/>
        <v>450000</v>
      </c>
      <c r="R161" s="2">
        <f t="shared" si="38"/>
        <v>58016538.301638722</v>
      </c>
      <c r="S161" s="2">
        <f t="shared" si="17"/>
        <v>431858</v>
      </c>
      <c r="T161" s="2">
        <f t="shared" si="18"/>
        <v>18142</v>
      </c>
      <c r="U161" s="2">
        <f t="shared" si="19"/>
        <v>450000</v>
      </c>
      <c r="V161" s="2">
        <f t="shared" si="33"/>
        <v>19538577.422527462</v>
      </c>
      <c r="W161" s="2">
        <f t="shared" si="20"/>
        <v>424459.99395604432</v>
      </c>
      <c r="X161" s="2">
        <f t="shared" si="6"/>
        <v>25540.006043955684</v>
      </c>
      <c r="Y161" s="2">
        <f t="shared" si="35"/>
        <v>38477960.87911126</v>
      </c>
      <c r="Z161" s="2" t="str">
        <f t="shared" si="8"/>
        <v>HERE</v>
      </c>
      <c r="AA161" s="2">
        <f>IF(Z161="HERE",Y161,AA160+Graph!$G$1*1000)</f>
        <v>38477960.87911126</v>
      </c>
      <c r="AB161" s="2">
        <f t="shared" si="21"/>
        <v>25540.006043955684</v>
      </c>
      <c r="AC161" s="2">
        <f t="shared" si="36"/>
        <v>19538577.422527462</v>
      </c>
      <c r="AD161" s="3">
        <f t="shared" si="10"/>
        <v>38477960.87911126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7"/>
        <v>33964455.971474856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26"/>
        <v>431858</v>
      </c>
      <c r="H162" s="2">
        <f t="shared" si="37"/>
        <v>56237378.796703279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639133.63219587505</v>
      </c>
      <c r="Q162" s="21">
        <f t="shared" si="34"/>
        <v>450000</v>
      </c>
      <c r="R162" s="2">
        <f t="shared" si="38"/>
        <v>58466538.301638722</v>
      </c>
      <c r="S162" s="2">
        <f t="shared" si="17"/>
        <v>431858</v>
      </c>
      <c r="T162" s="2">
        <f t="shared" si="18"/>
        <v>18142</v>
      </c>
      <c r="U162" s="2">
        <f t="shared" si="19"/>
        <v>450000</v>
      </c>
      <c r="V162" s="2">
        <f t="shared" si="33"/>
        <v>19965214.981868118</v>
      </c>
      <c r="W162" s="2">
        <f t="shared" si="20"/>
        <v>426637.5593406558</v>
      </c>
      <c r="X162" s="2">
        <f t="shared" si="6"/>
        <v>23362.440659344196</v>
      </c>
      <c r="Y162" s="2">
        <f t="shared" si="35"/>
        <v>38501323.319770604</v>
      </c>
      <c r="Z162" s="2" t="str">
        <f t="shared" si="8"/>
        <v>HERE</v>
      </c>
      <c r="AA162" s="2">
        <f>IF(Z162="HERE",Y162,AA161+Graph!$G$1*1000)</f>
        <v>38501323.319770604</v>
      </c>
      <c r="AB162" s="2">
        <f t="shared" si="21"/>
        <v>23362.440659344196</v>
      </c>
      <c r="AC162" s="2">
        <f t="shared" si="36"/>
        <v>19965214.981868118</v>
      </c>
      <c r="AD162" s="3">
        <f t="shared" si="10"/>
        <v>38501323.319770604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7"/>
        <v>33902739.671474852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26"/>
        <v>431858</v>
      </c>
      <c r="H163" s="2">
        <f t="shared" si="37"/>
        <v>56669236.796703279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641541.33485637605</v>
      </c>
      <c r="Q163" s="21">
        <f t="shared" si="34"/>
        <v>450000</v>
      </c>
      <c r="R163" s="2">
        <f t="shared" si="38"/>
        <v>58916538.301638722</v>
      </c>
      <c r="S163" s="2">
        <f t="shared" si="17"/>
        <v>431858</v>
      </c>
      <c r="T163" s="2">
        <f t="shared" si="18"/>
        <v>18142</v>
      </c>
      <c r="U163" s="2">
        <f t="shared" si="19"/>
        <v>450000</v>
      </c>
      <c r="V163" s="2">
        <f t="shared" si="33"/>
        <v>20394030.106593385</v>
      </c>
      <c r="W163" s="2">
        <f t="shared" si="20"/>
        <v>428815.12472526729</v>
      </c>
      <c r="X163" s="2">
        <f t="shared" si="6"/>
        <v>21184.875274732709</v>
      </c>
      <c r="Y163" s="2">
        <f t="shared" si="35"/>
        <v>38522508.195045337</v>
      </c>
      <c r="Z163" s="2" t="str">
        <f t="shared" si="8"/>
        <v>HERE</v>
      </c>
      <c r="AA163" s="2">
        <f>IF(Z163="HERE",Y163,AA162+Graph!$G$1*1000)</f>
        <v>38522508.195045337</v>
      </c>
      <c r="AB163" s="2">
        <f t="shared" si="21"/>
        <v>21184.875274732709</v>
      </c>
      <c r="AC163" s="2">
        <f t="shared" si="36"/>
        <v>20394030.106593385</v>
      </c>
      <c r="AD163" s="3">
        <f t="shared" si="10"/>
        <v>38522508.195045337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7"/>
        <v>34069979.371474847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26"/>
        <v>431858</v>
      </c>
      <c r="H164" s="2">
        <f t="shared" si="37"/>
        <v>57101094.796703279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643949.03751687706</v>
      </c>
      <c r="Q164" s="21">
        <f t="shared" si="34"/>
        <v>450000</v>
      </c>
      <c r="R164" s="2">
        <f t="shared" si="38"/>
        <v>59366538.301638722</v>
      </c>
      <c r="S164" s="2">
        <f t="shared" si="17"/>
        <v>431858</v>
      </c>
      <c r="T164" s="2">
        <f t="shared" si="18"/>
        <v>18142</v>
      </c>
      <c r="U164" s="2">
        <f t="shared" si="19"/>
        <v>450000</v>
      </c>
      <c r="V164" s="2">
        <f t="shared" si="33"/>
        <v>20825022.796703279</v>
      </c>
      <c r="W164" s="2">
        <f t="shared" si="20"/>
        <v>430992.69010989368</v>
      </c>
      <c r="X164" s="2">
        <f t="shared" si="6"/>
        <v>19007.30989010632</v>
      </c>
      <c r="Y164" s="2">
        <f t="shared" si="35"/>
        <v>38541515.504935443</v>
      </c>
      <c r="Z164" s="2" t="str">
        <f t="shared" si="8"/>
        <v>HERE</v>
      </c>
      <c r="AA164" s="2">
        <f>IF(Z164="HERE",Y164,AA163+Graph!$G$1*1000)</f>
        <v>38541515.504935443</v>
      </c>
      <c r="AB164" s="2">
        <f t="shared" si="21"/>
        <v>19007.30989010632</v>
      </c>
      <c r="AC164" s="2">
        <f t="shared" si="36"/>
        <v>20825022.796703279</v>
      </c>
      <c r="AD164" s="3">
        <f t="shared" si="10"/>
        <v>38541515.504935443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7"/>
        <v>34175371.371474847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26"/>
        <v>431858</v>
      </c>
      <c r="H165" s="2">
        <f t="shared" si="37"/>
        <v>57532952.796703279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646356.74017736316</v>
      </c>
      <c r="Q165" s="21">
        <f t="shared" si="34"/>
        <v>450000</v>
      </c>
      <c r="R165" s="2">
        <f t="shared" si="38"/>
        <v>59816538.301638722</v>
      </c>
      <c r="S165" s="2">
        <f t="shared" si="17"/>
        <v>431858</v>
      </c>
      <c r="T165" s="2">
        <f t="shared" si="18"/>
        <v>18142</v>
      </c>
      <c r="U165" s="2">
        <f t="shared" si="19"/>
        <v>450000</v>
      </c>
      <c r="V165" s="2">
        <f t="shared" si="33"/>
        <v>21256880.796703279</v>
      </c>
      <c r="W165" s="2">
        <f t="shared" si="20"/>
        <v>431858</v>
      </c>
      <c r="X165" s="2">
        <f t="shared" si="6"/>
        <v>18142</v>
      </c>
      <c r="Y165" s="2">
        <f t="shared" si="35"/>
        <v>38559657.504935443</v>
      </c>
      <c r="Z165" s="2" t="str">
        <f t="shared" si="8"/>
        <v>HERE</v>
      </c>
      <c r="AA165" s="2">
        <f>IF(Z165="HERE",Y165,AA164+Graph!$G$1*1000)</f>
        <v>38559657.504935443</v>
      </c>
      <c r="AB165" s="2">
        <f t="shared" si="21"/>
        <v>18142</v>
      </c>
      <c r="AC165" s="2">
        <f t="shared" si="36"/>
        <v>21256880.796703279</v>
      </c>
      <c r="AD165" s="3">
        <f t="shared" si="10"/>
        <v>38559657.504935443</v>
      </c>
      <c r="AE165" s="2">
        <f>IF(AE163&gt;=52800000,52800000,IF(AB144=Graph!G$1*1000,AE164+Graph!G$1*1000,AC165))</f>
        <v>21256880.796703279</v>
      </c>
      <c r="AF165" s="3">
        <f t="shared" si="11"/>
        <v>21256880.796703279</v>
      </c>
      <c r="AG165" s="3">
        <f t="shared" si="27"/>
        <v>34230331.171474852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si="26"/>
        <v>431858</v>
      </c>
      <c r="H166" s="2">
        <f t="shared" si="37"/>
        <v>57964810.796703279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648764.44283786416</v>
      </c>
      <c r="Q166" s="21">
        <f t="shared" ref="Q166:Q229" si="39">IF(P166&gt;450000,450000,P166)</f>
        <v>450000</v>
      </c>
      <c r="R166" s="2">
        <f t="shared" si="38"/>
        <v>60266538.301638722</v>
      </c>
      <c r="S166" s="2">
        <f t="shared" si="17"/>
        <v>431858</v>
      </c>
      <c r="T166" s="2">
        <f t="shared" si="18"/>
        <v>18142</v>
      </c>
      <c r="U166" s="2">
        <f t="shared" si="19"/>
        <v>450000</v>
      </c>
      <c r="V166" s="2">
        <f t="shared" si="33"/>
        <v>21688738.796703279</v>
      </c>
      <c r="W166" s="2">
        <f t="shared" si="20"/>
        <v>431858</v>
      </c>
      <c r="X166" s="2">
        <f t="shared" si="6"/>
        <v>18142</v>
      </c>
      <c r="Y166" s="2">
        <f t="shared" si="35"/>
        <v>38577799.504935443</v>
      </c>
      <c r="Z166" s="2" t="str">
        <f t="shared" si="8"/>
        <v>HERE</v>
      </c>
      <c r="AA166" s="2">
        <f>IF(Z166="HERE",Y166,AA165+Graph!$G$1*1000)</f>
        <v>38577799.504935443</v>
      </c>
      <c r="AB166" s="2">
        <f t="shared" si="21"/>
        <v>18142</v>
      </c>
      <c r="AC166" s="2">
        <f t="shared" si="36"/>
        <v>21688738.796703279</v>
      </c>
      <c r="AD166" s="3">
        <f t="shared" si="10"/>
        <v>38577799.504935443</v>
      </c>
      <c r="AE166" s="2">
        <f>IF(AE164&gt;=52800000,52800000,IF(AB145=Graph!G$1*1000,AE165+Graph!G$1*1000,AC166))</f>
        <v>21688738.796703279</v>
      </c>
      <c r="AF166" s="3">
        <f t="shared" si="11"/>
        <v>21688738.796703279</v>
      </c>
      <c r="AG166" s="3">
        <f t="shared" si="27"/>
        <v>34252142.671474852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26"/>
        <v>431858</v>
      </c>
      <c r="H167" s="2">
        <f t="shared" si="37"/>
        <v>58396668.796703279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651172.14549836516</v>
      </c>
      <c r="Q167" s="21">
        <f t="shared" si="39"/>
        <v>450000</v>
      </c>
      <c r="R167" s="2">
        <f t="shared" si="38"/>
        <v>60716538.301638722</v>
      </c>
      <c r="S167" s="2">
        <f t="shared" si="17"/>
        <v>431858</v>
      </c>
      <c r="T167" s="2">
        <f t="shared" si="18"/>
        <v>18142</v>
      </c>
      <c r="U167" s="2">
        <f t="shared" si="19"/>
        <v>450000</v>
      </c>
      <c r="V167" s="2">
        <f t="shared" si="33"/>
        <v>22120596.796703279</v>
      </c>
      <c r="W167" s="2">
        <f t="shared" si="20"/>
        <v>431858</v>
      </c>
      <c r="X167" s="2">
        <f t="shared" si="6"/>
        <v>18142</v>
      </c>
      <c r="Y167" s="2">
        <f t="shared" si="35"/>
        <v>38595941.504935443</v>
      </c>
      <c r="Z167" s="2" t="str">
        <f t="shared" si="8"/>
        <v>HERE</v>
      </c>
      <c r="AA167" s="2">
        <f>IF(Z167="HERE",Y167,AA166+Graph!$G$1*1000)</f>
        <v>38595941.504935443</v>
      </c>
      <c r="AB167" s="2">
        <f t="shared" si="21"/>
        <v>18142</v>
      </c>
      <c r="AC167" s="2">
        <f t="shared" si="36"/>
        <v>22120596.796703279</v>
      </c>
      <c r="AD167" s="3">
        <f t="shared" si="10"/>
        <v>38595941.504935443</v>
      </c>
      <c r="AE167" s="2">
        <f>IF(AE165&gt;=52800000,52800000,IF(AB146=Graph!G$1*1000,AE166+Graph!G$1*1000,AC167))</f>
        <v>22120596.796703279</v>
      </c>
      <c r="AF167" s="3">
        <f t="shared" si="11"/>
        <v>22120596.796703279</v>
      </c>
      <c r="AG167" s="3">
        <f t="shared" si="27"/>
        <v>34229494.07147485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26"/>
        <v>431858</v>
      </c>
      <c r="H168" s="2">
        <f t="shared" si="37"/>
        <v>58828526.796703279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653579.84815886617</v>
      </c>
      <c r="Q168" s="21">
        <f t="shared" si="39"/>
        <v>450000</v>
      </c>
      <c r="R168" s="2">
        <f t="shared" si="38"/>
        <v>61166538.301638722</v>
      </c>
      <c r="S168" s="2">
        <f t="shared" si="17"/>
        <v>431858</v>
      </c>
      <c r="T168" s="2">
        <f t="shared" si="18"/>
        <v>18142</v>
      </c>
      <c r="U168" s="2">
        <f t="shared" si="19"/>
        <v>450000</v>
      </c>
      <c r="V168" s="2">
        <f t="shared" si="33"/>
        <v>22552454.796703279</v>
      </c>
      <c r="W168" s="2">
        <f t="shared" si="20"/>
        <v>431858</v>
      </c>
      <c r="X168" s="2">
        <f t="shared" si="6"/>
        <v>18142</v>
      </c>
      <c r="Y168" s="2">
        <f t="shared" si="35"/>
        <v>38614083.504935443</v>
      </c>
      <c r="Z168" s="2" t="str">
        <f t="shared" si="8"/>
        <v>HERE</v>
      </c>
      <c r="AA168" s="2">
        <f>IF(Z168="HERE",Y168,AA167+Graph!$G$1*1000)</f>
        <v>38614083.504935443</v>
      </c>
      <c r="AB168" s="2">
        <f t="shared" si="21"/>
        <v>18142</v>
      </c>
      <c r="AC168" s="2">
        <f t="shared" si="36"/>
        <v>22552454.796703279</v>
      </c>
      <c r="AD168" s="3">
        <f t="shared" si="10"/>
        <v>38614083.504935443</v>
      </c>
      <c r="AE168" s="2">
        <f>IF(AE166&gt;=52800000,52800000,IF(AB147=Graph!G$1*1000,AE167+Graph!G$1*1000,AC168))</f>
        <v>22552454.796703279</v>
      </c>
      <c r="AF168" s="3">
        <f t="shared" si="11"/>
        <v>22552454.796703279</v>
      </c>
      <c r="AG168" s="3">
        <f t="shared" si="27"/>
        <v>34171581.521474853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26"/>
        <v>431858</v>
      </c>
      <c r="H169" s="2">
        <f t="shared" si="37"/>
        <v>59260384.796703279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655987.55081935227</v>
      </c>
      <c r="Q169" s="21">
        <f t="shared" si="39"/>
        <v>450000</v>
      </c>
      <c r="R169" s="2">
        <f t="shared" si="38"/>
        <v>61616538.301638722</v>
      </c>
      <c r="S169" s="2">
        <f t="shared" si="17"/>
        <v>431858</v>
      </c>
      <c r="T169" s="2">
        <f t="shared" si="18"/>
        <v>18142</v>
      </c>
      <c r="U169" s="2">
        <f t="shared" si="19"/>
        <v>450000</v>
      </c>
      <c r="V169" s="2">
        <f t="shared" si="33"/>
        <v>22984312.796703279</v>
      </c>
      <c r="W169" s="2">
        <f t="shared" si="20"/>
        <v>431858</v>
      </c>
      <c r="X169" s="2">
        <f t="shared" si="6"/>
        <v>18142</v>
      </c>
      <c r="Y169" s="2">
        <f t="shared" si="35"/>
        <v>38632225.504935443</v>
      </c>
      <c r="Z169" s="2" t="str">
        <f t="shared" si="8"/>
        <v>HERE</v>
      </c>
      <c r="AA169" s="2">
        <f>IF(Z169="HERE",Y169,AA168+Graph!$G$1*1000)</f>
        <v>38632225.504935443</v>
      </c>
      <c r="AB169" s="2">
        <f t="shared" si="21"/>
        <v>18142</v>
      </c>
      <c r="AC169" s="2">
        <f t="shared" si="36"/>
        <v>22984312.796703279</v>
      </c>
      <c r="AD169" s="3">
        <f t="shared" si="10"/>
        <v>38632225.504935443</v>
      </c>
      <c r="AE169" s="2">
        <f>IF(AE167&gt;=52800000,52800000,IF(AB148=Graph!G$1*1000,AE168+Graph!G$1*1000,AC169))</f>
        <v>22984312.796703279</v>
      </c>
      <c r="AF169" s="3">
        <f t="shared" si="11"/>
        <v>22984312.796703279</v>
      </c>
      <c r="AG169" s="3">
        <f t="shared" si="27"/>
        <v>34147023.82147485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26"/>
        <v>431858</v>
      </c>
      <c r="H170" s="2">
        <f t="shared" si="37"/>
        <v>59692242.796703279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658395.25347985327</v>
      </c>
      <c r="Q170" s="21">
        <f t="shared" si="39"/>
        <v>450000</v>
      </c>
      <c r="R170" s="2">
        <f t="shared" si="38"/>
        <v>62066538.301638722</v>
      </c>
      <c r="S170" s="2">
        <f t="shared" si="17"/>
        <v>431858</v>
      </c>
      <c r="T170" s="2">
        <f t="shared" si="18"/>
        <v>18142</v>
      </c>
      <c r="U170" s="2">
        <f t="shared" si="19"/>
        <v>450000</v>
      </c>
      <c r="V170" s="2">
        <f t="shared" si="33"/>
        <v>23416170.796703279</v>
      </c>
      <c r="W170" s="2">
        <f t="shared" si="20"/>
        <v>431858</v>
      </c>
      <c r="X170" s="2">
        <f t="shared" si="6"/>
        <v>18142</v>
      </c>
      <c r="Y170" s="2">
        <f t="shared" si="35"/>
        <v>38650367.504935443</v>
      </c>
      <c r="Z170" s="2" t="str">
        <f t="shared" si="8"/>
        <v>HERE</v>
      </c>
      <c r="AA170" s="2">
        <f>IF(Z170="HERE",Y170,AA169+Graph!$G$1*1000)</f>
        <v>38650367.504935443</v>
      </c>
      <c r="AB170" s="2">
        <f t="shared" si="21"/>
        <v>18142</v>
      </c>
      <c r="AC170" s="2">
        <f t="shared" si="36"/>
        <v>23416170.796703279</v>
      </c>
      <c r="AD170" s="3">
        <f t="shared" si="10"/>
        <v>38650367.504935443</v>
      </c>
      <c r="AE170" s="2">
        <f>IF(AE168&gt;=52800000,52800000,IF(AB149=Graph!G$1*1000,AE169+Graph!G$1*1000,AC170))</f>
        <v>23416170.796703279</v>
      </c>
      <c r="AF170" s="3">
        <f t="shared" si="11"/>
        <v>23416170.796703279</v>
      </c>
      <c r="AG170" s="3">
        <f t="shared" si="27"/>
        <v>34349756.121474847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26"/>
        <v>431858</v>
      </c>
      <c r="H171" s="2">
        <f t="shared" si="37"/>
        <v>60124100.796703279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660802.95614035428</v>
      </c>
      <c r="Q171" s="21">
        <f t="shared" si="39"/>
        <v>450000</v>
      </c>
      <c r="R171" s="2">
        <f t="shared" si="38"/>
        <v>62516538.301638722</v>
      </c>
      <c r="S171" s="2">
        <f t="shared" si="17"/>
        <v>431858</v>
      </c>
      <c r="T171" s="2">
        <f t="shared" si="18"/>
        <v>18142</v>
      </c>
      <c r="U171" s="2">
        <f t="shared" si="19"/>
        <v>450000</v>
      </c>
      <c r="V171" s="2">
        <f t="shared" si="33"/>
        <v>23848028.796703279</v>
      </c>
      <c r="W171" s="2">
        <f t="shared" si="20"/>
        <v>431858</v>
      </c>
      <c r="X171" s="2">
        <f t="shared" si="6"/>
        <v>18142</v>
      </c>
      <c r="Y171" s="2">
        <f t="shared" si="35"/>
        <v>38668509.504935443</v>
      </c>
      <c r="Z171" s="2" t="str">
        <f t="shared" si="8"/>
        <v>HERE</v>
      </c>
      <c r="AA171" s="2">
        <f>IF(Z171="HERE",Y171,AA170+Graph!$G$1*1000)</f>
        <v>38668509.504935443</v>
      </c>
      <c r="AB171" s="2">
        <f t="shared" si="21"/>
        <v>18142</v>
      </c>
      <c r="AC171" s="2">
        <f t="shared" si="36"/>
        <v>23848028.796703279</v>
      </c>
      <c r="AD171" s="3">
        <f t="shared" si="10"/>
        <v>38668509.504935443</v>
      </c>
      <c r="AE171" s="2">
        <f>IF(AE169&gt;=52800000,52800000,IF(AB150=Graph!G$1*1000,AE170+Graph!G$1*1000,AC171))</f>
        <v>23848028.796703279</v>
      </c>
      <c r="AF171" s="3">
        <f t="shared" si="11"/>
        <v>23848028.796703279</v>
      </c>
      <c r="AG171" s="3">
        <f t="shared" si="27"/>
        <v>34520193.521474853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26"/>
        <v>431858</v>
      </c>
      <c r="H172" s="2">
        <f t="shared" si="37"/>
        <v>60555958.796703279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663210.65880085528</v>
      </c>
      <c r="Q172" s="21">
        <f t="shared" si="39"/>
        <v>450000</v>
      </c>
      <c r="R172" s="2">
        <f t="shared" si="38"/>
        <v>62966538.301638722</v>
      </c>
      <c r="S172" s="2">
        <f t="shared" si="17"/>
        <v>431858</v>
      </c>
      <c r="T172" s="2">
        <f t="shared" si="18"/>
        <v>18142</v>
      </c>
      <c r="U172" s="2">
        <f t="shared" si="19"/>
        <v>450000</v>
      </c>
      <c r="V172" s="2">
        <f t="shared" si="33"/>
        <v>24279886.796703279</v>
      </c>
      <c r="W172" s="2">
        <f t="shared" si="20"/>
        <v>431858</v>
      </c>
      <c r="X172" s="2">
        <f t="shared" si="6"/>
        <v>18142</v>
      </c>
      <c r="Y172" s="2">
        <f t="shared" si="35"/>
        <v>38686651.504935443</v>
      </c>
      <c r="Z172" s="2" t="str">
        <f t="shared" si="8"/>
        <v>HERE</v>
      </c>
      <c r="AA172" s="2">
        <f>IF(Z172="HERE",Y172,AA171+Graph!$G$1*1000)</f>
        <v>38686651.504935443</v>
      </c>
      <c r="AB172" s="2">
        <f t="shared" si="21"/>
        <v>18142</v>
      </c>
      <c r="AC172" s="2">
        <f t="shared" si="36"/>
        <v>24279886.796703279</v>
      </c>
      <c r="AD172" s="3">
        <f t="shared" si="10"/>
        <v>38686651.504935443</v>
      </c>
      <c r="AE172" s="2">
        <f>IF(AE170&gt;=52800000,52800000,IF(AB151=Graph!G$1*1000,AE171+Graph!G$1*1000,AC172))</f>
        <v>24279886.796703279</v>
      </c>
      <c r="AF172" s="3">
        <f t="shared" si="11"/>
        <v>24279886.796703279</v>
      </c>
      <c r="AG172" s="3">
        <f t="shared" si="27"/>
        <v>34615058.271474853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26"/>
        <v>431858</v>
      </c>
      <c r="H173" s="2">
        <f t="shared" si="37"/>
        <v>60987816.796703279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665618.36146134138</v>
      </c>
      <c r="Q173" s="21">
        <f t="shared" si="39"/>
        <v>450000</v>
      </c>
      <c r="R173" s="2">
        <f t="shared" si="38"/>
        <v>63416538.301638722</v>
      </c>
      <c r="S173" s="2">
        <f t="shared" si="17"/>
        <v>431858</v>
      </c>
      <c r="T173" s="2">
        <f t="shared" si="18"/>
        <v>18142</v>
      </c>
      <c r="U173" s="2">
        <f t="shared" si="19"/>
        <v>450000</v>
      </c>
      <c r="V173" s="2">
        <f t="shared" si="33"/>
        <v>24711744.796703279</v>
      </c>
      <c r="W173" s="2">
        <f t="shared" si="20"/>
        <v>431858</v>
      </c>
      <c r="X173" s="2">
        <f t="shared" si="6"/>
        <v>18142</v>
      </c>
      <c r="Y173" s="2">
        <f t="shared" si="35"/>
        <v>38704793.504935443</v>
      </c>
      <c r="Z173" s="2" t="str">
        <f t="shared" si="8"/>
        <v>HERE</v>
      </c>
      <c r="AA173" s="2">
        <f>IF(Z173="HERE",Y173,AA172+Graph!$G$1*1000)</f>
        <v>38704793.504935443</v>
      </c>
      <c r="AB173" s="2">
        <f t="shared" si="21"/>
        <v>18142</v>
      </c>
      <c r="AC173" s="2">
        <f t="shared" si="36"/>
        <v>24711744.796703279</v>
      </c>
      <c r="AD173" s="3">
        <f t="shared" si="10"/>
        <v>38704793.504935443</v>
      </c>
      <c r="AE173" s="2">
        <f>IF(AE171&gt;=52800000,52800000,IF(AB152=Graph!G$1*1000,AE172+Graph!G$1*1000,AC173))</f>
        <v>24711744.796703279</v>
      </c>
      <c r="AF173" s="3">
        <f t="shared" si="11"/>
        <v>24711744.796703279</v>
      </c>
      <c r="AG173" s="3">
        <f t="shared" si="27"/>
        <v>34610264.771474853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26"/>
        <v>431858</v>
      </c>
      <c r="H174" s="2">
        <f t="shared" si="37"/>
        <v>61419674.796703279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668026.06412184238</v>
      </c>
      <c r="Q174" s="21">
        <f t="shared" si="39"/>
        <v>450000</v>
      </c>
      <c r="R174" s="2">
        <f t="shared" si="38"/>
        <v>63866538.301638722</v>
      </c>
      <c r="S174" s="2">
        <f t="shared" si="17"/>
        <v>431858</v>
      </c>
      <c r="T174" s="2">
        <f t="shared" si="18"/>
        <v>18142</v>
      </c>
      <c r="U174" s="2">
        <f t="shared" si="19"/>
        <v>450000</v>
      </c>
      <c r="V174" s="2">
        <f t="shared" si="33"/>
        <v>25143602.796703279</v>
      </c>
      <c r="W174" s="2">
        <f t="shared" si="20"/>
        <v>431858</v>
      </c>
      <c r="X174" s="2">
        <f t="shared" si="6"/>
        <v>18142</v>
      </c>
      <c r="Y174" s="2">
        <f t="shared" si="35"/>
        <v>38722935.504935443</v>
      </c>
      <c r="Z174" s="2" t="str">
        <f t="shared" si="8"/>
        <v>HERE</v>
      </c>
      <c r="AA174" s="2">
        <f>IF(Z174="HERE",Y174,AA173+Graph!$G$1*1000)</f>
        <v>38722935.504935443</v>
      </c>
      <c r="AB174" s="2">
        <f t="shared" si="21"/>
        <v>18142</v>
      </c>
      <c r="AC174" s="2">
        <f t="shared" si="36"/>
        <v>25143602.796703279</v>
      </c>
      <c r="AD174" s="3">
        <f t="shared" si="10"/>
        <v>38722935.504935443</v>
      </c>
      <c r="AE174" s="2">
        <f>IF(AE172&gt;=52800000,52800000,IF(AB153=Graph!G$1*1000,AE173+Graph!G$1*1000,AC174))</f>
        <v>25143602.796703279</v>
      </c>
      <c r="AF174" s="3">
        <f t="shared" si="11"/>
        <v>25143602.796703279</v>
      </c>
      <c r="AG174" s="3">
        <f t="shared" si="27"/>
        <v>34630678.871474847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26"/>
        <v>431858</v>
      </c>
      <c r="H175" s="2">
        <f t="shared" si="37"/>
        <v>61851532.796703279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670433.76678234339</v>
      </c>
      <c r="Q175" s="21">
        <f t="shared" si="39"/>
        <v>450000</v>
      </c>
      <c r="R175" s="2">
        <f t="shared" si="38"/>
        <v>64316538.301638722</v>
      </c>
      <c r="S175" s="2">
        <f t="shared" si="17"/>
        <v>431858</v>
      </c>
      <c r="T175" s="2">
        <f t="shared" si="18"/>
        <v>18142</v>
      </c>
      <c r="U175" s="2">
        <f t="shared" si="19"/>
        <v>450000</v>
      </c>
      <c r="V175" s="2">
        <f t="shared" si="33"/>
        <v>25575460.796703279</v>
      </c>
      <c r="W175" s="2">
        <f t="shared" si="20"/>
        <v>431858</v>
      </c>
      <c r="X175" s="2">
        <f t="shared" si="6"/>
        <v>18142</v>
      </c>
      <c r="Y175" s="2">
        <f t="shared" si="35"/>
        <v>38741077.504935443</v>
      </c>
      <c r="Z175" s="2" t="str">
        <f t="shared" si="8"/>
        <v>HERE</v>
      </c>
      <c r="AA175" s="2">
        <f>IF(Z175="HERE",Y175,AA174+Graph!$G$1*1000)</f>
        <v>38741077.504935443</v>
      </c>
      <c r="AB175" s="2">
        <f t="shared" si="21"/>
        <v>18142</v>
      </c>
      <c r="AC175" s="2">
        <f t="shared" si="36"/>
        <v>25575460.796703279</v>
      </c>
      <c r="AD175" s="3">
        <f t="shared" si="10"/>
        <v>38741077.504935443</v>
      </c>
      <c r="AE175" s="2">
        <f>IF(AE173&gt;=52800000,52800000,IF(AB154=Graph!G$1*1000,AE174+Graph!G$1*1000,AC175))</f>
        <v>25575460.796703279</v>
      </c>
      <c r="AF175" s="3">
        <f t="shared" si="11"/>
        <v>25575460.796703279</v>
      </c>
      <c r="AG175" s="3">
        <f t="shared" si="27"/>
        <v>34719558.771474853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26"/>
        <v>431858</v>
      </c>
      <c r="H176" s="2">
        <f t="shared" si="37"/>
        <v>62283390.796703279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672841.46944284439</v>
      </c>
      <c r="Q176" s="21">
        <f t="shared" si="39"/>
        <v>450000</v>
      </c>
      <c r="R176" s="2">
        <f t="shared" si="38"/>
        <v>64766538.301638722</v>
      </c>
      <c r="S176" s="2">
        <f t="shared" si="17"/>
        <v>431858</v>
      </c>
      <c r="T176" s="2">
        <f t="shared" si="18"/>
        <v>18142</v>
      </c>
      <c r="U176" s="2">
        <f t="shared" si="19"/>
        <v>450000</v>
      </c>
      <c r="V176" s="2">
        <f t="shared" si="33"/>
        <v>26007318.796703279</v>
      </c>
      <c r="W176" s="2">
        <f t="shared" si="20"/>
        <v>431858</v>
      </c>
      <c r="X176" s="2">
        <f t="shared" si="6"/>
        <v>18142</v>
      </c>
      <c r="Y176" s="2">
        <f t="shared" si="35"/>
        <v>38759219.504935443</v>
      </c>
      <c r="Z176" s="2" t="str">
        <f t="shared" si="8"/>
        <v>HERE</v>
      </c>
      <c r="AA176" s="2">
        <f>IF(Z176="HERE",Y176,AA175+Graph!$G$1*1000)</f>
        <v>38759219.504935443</v>
      </c>
      <c r="AB176" s="2">
        <f t="shared" si="21"/>
        <v>18142</v>
      </c>
      <c r="AC176" s="2">
        <f t="shared" si="36"/>
        <v>26007318.796703279</v>
      </c>
      <c r="AD176" s="3">
        <f t="shared" si="10"/>
        <v>38759219.504935443</v>
      </c>
      <c r="AE176" s="2">
        <f>IF(AE174&gt;=52800000,52800000,IF(AB155=Graph!G$1*1000,AE175+Graph!G$1*1000,AC176))</f>
        <v>26007318.796703279</v>
      </c>
      <c r="AF176" s="3">
        <f t="shared" si="11"/>
        <v>26007318.796703279</v>
      </c>
      <c r="AG176" s="3">
        <f t="shared" si="27"/>
        <v>34840081.621474847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26"/>
        <v>431858</v>
      </c>
      <c r="H177" s="2">
        <f t="shared" si="37"/>
        <v>62715248.796703279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675249.17210333049</v>
      </c>
      <c r="Q177" s="21">
        <f t="shared" si="39"/>
        <v>450000</v>
      </c>
      <c r="R177" s="2">
        <f t="shared" si="38"/>
        <v>65216538.301638722</v>
      </c>
      <c r="S177" s="2">
        <f t="shared" si="17"/>
        <v>431858</v>
      </c>
      <c r="T177" s="2">
        <f t="shared" si="18"/>
        <v>18142</v>
      </c>
      <c r="U177" s="2">
        <f t="shared" si="19"/>
        <v>450000</v>
      </c>
      <c r="V177" s="2">
        <f t="shared" si="33"/>
        <v>26439176.796703279</v>
      </c>
      <c r="W177" s="2">
        <f t="shared" si="20"/>
        <v>431858</v>
      </c>
      <c r="X177" s="2">
        <f t="shared" si="6"/>
        <v>18142</v>
      </c>
      <c r="Y177" s="2">
        <f t="shared" si="35"/>
        <v>38777361.504935443</v>
      </c>
      <c r="Z177" s="2" t="str">
        <f t="shared" si="8"/>
        <v>HERE</v>
      </c>
      <c r="AA177" s="2">
        <f>IF(Z177="HERE",Y177,AA176+Graph!$G$1*1000)</f>
        <v>38777361.504935443</v>
      </c>
      <c r="AB177" s="2">
        <f t="shared" si="21"/>
        <v>18142</v>
      </c>
      <c r="AC177" s="2">
        <f t="shared" si="36"/>
        <v>26439176.796703279</v>
      </c>
      <c r="AD177" s="3">
        <f t="shared" si="10"/>
        <v>38777361.504935443</v>
      </c>
      <c r="AE177" s="2">
        <f>IF(AE175&gt;=52800000,52800000,IF(AB156=Graph!G$1*1000,AE176+Graph!G$1*1000,AC177))</f>
        <v>26439176.796703279</v>
      </c>
      <c r="AF177" s="3">
        <f t="shared" si="11"/>
        <v>26439176.796703279</v>
      </c>
      <c r="AG177" s="3">
        <f t="shared" si="27"/>
        <v>35124620.471474849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26"/>
        <v>431858</v>
      </c>
      <c r="H178" s="2">
        <f t="shared" si="37"/>
        <v>63147106.796703279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677656.8747638315</v>
      </c>
      <c r="Q178" s="21">
        <f t="shared" si="39"/>
        <v>450000</v>
      </c>
      <c r="R178" s="2">
        <f t="shared" si="38"/>
        <v>65666538.301638722</v>
      </c>
      <c r="S178" s="2">
        <f t="shared" si="17"/>
        <v>431858</v>
      </c>
      <c r="T178" s="2">
        <f t="shared" si="18"/>
        <v>18142</v>
      </c>
      <c r="U178" s="2">
        <f t="shared" si="19"/>
        <v>450000</v>
      </c>
      <c r="V178" s="2">
        <f t="shared" si="33"/>
        <v>26871034.796703279</v>
      </c>
      <c r="W178" s="2">
        <f t="shared" si="20"/>
        <v>431858</v>
      </c>
      <c r="X178" s="2">
        <f t="shared" si="6"/>
        <v>18142</v>
      </c>
      <c r="Y178" s="2">
        <f t="shared" si="35"/>
        <v>38795503.504935443</v>
      </c>
      <c r="Z178" s="2" t="str">
        <f t="shared" si="8"/>
        <v>HERE</v>
      </c>
      <c r="AA178" s="2">
        <f>IF(Z178="HERE",Y178,AA177+Graph!$G$1*1000)</f>
        <v>38795503.504935443</v>
      </c>
      <c r="AB178" s="2">
        <f t="shared" si="21"/>
        <v>18142</v>
      </c>
      <c r="AC178" s="2">
        <f t="shared" si="36"/>
        <v>26871034.796703279</v>
      </c>
      <c r="AD178" s="3">
        <f t="shared" si="10"/>
        <v>38795503.504935443</v>
      </c>
      <c r="AE178" s="2">
        <f>IF(AE176&gt;=52800000,52800000,IF(AB157=Graph!G$1*1000,AE177+Graph!G$1*1000,AC178))</f>
        <v>26871034.796703279</v>
      </c>
      <c r="AF178" s="3">
        <f t="shared" si="11"/>
        <v>26871034.796703279</v>
      </c>
      <c r="AG178" s="3">
        <f t="shared" si="27"/>
        <v>35366130.621474847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26"/>
        <v>431858</v>
      </c>
      <c r="H179" s="2">
        <f t="shared" si="37"/>
        <v>63578964.796703279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680064.5774243325</v>
      </c>
      <c r="Q179" s="21">
        <f t="shared" si="39"/>
        <v>450000</v>
      </c>
      <c r="R179" s="2">
        <f t="shared" si="38"/>
        <v>66116538.301638722</v>
      </c>
      <c r="S179" s="2">
        <f t="shared" si="17"/>
        <v>431858</v>
      </c>
      <c r="T179" s="2">
        <f t="shared" si="18"/>
        <v>18142</v>
      </c>
      <c r="U179" s="2">
        <f t="shared" si="19"/>
        <v>450000</v>
      </c>
      <c r="V179" s="2">
        <f t="shared" si="33"/>
        <v>27302892.796703279</v>
      </c>
      <c r="W179" s="2">
        <f t="shared" si="20"/>
        <v>431858</v>
      </c>
      <c r="X179" s="2">
        <f t="shared" si="6"/>
        <v>18142</v>
      </c>
      <c r="Y179" s="2">
        <f t="shared" si="35"/>
        <v>38813645.504935443</v>
      </c>
      <c r="Z179" s="2" t="str">
        <f t="shared" si="8"/>
        <v>HERE</v>
      </c>
      <c r="AA179" s="2">
        <f>IF(Z179="HERE",Y179,AA178+Graph!$G$1*1000)</f>
        <v>38813645.504935443</v>
      </c>
      <c r="AB179" s="2">
        <f t="shared" si="21"/>
        <v>18142</v>
      </c>
      <c r="AC179" s="2">
        <f t="shared" si="36"/>
        <v>27302892.796703279</v>
      </c>
      <c r="AD179" s="3">
        <f t="shared" si="10"/>
        <v>38813645.504935443</v>
      </c>
      <c r="AE179" s="2">
        <f>IF(AE177&gt;=52800000,52800000,IF(AB158=Graph!G$1*1000,AE178+Graph!G$1*1000,AC179))</f>
        <v>27302892.796703279</v>
      </c>
      <c r="AF179" s="3">
        <f t="shared" si="11"/>
        <v>27302892.796703279</v>
      </c>
      <c r="AG179" s="3">
        <f t="shared" si="27"/>
        <v>35493442.421474852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26"/>
        <v>431858</v>
      </c>
      <c r="H180" s="2">
        <f t="shared" si="37"/>
        <v>64010822.796703279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682472.2800848335</v>
      </c>
      <c r="Q180" s="21">
        <f t="shared" si="39"/>
        <v>450000</v>
      </c>
      <c r="R180" s="2">
        <f t="shared" si="38"/>
        <v>66566538.301638722</v>
      </c>
      <c r="S180" s="2">
        <f t="shared" si="17"/>
        <v>431858</v>
      </c>
      <c r="T180" s="2">
        <f t="shared" si="18"/>
        <v>18142</v>
      </c>
      <c r="U180" s="2">
        <f t="shared" si="19"/>
        <v>450000</v>
      </c>
      <c r="V180" s="2">
        <f t="shared" si="33"/>
        <v>27734750.796703279</v>
      </c>
      <c r="W180" s="2">
        <f t="shared" si="20"/>
        <v>431858</v>
      </c>
      <c r="X180" s="2">
        <f t="shared" si="6"/>
        <v>18142</v>
      </c>
      <c r="Y180" s="2">
        <f t="shared" si="35"/>
        <v>38831787.504935443</v>
      </c>
      <c r="Z180" s="2" t="str">
        <f t="shared" si="8"/>
        <v>HERE</v>
      </c>
      <c r="AA180" s="2">
        <f>IF(Z180="HERE",Y180,AA179+Graph!$G$1*1000)</f>
        <v>38831787.504935443</v>
      </c>
      <c r="AB180" s="2">
        <f t="shared" si="21"/>
        <v>18142</v>
      </c>
      <c r="AC180" s="2">
        <f t="shared" si="36"/>
        <v>27734750.796703279</v>
      </c>
      <c r="AD180" s="3">
        <f t="shared" si="10"/>
        <v>38831787.504935443</v>
      </c>
      <c r="AE180" s="2">
        <f>IF(AE178&gt;=52800000,52800000,IF(AB159=Graph!G$1*1000,AE179+Graph!G$1*1000,AC180))</f>
        <v>27734750.796703279</v>
      </c>
      <c r="AF180" s="3">
        <f t="shared" si="11"/>
        <v>27734750.796703279</v>
      </c>
      <c r="AG180" s="3">
        <f t="shared" si="27"/>
        <v>35516824.721474849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26"/>
        <v>431858</v>
      </c>
      <c r="H181" s="2">
        <f t="shared" si="37"/>
        <v>64442680.796703279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684879.9827453196</v>
      </c>
      <c r="Q181" s="21">
        <f t="shared" si="39"/>
        <v>450000</v>
      </c>
      <c r="R181" s="2">
        <f t="shared" si="38"/>
        <v>67016538.301638722</v>
      </c>
      <c r="S181" s="2">
        <f t="shared" si="17"/>
        <v>431858</v>
      </c>
      <c r="T181" s="2">
        <f t="shared" si="18"/>
        <v>18142</v>
      </c>
      <c r="U181" s="2">
        <f t="shared" si="19"/>
        <v>450000</v>
      </c>
      <c r="V181" s="2">
        <f t="shared" si="33"/>
        <v>28166608.796703279</v>
      </c>
      <c r="W181" s="2">
        <f t="shared" si="20"/>
        <v>431858</v>
      </c>
      <c r="X181" s="2">
        <f t="shared" si="6"/>
        <v>18142</v>
      </c>
      <c r="Y181" s="2">
        <f t="shared" si="35"/>
        <v>38849929.504935443</v>
      </c>
      <c r="Z181" s="2" t="str">
        <f t="shared" si="8"/>
        <v>HERE</v>
      </c>
      <c r="AA181" s="2">
        <f>IF(Z181="HERE",Y181,AA180+Graph!$G$1*1000)</f>
        <v>38849929.504935443</v>
      </c>
      <c r="AB181" s="2">
        <f t="shared" si="21"/>
        <v>18142</v>
      </c>
      <c r="AC181" s="2">
        <f t="shared" si="36"/>
        <v>28166608.796703279</v>
      </c>
      <c r="AD181" s="3">
        <f t="shared" si="10"/>
        <v>38849929.504935443</v>
      </c>
      <c r="AE181" s="2">
        <f>IF(AE179&gt;=52800000,52800000,IF(AB160=Graph!G$1*1000,AE180+Graph!G$1*1000,AC181))</f>
        <v>28166608.796703279</v>
      </c>
      <c r="AF181" s="3">
        <f t="shared" si="11"/>
        <v>28166608.796703279</v>
      </c>
      <c r="AG181" s="3">
        <f t="shared" si="27"/>
        <v>35562884.657189146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26"/>
        <v>431858</v>
      </c>
      <c r="H182" s="2">
        <f t="shared" si="37"/>
        <v>64874538.796703279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687287.68540582061</v>
      </c>
      <c r="Q182" s="21">
        <f t="shared" si="39"/>
        <v>450000</v>
      </c>
      <c r="R182" s="2">
        <f t="shared" si="38"/>
        <v>67466538.301638722</v>
      </c>
      <c r="S182" s="2">
        <f t="shared" si="17"/>
        <v>431858</v>
      </c>
      <c r="T182" s="2">
        <f t="shared" si="18"/>
        <v>18142</v>
      </c>
      <c r="U182" s="2">
        <f t="shared" si="19"/>
        <v>450000</v>
      </c>
      <c r="V182" s="2">
        <f t="shared" si="33"/>
        <v>28598466.796703279</v>
      </c>
      <c r="W182" s="2">
        <f t="shared" si="20"/>
        <v>431858</v>
      </c>
      <c r="X182" s="2">
        <f t="shared" si="6"/>
        <v>18142</v>
      </c>
      <c r="Y182" s="2">
        <f t="shared" si="35"/>
        <v>38868071.504935443</v>
      </c>
      <c r="Z182" s="2" t="str">
        <f t="shared" si="8"/>
        <v>HERE</v>
      </c>
      <c r="AA182" s="2">
        <f>IF(Z182="HERE",Y182,AA181+Graph!$G$1*1000)</f>
        <v>38868071.504935443</v>
      </c>
      <c r="AB182" s="2">
        <f t="shared" si="21"/>
        <v>18142</v>
      </c>
      <c r="AC182" s="2">
        <f t="shared" si="36"/>
        <v>28598466.796703279</v>
      </c>
      <c r="AD182" s="3">
        <f t="shared" si="10"/>
        <v>38868071.504935443</v>
      </c>
      <c r="AE182" s="2">
        <f>IF(AE180&gt;=52800000,52800000,IF(AB161=Graph!G$1*1000,AE181+Graph!G$1*1000,AC182))</f>
        <v>28598466.796703279</v>
      </c>
      <c r="AF182" s="3">
        <f t="shared" si="11"/>
        <v>28598466.796703279</v>
      </c>
      <c r="AG182" s="3">
        <f t="shared" si="27"/>
        <v>35607093.662326515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26"/>
        <v>431858</v>
      </c>
      <c r="H183" s="2">
        <f t="shared" si="37"/>
        <v>65306396.796703279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689695.38806632161</v>
      </c>
      <c r="Q183" s="21">
        <f t="shared" si="39"/>
        <v>450000</v>
      </c>
      <c r="R183" s="2">
        <f t="shared" si="38"/>
        <v>67916538.301638722</v>
      </c>
      <c r="S183" s="2">
        <f t="shared" si="17"/>
        <v>431858</v>
      </c>
      <c r="T183" s="2">
        <f t="shared" si="18"/>
        <v>18142</v>
      </c>
      <c r="U183" s="2">
        <f t="shared" si="19"/>
        <v>450000</v>
      </c>
      <c r="V183" s="2">
        <f t="shared" si="33"/>
        <v>29030324.796703279</v>
      </c>
      <c r="W183" s="2">
        <f t="shared" si="20"/>
        <v>431858</v>
      </c>
      <c r="X183" s="2">
        <f t="shared" si="6"/>
        <v>18142</v>
      </c>
      <c r="Y183" s="2">
        <f t="shared" si="35"/>
        <v>38886213.504935443</v>
      </c>
      <c r="Z183" s="2" t="str">
        <f t="shared" si="8"/>
        <v>HERE</v>
      </c>
      <c r="AA183" s="2">
        <f>IF(Z183="HERE",Y183,AA182+Graph!$G$1*1000)</f>
        <v>38886213.504935443</v>
      </c>
      <c r="AB183" s="2">
        <f t="shared" si="21"/>
        <v>18142</v>
      </c>
      <c r="AC183" s="2">
        <f t="shared" si="36"/>
        <v>29030324.796703279</v>
      </c>
      <c r="AD183" s="3">
        <f t="shared" si="10"/>
        <v>38886213.504935443</v>
      </c>
      <c r="AE183" s="2">
        <f>IF(AE181&gt;=52800000,52800000,IF(AB162=Graph!G$1*1000,AE182+Graph!G$1*1000,AC183))</f>
        <v>29030324.796703279</v>
      </c>
      <c r="AF183" s="3">
        <f t="shared" si="11"/>
        <v>29030324.796703279</v>
      </c>
      <c r="AG183" s="3">
        <f t="shared" si="27"/>
        <v>35649451.736886948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26"/>
        <v>431858</v>
      </c>
      <c r="H184" s="2">
        <f t="shared" si="37"/>
        <v>65738254.796703279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692103.09072682261</v>
      </c>
      <c r="Q184" s="21">
        <f t="shared" si="39"/>
        <v>450000</v>
      </c>
      <c r="R184" s="2">
        <f t="shared" si="38"/>
        <v>68366538.301638722</v>
      </c>
      <c r="S184" s="2">
        <f t="shared" si="17"/>
        <v>431858</v>
      </c>
      <c r="T184" s="2">
        <f t="shared" si="18"/>
        <v>18142</v>
      </c>
      <c r="U184" s="2">
        <f t="shared" si="19"/>
        <v>450000</v>
      </c>
      <c r="V184" s="2">
        <f t="shared" si="33"/>
        <v>29462182.796703279</v>
      </c>
      <c r="W184" s="2">
        <f t="shared" si="20"/>
        <v>431858</v>
      </c>
      <c r="X184" s="2">
        <f t="shared" si="6"/>
        <v>18142</v>
      </c>
      <c r="Y184" s="2">
        <f t="shared" si="35"/>
        <v>38904355.504935443</v>
      </c>
      <c r="Z184" s="2" t="str">
        <f t="shared" si="8"/>
        <v>HERE</v>
      </c>
      <c r="AA184" s="2">
        <f>IF(Z184="HERE",Y184,AA183+Graph!$G$1*1000)</f>
        <v>38904355.504935443</v>
      </c>
      <c r="AB184" s="2">
        <f t="shared" si="21"/>
        <v>18142</v>
      </c>
      <c r="AC184" s="2">
        <f t="shared" si="36"/>
        <v>29462182.796703279</v>
      </c>
      <c r="AD184" s="3">
        <f t="shared" si="10"/>
        <v>38904355.504935443</v>
      </c>
      <c r="AE184" s="2">
        <f>IF(AE182&gt;=52800000,52800000,IF(AB163=Graph!G$1*1000,AE183+Graph!G$1*1000,AC184))</f>
        <v>29462182.796703279</v>
      </c>
      <c r="AF184" s="3">
        <f t="shared" si="11"/>
        <v>29462182.796703279</v>
      </c>
      <c r="AG184" s="3">
        <f t="shared" si="27"/>
        <v>35689958.880870476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26"/>
        <v>431858</v>
      </c>
      <c r="H185" s="2">
        <f t="shared" si="37"/>
        <v>66170112.796703279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694510.79338730872</v>
      </c>
      <c r="Q185" s="21">
        <f t="shared" si="39"/>
        <v>450000</v>
      </c>
      <c r="R185" s="2">
        <f t="shared" si="38"/>
        <v>68816538.301638722</v>
      </c>
      <c r="S185" s="2">
        <f t="shared" si="17"/>
        <v>431858</v>
      </c>
      <c r="T185" s="2">
        <f t="shared" si="18"/>
        <v>18142</v>
      </c>
      <c r="U185" s="2">
        <f t="shared" si="19"/>
        <v>450000</v>
      </c>
      <c r="V185" s="2">
        <f t="shared" si="33"/>
        <v>29894040.796703279</v>
      </c>
      <c r="W185" s="2">
        <f t="shared" si="20"/>
        <v>431858</v>
      </c>
      <c r="X185" s="2">
        <f t="shared" si="6"/>
        <v>18142</v>
      </c>
      <c r="Y185" s="2">
        <f t="shared" si="35"/>
        <v>38922497.504935443</v>
      </c>
      <c r="Z185" s="2" t="str">
        <f t="shared" si="8"/>
        <v>HERE</v>
      </c>
      <c r="AA185" s="2">
        <f>IF(Z185="HERE",Y185,AA184+Graph!$G$1*1000)</f>
        <v>38922497.504935443</v>
      </c>
      <c r="AB185" s="2">
        <f t="shared" si="21"/>
        <v>18142</v>
      </c>
      <c r="AC185" s="2">
        <f t="shared" si="36"/>
        <v>29894040.796703279</v>
      </c>
      <c r="AD185" s="3">
        <f t="shared" si="10"/>
        <v>38922497.504935443</v>
      </c>
      <c r="AE185" s="2">
        <f>IF(AE183&gt;=52800000,52800000,IF(AB164=Graph!G$1*1000,AE184+Graph!G$1*1000,AC185))</f>
        <v>29894040.796703279</v>
      </c>
      <c r="AF185" s="3">
        <f t="shared" si="11"/>
        <v>29894040.796703279</v>
      </c>
      <c r="AG185" s="3">
        <f t="shared" si="27"/>
        <v>35728615.094277062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26"/>
        <v>431858</v>
      </c>
      <c r="H186" s="2">
        <f t="shared" si="37"/>
        <v>66601970.796703279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696918.49604780972</v>
      </c>
      <c r="Q186" s="21">
        <f t="shared" si="39"/>
        <v>450000</v>
      </c>
      <c r="R186" s="2">
        <f t="shared" si="38"/>
        <v>69266538.301638722</v>
      </c>
      <c r="S186" s="2">
        <f t="shared" si="17"/>
        <v>431858</v>
      </c>
      <c r="T186" s="2">
        <f t="shared" si="18"/>
        <v>18142</v>
      </c>
      <c r="U186" s="2">
        <f t="shared" si="19"/>
        <v>450000</v>
      </c>
      <c r="V186" s="2">
        <f t="shared" si="33"/>
        <v>30325898.796703279</v>
      </c>
      <c r="W186" s="2">
        <f t="shared" si="20"/>
        <v>431858</v>
      </c>
      <c r="X186" s="2">
        <f t="shared" si="6"/>
        <v>18142</v>
      </c>
      <c r="Y186" s="2">
        <f t="shared" si="35"/>
        <v>38940639.504935443</v>
      </c>
      <c r="Z186" s="2" t="str">
        <f t="shared" si="8"/>
        <v>HERE</v>
      </c>
      <c r="AA186" s="2">
        <f>IF(Z186="HERE",Y186,AA185+Graph!$G$1*1000)</f>
        <v>38940639.504935443</v>
      </c>
      <c r="AB186" s="2">
        <f t="shared" si="21"/>
        <v>18142</v>
      </c>
      <c r="AC186" s="2">
        <f t="shared" si="36"/>
        <v>30325898.796703279</v>
      </c>
      <c r="AD186" s="3">
        <f t="shared" si="10"/>
        <v>38940639.504935443</v>
      </c>
      <c r="AE186" s="2">
        <f>IF(AE184&gt;=52800000,52800000,IF(AB165=Graph!G$1*1000,AE185+Graph!G$1*1000,AC186))</f>
        <v>30325898.796703279</v>
      </c>
      <c r="AF186" s="3">
        <f t="shared" si="11"/>
        <v>30325898.796703279</v>
      </c>
      <c r="AG186" s="3">
        <f t="shared" si="27"/>
        <v>35766535.794277065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26"/>
        <v>431858</v>
      </c>
      <c r="H187" s="2">
        <f t="shared" si="37"/>
        <v>67033828.796703279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699326.19870831072</v>
      </c>
      <c r="Q187" s="21">
        <f t="shared" si="39"/>
        <v>450000</v>
      </c>
      <c r="R187" s="2">
        <f t="shared" si="38"/>
        <v>69716538.301638722</v>
      </c>
      <c r="S187" s="2">
        <f t="shared" si="17"/>
        <v>431858</v>
      </c>
      <c r="T187" s="2">
        <f t="shared" si="18"/>
        <v>18142</v>
      </c>
      <c r="U187" s="2">
        <f t="shared" si="19"/>
        <v>450000</v>
      </c>
      <c r="V187" s="2">
        <f t="shared" si="33"/>
        <v>30757756.796703279</v>
      </c>
      <c r="W187" s="2">
        <f t="shared" si="20"/>
        <v>431858</v>
      </c>
      <c r="X187" s="2">
        <f t="shared" si="6"/>
        <v>18142</v>
      </c>
      <c r="Y187" s="2">
        <f t="shared" si="35"/>
        <v>38958781.504935443</v>
      </c>
      <c r="Z187" s="2" t="str">
        <f t="shared" si="8"/>
        <v>HERE</v>
      </c>
      <c r="AA187" s="2">
        <f>IF(Z187="HERE",Y187,AA186+Graph!$G$1*1000)</f>
        <v>38958781.504935443</v>
      </c>
      <c r="AB187" s="2">
        <f t="shared" si="21"/>
        <v>18142</v>
      </c>
      <c r="AC187" s="2">
        <f t="shared" si="36"/>
        <v>30757756.796703279</v>
      </c>
      <c r="AD187" s="3">
        <f t="shared" si="10"/>
        <v>38958781.504935443</v>
      </c>
      <c r="AE187" s="2">
        <f>IF(AE185&gt;=52800000,52800000,IF(AB166=Graph!G$1*1000,AE186+Graph!G$1*1000,AC187))</f>
        <v>30757756.796703279</v>
      </c>
      <c r="AF187" s="3">
        <f t="shared" si="11"/>
        <v>30757756.796703279</v>
      </c>
      <c r="AG187" s="3">
        <f t="shared" si="27"/>
        <v>35804456.49427706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26"/>
        <v>431858</v>
      </c>
      <c r="H188" s="2">
        <f t="shared" si="37"/>
        <v>67465686.796703279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701733.90136881173</v>
      </c>
      <c r="Q188" s="21">
        <f t="shared" si="39"/>
        <v>450000</v>
      </c>
      <c r="R188" s="2">
        <f t="shared" si="38"/>
        <v>70166538.301638722</v>
      </c>
      <c r="S188" s="2">
        <f t="shared" si="17"/>
        <v>431858</v>
      </c>
      <c r="T188" s="2">
        <f t="shared" si="18"/>
        <v>18142</v>
      </c>
      <c r="U188" s="2">
        <f t="shared" si="19"/>
        <v>450000</v>
      </c>
      <c r="V188" s="2">
        <f t="shared" si="33"/>
        <v>31189614.796703279</v>
      </c>
      <c r="W188" s="2">
        <f t="shared" si="20"/>
        <v>431858</v>
      </c>
      <c r="X188" s="2">
        <f t="shared" si="6"/>
        <v>18142</v>
      </c>
      <c r="Y188" s="2">
        <f t="shared" si="35"/>
        <v>38976923.504935443</v>
      </c>
      <c r="Z188" s="2" t="str">
        <f t="shared" si="8"/>
        <v>HERE</v>
      </c>
      <c r="AA188" s="2">
        <f>IF(Z188="HERE",Y188,AA187+Graph!$G$1*1000)</f>
        <v>38976923.504935443</v>
      </c>
      <c r="AB188" s="2">
        <f t="shared" si="21"/>
        <v>18142</v>
      </c>
      <c r="AC188" s="2">
        <f t="shared" si="36"/>
        <v>31189614.796703279</v>
      </c>
      <c r="AD188" s="3">
        <f t="shared" si="10"/>
        <v>38976923.504935443</v>
      </c>
      <c r="AE188" s="2">
        <f>IF(AE186&gt;=52800000,52800000,IF(AB167=Graph!G$1*1000,AE187+Graph!G$1*1000,AC188))</f>
        <v>31189614.796703279</v>
      </c>
      <c r="AF188" s="3">
        <f t="shared" si="11"/>
        <v>31189614.796703279</v>
      </c>
      <c r="AG188" s="3">
        <f t="shared" si="27"/>
        <v>35842377.19427707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26"/>
        <v>431858</v>
      </c>
      <c r="H189" s="2">
        <f t="shared" si="37"/>
        <v>67897544.796703279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704141.60402929783</v>
      </c>
      <c r="Q189" s="21">
        <f t="shared" si="39"/>
        <v>450000</v>
      </c>
      <c r="R189" s="2">
        <f t="shared" si="38"/>
        <v>70616538.301638722</v>
      </c>
      <c r="S189" s="2">
        <f t="shared" si="17"/>
        <v>431858</v>
      </c>
      <c r="T189" s="2">
        <f t="shared" si="18"/>
        <v>18142</v>
      </c>
      <c r="U189" s="2">
        <f t="shared" si="19"/>
        <v>450000</v>
      </c>
      <c r="V189" s="2">
        <f t="shared" si="33"/>
        <v>31621472.796703279</v>
      </c>
      <c r="W189" s="2">
        <f t="shared" si="20"/>
        <v>431858</v>
      </c>
      <c r="X189" s="2">
        <f t="shared" si="6"/>
        <v>18142</v>
      </c>
      <c r="Y189" s="2">
        <f t="shared" si="35"/>
        <v>38995065.504935443</v>
      </c>
      <c r="Z189" s="2" t="str">
        <f t="shared" si="8"/>
        <v>HERE</v>
      </c>
      <c r="AA189" s="2">
        <f>IF(Z189="HERE",Y189,AA188+Graph!$G$1*1000)</f>
        <v>38995065.504935443</v>
      </c>
      <c r="AB189" s="2">
        <f t="shared" si="21"/>
        <v>18142</v>
      </c>
      <c r="AC189" s="2">
        <f t="shared" si="36"/>
        <v>31621472.796703279</v>
      </c>
      <c r="AD189" s="3">
        <f t="shared" si="10"/>
        <v>38995065.504935443</v>
      </c>
      <c r="AE189" s="2">
        <f>IF(AE187&gt;=52800000,52800000,IF(AB168=Graph!G$1*1000,AE188+Graph!G$1*1000,AC189))</f>
        <v>31621472.796703279</v>
      </c>
      <c r="AF189" s="3">
        <f t="shared" si="11"/>
        <v>31621472.796703279</v>
      </c>
      <c r="AG189" s="3">
        <f t="shared" si="27"/>
        <v>35880297.894277066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26"/>
        <v>431858</v>
      </c>
      <c r="H190" s="2">
        <f t="shared" si="37"/>
        <v>68329402.796703279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706549.30668979883</v>
      </c>
      <c r="Q190" s="21">
        <f t="shared" si="39"/>
        <v>450000</v>
      </c>
      <c r="R190" s="2">
        <f t="shared" si="38"/>
        <v>71066538.301638722</v>
      </c>
      <c r="S190" s="2">
        <f t="shared" si="17"/>
        <v>431858</v>
      </c>
      <c r="T190" s="2">
        <f t="shared" si="18"/>
        <v>18142</v>
      </c>
      <c r="U190" s="2">
        <f t="shared" si="19"/>
        <v>450000</v>
      </c>
      <c r="V190" s="2">
        <f t="shared" si="33"/>
        <v>32053330.796703279</v>
      </c>
      <c r="W190" s="2">
        <f t="shared" si="20"/>
        <v>431858</v>
      </c>
      <c r="X190" s="2">
        <f t="shared" si="6"/>
        <v>18142</v>
      </c>
      <c r="Y190" s="2">
        <f t="shared" si="35"/>
        <v>39013207.504935443</v>
      </c>
      <c r="Z190" s="2" t="str">
        <f t="shared" si="8"/>
        <v>HERE</v>
      </c>
      <c r="AA190" s="2">
        <f>IF(Z190="HERE",Y190,AA189+Graph!$G$1*1000)</f>
        <v>39013207.504935443</v>
      </c>
      <c r="AB190" s="2">
        <f t="shared" si="21"/>
        <v>18142</v>
      </c>
      <c r="AC190" s="2">
        <f t="shared" si="36"/>
        <v>32053330.796703279</v>
      </c>
      <c r="AD190" s="3">
        <f t="shared" si="10"/>
        <v>39013207.504935443</v>
      </c>
      <c r="AE190" s="2">
        <f>IF(AE188&gt;=52800000,52800000,IF(AB169=Graph!G$1*1000,AE189+Graph!G$1*1000,AC190))</f>
        <v>32053330.796703279</v>
      </c>
      <c r="AF190" s="3">
        <f t="shared" si="11"/>
        <v>32053330.796703279</v>
      </c>
      <c r="AG190" s="3">
        <f t="shared" si="27"/>
        <v>35918218.594277062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26"/>
        <v>431858</v>
      </c>
      <c r="H191" s="2">
        <f t="shared" si="37"/>
        <v>68761260.796703279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708957.00935029984</v>
      </c>
      <c r="Q191" s="21">
        <f t="shared" si="39"/>
        <v>450000</v>
      </c>
      <c r="R191" s="2">
        <f t="shared" si="38"/>
        <v>71516538.301638722</v>
      </c>
      <c r="S191" s="2">
        <f t="shared" si="17"/>
        <v>431858</v>
      </c>
      <c r="T191" s="2">
        <f t="shared" si="18"/>
        <v>18142</v>
      </c>
      <c r="U191" s="2">
        <f t="shared" si="19"/>
        <v>450000</v>
      </c>
      <c r="V191" s="2">
        <f t="shared" si="33"/>
        <v>32485188.796703279</v>
      </c>
      <c r="W191" s="2">
        <f t="shared" si="20"/>
        <v>431858</v>
      </c>
      <c r="X191" s="2">
        <f t="shared" si="6"/>
        <v>18142</v>
      </c>
      <c r="Y191" s="2">
        <f t="shared" si="35"/>
        <v>39031349.504935443</v>
      </c>
      <c r="Z191" s="2" t="str">
        <f t="shared" si="8"/>
        <v>HERE</v>
      </c>
      <c r="AA191" s="2">
        <f>IF(Z191="HERE",Y191,AA190+Graph!$G$1*1000)</f>
        <v>39031349.504935443</v>
      </c>
      <c r="AB191" s="2">
        <f t="shared" si="21"/>
        <v>18142</v>
      </c>
      <c r="AC191" s="2">
        <f t="shared" si="36"/>
        <v>32485188.796703279</v>
      </c>
      <c r="AD191" s="3">
        <f t="shared" si="10"/>
        <v>39031349.504935443</v>
      </c>
      <c r="AE191" s="2">
        <f>IF(AE189&gt;=52800000,52800000,IF(AB170=Graph!G$1*1000,AE190+Graph!G$1*1000,AC191))</f>
        <v>32485188.796703279</v>
      </c>
      <c r="AF191" s="3">
        <f t="shared" si="11"/>
        <v>32485188.796703279</v>
      </c>
      <c r="AG191" s="3">
        <f t="shared" si="27"/>
        <v>35956139.294277065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26"/>
        <v>431858</v>
      </c>
      <c r="H192" s="2">
        <f t="shared" si="37"/>
        <v>69193118.796703279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711364.71201080084</v>
      </c>
      <c r="Q192" s="21">
        <f t="shared" si="39"/>
        <v>450000</v>
      </c>
      <c r="R192" s="2">
        <f t="shared" si="38"/>
        <v>71966538.301638722</v>
      </c>
      <c r="S192" s="2">
        <f t="shared" si="17"/>
        <v>431858</v>
      </c>
      <c r="T192" s="2">
        <f t="shared" si="18"/>
        <v>18142</v>
      </c>
      <c r="U192" s="2">
        <f t="shared" si="19"/>
        <v>450000</v>
      </c>
      <c r="V192" s="2">
        <f t="shared" si="33"/>
        <v>32917046.796703279</v>
      </c>
      <c r="W192" s="2">
        <f t="shared" si="20"/>
        <v>431858</v>
      </c>
      <c r="X192" s="2">
        <f t="shared" si="6"/>
        <v>18142</v>
      </c>
      <c r="Y192" s="2">
        <f t="shared" si="35"/>
        <v>39049491.504935443</v>
      </c>
      <c r="Z192" s="2" t="str">
        <f t="shared" si="8"/>
        <v>HERE</v>
      </c>
      <c r="AA192" s="2">
        <f>IF(Z192="HERE",Y192,AA191+Graph!$G$1*1000)</f>
        <v>39049491.504935443</v>
      </c>
      <c r="AB192" s="2">
        <f t="shared" si="21"/>
        <v>18142</v>
      </c>
      <c r="AC192" s="2">
        <f t="shared" si="36"/>
        <v>32917046.796703279</v>
      </c>
      <c r="AD192" s="3">
        <f t="shared" si="10"/>
        <v>39049491.504935443</v>
      </c>
      <c r="AE192" s="2">
        <f>IF(AE190&gt;=52800000,52800000,IF(AB171=Graph!G$1*1000,AE191+Graph!G$1*1000,AC192))</f>
        <v>32917046.796703279</v>
      </c>
      <c r="AF192" s="3">
        <f t="shared" si="11"/>
        <v>32917046.796703279</v>
      </c>
      <c r="AG192" s="3">
        <f t="shared" si="27"/>
        <v>35994059.99427706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26"/>
        <v>431858</v>
      </c>
      <c r="H193" s="2">
        <f t="shared" si="37"/>
        <v>69624976.796703279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713772.41467130184</v>
      </c>
      <c r="Q193" s="21">
        <f t="shared" si="39"/>
        <v>450000</v>
      </c>
      <c r="R193" s="2">
        <f t="shared" si="38"/>
        <v>72416538.301638722</v>
      </c>
      <c r="S193" s="2">
        <f t="shared" si="17"/>
        <v>431858</v>
      </c>
      <c r="T193" s="2">
        <f t="shared" si="18"/>
        <v>18142</v>
      </c>
      <c r="U193" s="2">
        <f t="shared" si="19"/>
        <v>450000</v>
      </c>
      <c r="V193" s="2">
        <f t="shared" si="33"/>
        <v>33348904.796703279</v>
      </c>
      <c r="W193" s="2">
        <f t="shared" si="20"/>
        <v>431858</v>
      </c>
      <c r="X193" s="2">
        <f t="shared" si="6"/>
        <v>18142</v>
      </c>
      <c r="Y193" s="2">
        <f t="shared" si="35"/>
        <v>39067633.504935443</v>
      </c>
      <c r="Z193" s="2" t="str">
        <f t="shared" si="8"/>
        <v>HERE</v>
      </c>
      <c r="AA193" s="2">
        <f>IF(Z193="HERE",Y193,AA192+Graph!$G$1*1000)</f>
        <v>39067633.504935443</v>
      </c>
      <c r="AB193" s="2">
        <f t="shared" si="21"/>
        <v>18142</v>
      </c>
      <c r="AC193" s="2">
        <f t="shared" si="36"/>
        <v>33348904.796703279</v>
      </c>
      <c r="AD193" s="3">
        <f t="shared" si="10"/>
        <v>39067633.504935443</v>
      </c>
      <c r="AE193" s="2">
        <f>IF(AE191&gt;=52800000,52800000,IF(AB172=Graph!G$1*1000,AE192+Graph!G$1*1000,AC193))</f>
        <v>33348904.796703279</v>
      </c>
      <c r="AF193" s="3">
        <f t="shared" si="11"/>
        <v>33348904.796703279</v>
      </c>
      <c r="AG193" s="3">
        <f t="shared" si="27"/>
        <v>36031980.69427707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26"/>
        <v>431858</v>
      </c>
      <c r="H194" s="2">
        <f t="shared" si="37"/>
        <v>70056834.796703279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716180.11733178794</v>
      </c>
      <c r="Q194" s="21">
        <f t="shared" si="39"/>
        <v>450000</v>
      </c>
      <c r="R194" s="2">
        <f t="shared" si="38"/>
        <v>72866538.301638722</v>
      </c>
      <c r="S194" s="2">
        <f t="shared" si="17"/>
        <v>431858</v>
      </c>
      <c r="T194" s="2">
        <f t="shared" si="18"/>
        <v>18142</v>
      </c>
      <c r="U194" s="2">
        <f t="shared" si="19"/>
        <v>450000</v>
      </c>
      <c r="V194" s="2">
        <f t="shared" si="33"/>
        <v>33780762.796703279</v>
      </c>
      <c r="W194" s="2">
        <f t="shared" si="20"/>
        <v>431858</v>
      </c>
      <c r="X194" s="2">
        <f t="shared" si="6"/>
        <v>18142</v>
      </c>
      <c r="Y194" s="2">
        <f t="shared" si="35"/>
        <v>39085775.504935443</v>
      </c>
      <c r="Z194" s="2" t="str">
        <f t="shared" si="8"/>
        <v>HERE</v>
      </c>
      <c r="AA194" s="2">
        <f>IF(Z194="HERE",Y194,AA193+Graph!$G$1*1000)</f>
        <v>39085775.504935443</v>
      </c>
      <c r="AB194" s="2">
        <f t="shared" si="21"/>
        <v>18142</v>
      </c>
      <c r="AC194" s="2">
        <f t="shared" si="36"/>
        <v>33780762.796703279</v>
      </c>
      <c r="AD194" s="3">
        <f t="shared" si="10"/>
        <v>39085775.504935443</v>
      </c>
      <c r="AE194" s="2">
        <f>IF(AE192&gt;=52800000,52800000,IF(AB173=Graph!G$1*1000,AE193+Graph!G$1*1000,AC194))</f>
        <v>33780762.796703279</v>
      </c>
      <c r="AF194" s="3">
        <f t="shared" si="11"/>
        <v>33780762.796703279</v>
      </c>
      <c r="AG194" s="3">
        <f t="shared" si="27"/>
        <v>36069901.394277066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26"/>
        <v>431858</v>
      </c>
      <c r="H195" s="2">
        <f t="shared" si="37"/>
        <v>70488692.796703279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718587.81999228895</v>
      </c>
      <c r="Q195" s="21">
        <f t="shared" si="39"/>
        <v>450000</v>
      </c>
      <c r="R195" s="2">
        <f t="shared" si="38"/>
        <v>73316538.301638722</v>
      </c>
      <c r="S195" s="2">
        <f t="shared" si="17"/>
        <v>431858</v>
      </c>
      <c r="T195" s="2">
        <f t="shared" si="18"/>
        <v>18142</v>
      </c>
      <c r="U195" s="2">
        <f t="shared" si="19"/>
        <v>450000</v>
      </c>
      <c r="V195" s="2">
        <f t="shared" si="33"/>
        <v>34212620.796703279</v>
      </c>
      <c r="W195" s="2">
        <f t="shared" si="20"/>
        <v>431858</v>
      </c>
      <c r="X195" s="2">
        <f t="shared" si="6"/>
        <v>18142</v>
      </c>
      <c r="Y195" s="2">
        <f t="shared" si="35"/>
        <v>39103917.504935443</v>
      </c>
      <c r="Z195" s="2" t="str">
        <f t="shared" si="8"/>
        <v>HERE</v>
      </c>
      <c r="AA195" s="2">
        <f>IF(Z195="HERE",Y195,AA194+Graph!$G$1*1000)</f>
        <v>39103917.504935443</v>
      </c>
      <c r="AB195" s="2">
        <f t="shared" si="21"/>
        <v>18142</v>
      </c>
      <c r="AC195" s="2">
        <f t="shared" si="36"/>
        <v>34212620.796703279</v>
      </c>
      <c r="AD195" s="3">
        <f t="shared" si="10"/>
        <v>39103917.504935443</v>
      </c>
      <c r="AE195" s="2">
        <f>IF(AE193&gt;=52800000,52800000,IF(AB174=Graph!G$1*1000,AE194+Graph!G$1*1000,AC195))</f>
        <v>34212620.796703279</v>
      </c>
      <c r="AF195" s="3">
        <f t="shared" si="11"/>
        <v>34212620.796703279</v>
      </c>
      <c r="AG195" s="3">
        <f t="shared" si="27"/>
        <v>36107822.094277062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26"/>
        <v>431858</v>
      </c>
      <c r="H196" s="2">
        <f t="shared" si="37"/>
        <v>70920550.796703279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720995.52265278995</v>
      </c>
      <c r="Q196" s="21">
        <f t="shared" si="39"/>
        <v>450000</v>
      </c>
      <c r="R196" s="2">
        <f t="shared" si="38"/>
        <v>73766538.301638722</v>
      </c>
      <c r="S196" s="2">
        <f t="shared" si="17"/>
        <v>431858</v>
      </c>
      <c r="T196" s="2">
        <f t="shared" si="18"/>
        <v>18142</v>
      </c>
      <c r="U196" s="2">
        <f t="shared" si="19"/>
        <v>450000</v>
      </c>
      <c r="V196" s="2">
        <f t="shared" si="33"/>
        <v>34644478.796703279</v>
      </c>
      <c r="W196" s="2">
        <f t="shared" si="20"/>
        <v>431858</v>
      </c>
      <c r="X196" s="2">
        <f t="shared" si="6"/>
        <v>18142</v>
      </c>
      <c r="Y196" s="2">
        <f t="shared" si="35"/>
        <v>39122059.504935443</v>
      </c>
      <c r="Z196" s="2" t="str">
        <f t="shared" si="8"/>
        <v>HERE</v>
      </c>
      <c r="AA196" s="2">
        <f>IF(Z196="HERE",Y196,AA195+Graph!$G$1*1000)</f>
        <v>39122059.504935443</v>
      </c>
      <c r="AB196" s="2">
        <f t="shared" si="21"/>
        <v>18142</v>
      </c>
      <c r="AC196" s="2">
        <f t="shared" si="36"/>
        <v>34644478.796703279</v>
      </c>
      <c r="AD196" s="3">
        <f t="shared" si="10"/>
        <v>39122059.504935443</v>
      </c>
      <c r="AE196" s="2">
        <f>IF(AE194&gt;=52800000,52800000,IF(AB175=Graph!G$1*1000,AE195+Graph!G$1*1000,AC196))</f>
        <v>34644478.796703279</v>
      </c>
      <c r="AF196" s="3">
        <f t="shared" si="11"/>
        <v>34644478.796703279</v>
      </c>
      <c r="AG196" s="3">
        <f t="shared" si="27"/>
        <v>36145742.794277065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26"/>
        <v>431858</v>
      </c>
      <c r="H197" s="2">
        <f t="shared" si="37"/>
        <v>71352408.796703279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723403.22531329095</v>
      </c>
      <c r="Q197" s="21">
        <f t="shared" si="39"/>
        <v>450000</v>
      </c>
      <c r="R197" s="2">
        <f t="shared" si="38"/>
        <v>74216538.301638722</v>
      </c>
      <c r="S197" s="2">
        <f t="shared" si="17"/>
        <v>431858</v>
      </c>
      <c r="T197" s="2">
        <f t="shared" si="18"/>
        <v>18142</v>
      </c>
      <c r="U197" s="2">
        <f t="shared" si="19"/>
        <v>450000</v>
      </c>
      <c r="V197" s="2">
        <f t="shared" si="33"/>
        <v>35076336.796703279</v>
      </c>
      <c r="W197" s="2">
        <f t="shared" si="20"/>
        <v>431858</v>
      </c>
      <c r="X197" s="2">
        <f t="shared" si="6"/>
        <v>18142</v>
      </c>
      <c r="Y197" s="2">
        <f t="shared" si="35"/>
        <v>39140201.504935443</v>
      </c>
      <c r="Z197" s="2" t="str">
        <f t="shared" si="8"/>
        <v>HERE</v>
      </c>
      <c r="AA197" s="2">
        <f>IF(Z197="HERE",Y197,AA196+Graph!$G$1*1000)</f>
        <v>39140201.504935443</v>
      </c>
      <c r="AB197" s="2">
        <f t="shared" si="21"/>
        <v>18142</v>
      </c>
      <c r="AC197" s="2">
        <f t="shared" si="36"/>
        <v>35076336.796703279</v>
      </c>
      <c r="AD197" s="3">
        <f t="shared" si="10"/>
        <v>39140201.504935443</v>
      </c>
      <c r="AE197" s="2">
        <f>IF(AE195&gt;=52800000,52800000,IF(AB176=Graph!G$1*1000,AE196+Graph!G$1*1000,AC197))</f>
        <v>35076336.796703279</v>
      </c>
      <c r="AF197" s="3">
        <f t="shared" si="11"/>
        <v>35076336.796703279</v>
      </c>
      <c r="AG197" s="3">
        <f t="shared" si="27"/>
        <v>36183663.49427706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26"/>
        <v>431858</v>
      </c>
      <c r="H198" s="2">
        <f t="shared" si="37"/>
        <v>71784266.796703279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725810.92797377706</v>
      </c>
      <c r="Q198" s="21">
        <f t="shared" si="39"/>
        <v>450000</v>
      </c>
      <c r="R198" s="2">
        <f t="shared" si="38"/>
        <v>74666538.301638722</v>
      </c>
      <c r="S198" s="2">
        <f t="shared" si="17"/>
        <v>431858</v>
      </c>
      <c r="T198" s="2">
        <f t="shared" si="18"/>
        <v>18142</v>
      </c>
      <c r="U198" s="2">
        <f t="shared" si="19"/>
        <v>450000</v>
      </c>
      <c r="V198" s="2">
        <f t="shared" si="33"/>
        <v>35508194.796703279</v>
      </c>
      <c r="W198" s="2">
        <f t="shared" si="20"/>
        <v>431858</v>
      </c>
      <c r="X198" s="2">
        <f t="shared" si="6"/>
        <v>18142</v>
      </c>
      <c r="Y198" s="2">
        <f t="shared" si="35"/>
        <v>39158343.504935443</v>
      </c>
      <c r="Z198" s="2" t="str">
        <f t="shared" si="8"/>
        <v>HERE</v>
      </c>
      <c r="AA198" s="2">
        <f>IF(Z198="HERE",Y198,AA197+Graph!$G$1*1000)</f>
        <v>39158343.504935443</v>
      </c>
      <c r="AB198" s="2">
        <f t="shared" si="21"/>
        <v>18142</v>
      </c>
      <c r="AC198" s="2">
        <f t="shared" si="36"/>
        <v>35508194.796703279</v>
      </c>
      <c r="AD198" s="3">
        <f t="shared" si="10"/>
        <v>39158343.504935443</v>
      </c>
      <c r="AE198" s="2">
        <f>IF(AE196&gt;=52800000,52800000,IF(AB177=Graph!G$1*1000,AE197+Graph!G$1*1000,AC198))</f>
        <v>35508194.796703279</v>
      </c>
      <c r="AF198" s="3">
        <f t="shared" si="11"/>
        <v>35508194.796703279</v>
      </c>
      <c r="AG198" s="3">
        <f t="shared" si="27"/>
        <v>36221584.19427707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26"/>
        <v>431858</v>
      </c>
      <c r="H199" s="2">
        <f t="shared" si="37"/>
        <v>72216124.796703279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728218.63063427806</v>
      </c>
      <c r="Q199" s="21">
        <f t="shared" si="39"/>
        <v>450000</v>
      </c>
      <c r="R199" s="2">
        <f t="shared" si="38"/>
        <v>75116538.301638722</v>
      </c>
      <c r="S199" s="2">
        <f t="shared" si="17"/>
        <v>431858</v>
      </c>
      <c r="T199" s="2">
        <f t="shared" si="18"/>
        <v>18142</v>
      </c>
      <c r="U199" s="2">
        <f t="shared" si="19"/>
        <v>450000</v>
      </c>
      <c r="V199" s="2">
        <f t="shared" si="33"/>
        <v>35940052.796703279</v>
      </c>
      <c r="W199" s="2">
        <f t="shared" si="20"/>
        <v>431858</v>
      </c>
      <c r="X199" s="2">
        <f t="shared" si="6"/>
        <v>18142</v>
      </c>
      <c r="Y199" s="2">
        <f t="shared" si="35"/>
        <v>39176485.504935443</v>
      </c>
      <c r="Z199" s="2" t="str">
        <f t="shared" si="8"/>
        <v>HERE</v>
      </c>
      <c r="AA199" s="2">
        <f>IF(Z199="HERE",Y199,AA198+Graph!$G$1*1000)</f>
        <v>39176485.504935443</v>
      </c>
      <c r="AB199" s="2">
        <f t="shared" si="21"/>
        <v>18142</v>
      </c>
      <c r="AC199" s="2">
        <f t="shared" si="36"/>
        <v>35940052.796703279</v>
      </c>
      <c r="AD199" s="3">
        <f t="shared" si="10"/>
        <v>39176485.504935443</v>
      </c>
      <c r="AE199" s="2">
        <f>IF(AE197&gt;=52800000,52800000,IF(AB178=Graph!G$1*1000,AE198+Graph!G$1*1000,AC199))</f>
        <v>35940052.796703279</v>
      </c>
      <c r="AF199" s="3">
        <f t="shared" si="11"/>
        <v>35940052.796703279</v>
      </c>
      <c r="AG199" s="3">
        <f t="shared" si="27"/>
        <v>36259504.894277066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26"/>
        <v>431858</v>
      </c>
      <c r="H200" s="2">
        <f t="shared" si="37"/>
        <v>72647982.796703279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730626.33329477906</v>
      </c>
      <c r="Q200" s="21">
        <f t="shared" si="39"/>
        <v>450000</v>
      </c>
      <c r="R200" s="2">
        <f t="shared" si="38"/>
        <v>75566538.301638722</v>
      </c>
      <c r="S200" s="2">
        <f t="shared" si="17"/>
        <v>431858</v>
      </c>
      <c r="T200" s="2">
        <f t="shared" si="18"/>
        <v>18142</v>
      </c>
      <c r="U200" s="2">
        <f t="shared" si="19"/>
        <v>450000</v>
      </c>
      <c r="V200" s="2">
        <f t="shared" si="33"/>
        <v>36371910.796703279</v>
      </c>
      <c r="W200" s="2">
        <f t="shared" si="20"/>
        <v>431858</v>
      </c>
      <c r="X200" s="2">
        <f t="shared" si="6"/>
        <v>18142</v>
      </c>
      <c r="Y200" s="2">
        <f t="shared" si="35"/>
        <v>39194627.504935443</v>
      </c>
      <c r="Z200" s="2" t="str">
        <f t="shared" si="8"/>
        <v>HERE</v>
      </c>
      <c r="AA200" s="2">
        <f>IF(Z200="HERE",Y200,AA199+Graph!$G$1*1000)</f>
        <v>39194627.504935443</v>
      </c>
      <c r="AB200" s="2">
        <f t="shared" si="21"/>
        <v>18142</v>
      </c>
      <c r="AC200" s="2">
        <f t="shared" si="36"/>
        <v>36371910.796703279</v>
      </c>
      <c r="AD200" s="3">
        <f t="shared" si="10"/>
        <v>39194627.504935443</v>
      </c>
      <c r="AE200" s="2">
        <f>IF(AE198&gt;=52800000,52800000,IF(AB179=Graph!G$1*1000,AE199+Graph!G$1*1000,AC200))</f>
        <v>36371910.796703279</v>
      </c>
      <c r="AF200" s="3">
        <f t="shared" si="11"/>
        <v>36371910.796703279</v>
      </c>
      <c r="AG200" s="3">
        <f t="shared" si="27"/>
        <v>36297425.594277062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26"/>
        <v>431858</v>
      </c>
      <c r="H201" s="2">
        <f t="shared" si="37"/>
        <v>73079840.796703279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733034.03595528007</v>
      </c>
      <c r="Q201" s="21">
        <f t="shared" si="39"/>
        <v>450000</v>
      </c>
      <c r="R201" s="2">
        <f t="shared" si="38"/>
        <v>76016538.301638722</v>
      </c>
      <c r="S201" s="2">
        <f t="shared" si="17"/>
        <v>431858</v>
      </c>
      <c r="T201" s="2">
        <f t="shared" si="18"/>
        <v>18142</v>
      </c>
      <c r="U201" s="2">
        <f t="shared" si="19"/>
        <v>450000</v>
      </c>
      <c r="V201" s="2">
        <f t="shared" si="33"/>
        <v>36803768.796703279</v>
      </c>
      <c r="W201" s="2">
        <f t="shared" si="20"/>
        <v>431858</v>
      </c>
      <c r="X201" s="2">
        <f t="shared" si="6"/>
        <v>18142</v>
      </c>
      <c r="Y201" s="2">
        <f t="shared" si="35"/>
        <v>39212769.504935443</v>
      </c>
      <c r="Z201" s="2" t="str">
        <f t="shared" si="8"/>
        <v>HERE</v>
      </c>
      <c r="AA201" s="2">
        <f>IF(Z201="HERE",Y201,AA200+Graph!$G$1*1000)</f>
        <v>39212769.504935443</v>
      </c>
      <c r="AB201" s="2">
        <f t="shared" si="21"/>
        <v>18142</v>
      </c>
      <c r="AC201" s="2">
        <f t="shared" si="36"/>
        <v>36803768.796703279</v>
      </c>
      <c r="AD201" s="3">
        <f t="shared" si="10"/>
        <v>39212769.504935443</v>
      </c>
      <c r="AE201" s="2">
        <f>IF(AE199&gt;=52800000,52800000,IF(AB180=Graph!G$1*1000,AE200+Graph!G$1*1000,AC201))</f>
        <v>36803768.796703279</v>
      </c>
      <c r="AF201" s="3">
        <f t="shared" si="11"/>
        <v>36803768.796703279</v>
      </c>
      <c r="AG201" s="3">
        <f t="shared" si="27"/>
        <v>36335346.294277065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26"/>
        <v>431858</v>
      </c>
      <c r="H202" s="2">
        <f t="shared" si="37"/>
        <v>73511698.796703279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735441.73861576617</v>
      </c>
      <c r="Q202" s="21">
        <f t="shared" si="39"/>
        <v>450000</v>
      </c>
      <c r="R202" s="2">
        <f t="shared" si="38"/>
        <v>76466538.301638722</v>
      </c>
      <c r="S202" s="2">
        <f t="shared" si="17"/>
        <v>431858</v>
      </c>
      <c r="T202" s="2">
        <f t="shared" si="18"/>
        <v>18142</v>
      </c>
      <c r="U202" s="2">
        <f t="shared" si="19"/>
        <v>450000</v>
      </c>
      <c r="V202" s="2">
        <f t="shared" si="33"/>
        <v>37235626.796703279</v>
      </c>
      <c r="W202" s="2">
        <f t="shared" si="20"/>
        <v>431858</v>
      </c>
      <c r="X202" s="2">
        <f t="shared" si="6"/>
        <v>18142</v>
      </c>
      <c r="Y202" s="2">
        <f t="shared" si="35"/>
        <v>39230911.504935443</v>
      </c>
      <c r="Z202" s="2" t="str">
        <f t="shared" si="8"/>
        <v>HERE</v>
      </c>
      <c r="AA202" s="2">
        <f>IF(Z202="HERE",Y202,AA201+Graph!$G$1*1000)</f>
        <v>39230911.504935443</v>
      </c>
      <c r="AB202" s="2">
        <f t="shared" si="21"/>
        <v>18142</v>
      </c>
      <c r="AC202" s="2">
        <f t="shared" si="36"/>
        <v>37235626.796703279</v>
      </c>
      <c r="AD202" s="3">
        <f t="shared" si="10"/>
        <v>39230911.504935443</v>
      </c>
      <c r="AE202" s="2">
        <f>IF(AE200&gt;=52800000,52800000,IF(AB181=Graph!G$1*1000,AE201+Graph!G$1*1000,AC202))</f>
        <v>37235626.796703279</v>
      </c>
      <c r="AF202" s="3">
        <f t="shared" si="11"/>
        <v>37235626.796703279</v>
      </c>
      <c r="AG202" s="3">
        <f t="shared" si="27"/>
        <v>36373266.99427706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26"/>
        <v>431858</v>
      </c>
      <c r="H203" s="2">
        <f t="shared" si="37"/>
        <v>73943556.796703279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737849.44127626717</v>
      </c>
      <c r="Q203" s="21">
        <f t="shared" si="39"/>
        <v>450000</v>
      </c>
      <c r="R203" s="2">
        <f t="shared" si="38"/>
        <v>76916538.301638722</v>
      </c>
      <c r="S203" s="2">
        <f t="shared" si="17"/>
        <v>431858</v>
      </c>
      <c r="T203" s="2">
        <f t="shared" si="18"/>
        <v>18142</v>
      </c>
      <c r="U203" s="2">
        <f t="shared" si="19"/>
        <v>450000</v>
      </c>
      <c r="V203" s="2">
        <f t="shared" si="33"/>
        <v>37667484.796703279</v>
      </c>
      <c r="W203" s="2">
        <f t="shared" si="20"/>
        <v>431858</v>
      </c>
      <c r="X203" s="2">
        <f t="shared" si="6"/>
        <v>18142</v>
      </c>
      <c r="Y203" s="2">
        <f t="shared" si="35"/>
        <v>39249053.504935443</v>
      </c>
      <c r="Z203" s="2" t="str">
        <f t="shared" si="8"/>
        <v>HERE</v>
      </c>
      <c r="AA203" s="2">
        <f>IF(Z203="HERE",Y203,AA202+Graph!$G$1*1000)</f>
        <v>39249053.504935443</v>
      </c>
      <c r="AB203" s="2">
        <f t="shared" si="21"/>
        <v>18142</v>
      </c>
      <c r="AC203" s="2">
        <f t="shared" si="36"/>
        <v>37667484.796703279</v>
      </c>
      <c r="AD203" s="3">
        <f t="shared" si="10"/>
        <v>39249053.504935443</v>
      </c>
      <c r="AE203" s="2">
        <f>IF(AE201&gt;=52800000,52800000,IF(AB182=Graph!G$1*1000,AE202+Graph!G$1*1000,AC203))</f>
        <v>37667484.796703279</v>
      </c>
      <c r="AF203" s="3">
        <f t="shared" si="11"/>
        <v>37667484.796703279</v>
      </c>
      <c r="AG203" s="3">
        <f t="shared" si="27"/>
        <v>36411187.69427707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26"/>
        <v>431858</v>
      </c>
      <c r="H204" s="2">
        <f t="shared" si="37"/>
        <v>74375414.796703279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740257.14393676817</v>
      </c>
      <c r="Q204" s="21">
        <f t="shared" si="39"/>
        <v>450000</v>
      </c>
      <c r="R204" s="2">
        <f t="shared" si="38"/>
        <v>77366538.301638722</v>
      </c>
      <c r="S204" s="2">
        <f t="shared" si="17"/>
        <v>431858</v>
      </c>
      <c r="T204" s="2">
        <f t="shared" si="18"/>
        <v>18142</v>
      </c>
      <c r="U204" s="2">
        <f t="shared" si="19"/>
        <v>450000</v>
      </c>
      <c r="V204" s="2">
        <f t="shared" si="33"/>
        <v>38099342.796703279</v>
      </c>
      <c r="W204" s="2">
        <f t="shared" si="20"/>
        <v>431858</v>
      </c>
      <c r="X204" s="2">
        <f t="shared" si="6"/>
        <v>18142</v>
      </c>
      <c r="Y204" s="2">
        <f t="shared" si="35"/>
        <v>39267195.504935443</v>
      </c>
      <c r="Z204" s="2" t="str">
        <f t="shared" si="8"/>
        <v>HERE</v>
      </c>
      <c r="AA204" s="2">
        <f>IF(Z204="HERE",Y204,AA203+Graph!$G$1*1000)</f>
        <v>39267195.504935443</v>
      </c>
      <c r="AB204" s="2">
        <f t="shared" si="21"/>
        <v>18142</v>
      </c>
      <c r="AC204" s="2">
        <f t="shared" si="36"/>
        <v>38099342.796703279</v>
      </c>
      <c r="AD204" s="3">
        <f t="shared" si="10"/>
        <v>39267195.504935443</v>
      </c>
      <c r="AE204" s="2">
        <f>IF(AE202&gt;=52800000,52800000,IF(AB183=Graph!G$1*1000,AE203+Graph!G$1*1000,AC204))</f>
        <v>38099342.796703279</v>
      </c>
      <c r="AF204" s="3">
        <f t="shared" si="11"/>
        <v>38099342.796703279</v>
      </c>
      <c r="AG204" s="3">
        <f t="shared" si="27"/>
        <v>36449108.394277066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26"/>
        <v>431858</v>
      </c>
      <c r="H205" s="2">
        <f t="shared" si="37"/>
        <v>74807272.796703279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742664.84659726918</v>
      </c>
      <c r="Q205" s="21">
        <f t="shared" si="39"/>
        <v>450000</v>
      </c>
      <c r="R205" s="2">
        <f t="shared" si="38"/>
        <v>77816538.301638722</v>
      </c>
      <c r="S205" s="2">
        <f t="shared" si="17"/>
        <v>431858</v>
      </c>
      <c r="T205" s="2">
        <f t="shared" si="18"/>
        <v>18142</v>
      </c>
      <c r="U205" s="2">
        <f t="shared" si="19"/>
        <v>450000</v>
      </c>
      <c r="V205" s="2">
        <f t="shared" si="33"/>
        <v>38531200.796703279</v>
      </c>
      <c r="W205" s="2">
        <f t="shared" si="20"/>
        <v>431858</v>
      </c>
      <c r="X205" s="2">
        <f t="shared" si="6"/>
        <v>18142</v>
      </c>
      <c r="Y205" s="2">
        <f t="shared" si="35"/>
        <v>39285337.504935443</v>
      </c>
      <c r="Z205" s="2" t="str">
        <f t="shared" si="8"/>
        <v>HERE</v>
      </c>
      <c r="AA205" s="2">
        <f>IF(Z205="HERE",Y205,AA204+Graph!$G$1*1000)</f>
        <v>39285337.504935443</v>
      </c>
      <c r="AB205" s="2">
        <f t="shared" si="21"/>
        <v>18142</v>
      </c>
      <c r="AC205" s="2">
        <f t="shared" si="36"/>
        <v>38531200.796703279</v>
      </c>
      <c r="AD205" s="3">
        <f t="shared" si="10"/>
        <v>39285337.504935443</v>
      </c>
      <c r="AE205" s="2">
        <f>IF(AE203&gt;=52800000,52800000,IF(AB184=Graph!G$1*1000,AE204+Graph!G$1*1000,AC205))</f>
        <v>38531200.796703279</v>
      </c>
      <c r="AF205" s="3">
        <f t="shared" si="11"/>
        <v>38531200.796703279</v>
      </c>
      <c r="AG205" s="3">
        <f t="shared" si="27"/>
        <v>36487029.094277062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26"/>
        <v>431858</v>
      </c>
      <c r="H206" s="2">
        <f t="shared" si="37"/>
        <v>75239130.796703279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745072.54925775528</v>
      </c>
      <c r="Q206" s="21">
        <f t="shared" si="39"/>
        <v>450000</v>
      </c>
      <c r="R206" s="2">
        <f t="shared" si="38"/>
        <v>78266538.301638722</v>
      </c>
      <c r="S206" s="2">
        <f t="shared" si="17"/>
        <v>431858</v>
      </c>
      <c r="T206" s="2">
        <f t="shared" si="18"/>
        <v>18142</v>
      </c>
      <c r="U206" s="2">
        <f t="shared" si="19"/>
        <v>450000</v>
      </c>
      <c r="V206" s="2">
        <f t="shared" si="33"/>
        <v>38963058.796703279</v>
      </c>
      <c r="W206" s="2">
        <f t="shared" si="20"/>
        <v>431858</v>
      </c>
      <c r="X206" s="2">
        <f t="shared" si="6"/>
        <v>18142</v>
      </c>
      <c r="Y206" s="2">
        <f t="shared" si="35"/>
        <v>39303479.504935443</v>
      </c>
      <c r="Z206" s="2" t="str">
        <f t="shared" si="8"/>
        <v>HERE</v>
      </c>
      <c r="AA206" s="2">
        <f>IF(Z206="HERE",Y206,AA205+Graph!$G$1*1000)</f>
        <v>39303479.504935443</v>
      </c>
      <c r="AB206" s="2">
        <f t="shared" si="21"/>
        <v>18142</v>
      </c>
      <c r="AC206" s="2">
        <f t="shared" si="36"/>
        <v>38531200.796703279</v>
      </c>
      <c r="AD206" s="3">
        <f t="shared" si="10"/>
        <v>39303479.504935443</v>
      </c>
      <c r="AE206" s="2">
        <f>IF(AE204&gt;=52800000,52800000,IF(AB185=Graph!G$1*1000,AE205+Graph!G$1*1000,AC206))</f>
        <v>38531200.796703279</v>
      </c>
      <c r="AF206" s="3">
        <f t="shared" si="11"/>
        <v>38531200.796703279</v>
      </c>
      <c r="AG206" s="3">
        <f t="shared" si="27"/>
        <v>36524949.794277065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26"/>
        <v>431858</v>
      </c>
      <c r="H207" s="2">
        <f t="shared" si="37"/>
        <v>75670988.796703279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747480.25191825628</v>
      </c>
      <c r="Q207" s="21">
        <f t="shared" si="39"/>
        <v>450000</v>
      </c>
      <c r="R207" s="2">
        <f t="shared" si="38"/>
        <v>78716538.301638722</v>
      </c>
      <c r="S207" s="2">
        <f t="shared" si="17"/>
        <v>431858</v>
      </c>
      <c r="T207" s="2">
        <f t="shared" si="18"/>
        <v>18142</v>
      </c>
      <c r="U207" s="2">
        <f t="shared" si="19"/>
        <v>450000</v>
      </c>
      <c r="V207" s="2">
        <f t="shared" si="33"/>
        <v>39394916.796703279</v>
      </c>
      <c r="W207" s="2">
        <f t="shared" si="20"/>
        <v>431858</v>
      </c>
      <c r="X207" s="2">
        <f t="shared" si="6"/>
        <v>18142</v>
      </c>
      <c r="Y207" s="2">
        <f t="shared" si="35"/>
        <v>39321621.504935443</v>
      </c>
      <c r="Z207" s="2" t="str">
        <f t="shared" si="8"/>
        <v>MEEP</v>
      </c>
      <c r="AA207" s="2">
        <f>IF(Z207="HERE",Y207,AA206+Graph!$G$1*1000)</f>
        <v>39723479.504935443</v>
      </c>
      <c r="AB207" s="2">
        <f t="shared" si="21"/>
        <v>420000</v>
      </c>
      <c r="AC207" s="2">
        <f t="shared" si="36"/>
        <v>38531200.796703279</v>
      </c>
      <c r="AD207" s="3">
        <f t="shared" si="10"/>
        <v>39723479.504935443</v>
      </c>
      <c r="AE207" s="2">
        <f>IF(AE205&gt;=52800000,52800000,IF(AB186=Graph!G$1*1000,AE206+Graph!G$1*1000,AC207))</f>
        <v>38531200.796703279</v>
      </c>
      <c r="AF207" s="3">
        <f t="shared" si="11"/>
        <v>38531200.796703279</v>
      </c>
      <c r="AG207" s="3">
        <f t="shared" si="27"/>
        <v>36562870.49427706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26"/>
        <v>431858</v>
      </c>
      <c r="H208" s="2">
        <f t="shared" si="37"/>
        <v>76102846.796703279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749887.95457875729</v>
      </c>
      <c r="Q208" s="21">
        <f t="shared" si="39"/>
        <v>450000</v>
      </c>
      <c r="R208" s="2">
        <f t="shared" si="38"/>
        <v>79166538.301638722</v>
      </c>
      <c r="S208" s="2">
        <f t="shared" si="17"/>
        <v>431858</v>
      </c>
      <c r="T208" s="2">
        <f t="shared" si="18"/>
        <v>18142</v>
      </c>
      <c r="U208" s="2">
        <f t="shared" si="19"/>
        <v>450000</v>
      </c>
      <c r="V208" s="2">
        <f t="shared" si="33"/>
        <v>39826774.796703279</v>
      </c>
      <c r="W208" s="2">
        <f t="shared" si="20"/>
        <v>431858</v>
      </c>
      <c r="X208" s="2">
        <f t="shared" si="6"/>
        <v>18142</v>
      </c>
      <c r="Y208" s="2">
        <f t="shared" si="35"/>
        <v>39339763.504935443</v>
      </c>
      <c r="Z208" s="2" t="str">
        <f t="shared" si="8"/>
        <v>MEEP</v>
      </c>
      <c r="AA208" s="2">
        <f>IF(Z208="HERE",Y208,AA207+Graph!$G$1*1000)</f>
        <v>40143479.504935443</v>
      </c>
      <c r="AB208" s="2">
        <f t="shared" si="21"/>
        <v>420000</v>
      </c>
      <c r="AC208" s="2">
        <f t="shared" si="36"/>
        <v>38531200.796703279</v>
      </c>
      <c r="AD208" s="3">
        <f t="shared" si="10"/>
        <v>40143479.504935443</v>
      </c>
      <c r="AE208" s="2">
        <f>IF(AE206&gt;=52800000,52800000,IF(AB187=Graph!G$1*1000,AE207+Graph!G$1*1000,AC208))</f>
        <v>38531200.796703279</v>
      </c>
      <c r="AF208" s="3">
        <f t="shared" si="11"/>
        <v>38531200.796703279</v>
      </c>
      <c r="AG208" s="3">
        <f t="shared" si="27"/>
        <v>36600791.19427707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26"/>
        <v>431858</v>
      </c>
      <c r="H209" s="2">
        <f t="shared" si="37"/>
        <v>76534704.796703279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752295.65723925829</v>
      </c>
      <c r="Q209" s="21">
        <f t="shared" si="39"/>
        <v>450000</v>
      </c>
      <c r="R209" s="2">
        <f t="shared" si="38"/>
        <v>79616538.301638722</v>
      </c>
      <c r="S209" s="2">
        <f t="shared" si="17"/>
        <v>431858</v>
      </c>
      <c r="T209" s="2">
        <f t="shared" si="18"/>
        <v>18142</v>
      </c>
      <c r="U209" s="2">
        <f t="shared" si="19"/>
        <v>450000</v>
      </c>
      <c r="V209" s="2">
        <f t="shared" si="33"/>
        <v>40258632.796703279</v>
      </c>
      <c r="W209" s="2">
        <f t="shared" si="20"/>
        <v>431858</v>
      </c>
      <c r="X209" s="2">
        <f t="shared" si="6"/>
        <v>18142</v>
      </c>
      <c r="Y209" s="2">
        <f t="shared" si="35"/>
        <v>39357905.504935443</v>
      </c>
      <c r="Z209" s="2" t="str">
        <f t="shared" si="8"/>
        <v>MEEP</v>
      </c>
      <c r="AA209" s="2">
        <f>IF(Z209="HERE",Y209,AA208+Graph!$G$1*1000)</f>
        <v>40563479.504935443</v>
      </c>
      <c r="AB209" s="2">
        <f t="shared" si="21"/>
        <v>420000</v>
      </c>
      <c r="AC209" s="2">
        <f t="shared" si="36"/>
        <v>38531200.796703279</v>
      </c>
      <c r="AD209" s="3">
        <f t="shared" si="10"/>
        <v>40563479.504935443</v>
      </c>
      <c r="AE209" s="2">
        <f>IF(AE207&gt;=52800000,52800000,IF(AB188=Graph!G$1*1000,AE208+Graph!G$1*1000,AC209))</f>
        <v>38531200.796703279</v>
      </c>
      <c r="AF209" s="3">
        <f t="shared" si="11"/>
        <v>38531200.796703279</v>
      </c>
      <c r="AG209" s="3">
        <f t="shared" si="27"/>
        <v>36638711.894277066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26"/>
        <v>431858</v>
      </c>
      <c r="H210" s="2">
        <f t="shared" si="37"/>
        <v>76966562.796703279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754703.35989974439</v>
      </c>
      <c r="Q210" s="21">
        <f t="shared" si="39"/>
        <v>450000</v>
      </c>
      <c r="R210" s="2">
        <f t="shared" si="38"/>
        <v>80066538.301638722</v>
      </c>
      <c r="S210" s="2">
        <f t="shared" si="17"/>
        <v>431858</v>
      </c>
      <c r="T210" s="2">
        <f t="shared" si="18"/>
        <v>18142</v>
      </c>
      <c r="U210" s="2">
        <f t="shared" si="19"/>
        <v>450000</v>
      </c>
      <c r="V210" s="2">
        <f t="shared" si="33"/>
        <v>40690490.796703279</v>
      </c>
      <c r="W210" s="2">
        <f t="shared" si="20"/>
        <v>431858</v>
      </c>
      <c r="X210" s="2">
        <f t="shared" si="6"/>
        <v>18142</v>
      </c>
      <c r="Y210" s="2">
        <f t="shared" si="35"/>
        <v>39376047.504935443</v>
      </c>
      <c r="Z210" s="2" t="str">
        <f t="shared" si="8"/>
        <v>MEEP</v>
      </c>
      <c r="AA210" s="2">
        <f>IF(Z210="HERE",Y210,AA209+Graph!$G$1*1000)</f>
        <v>40983479.504935443</v>
      </c>
      <c r="AB210" s="2">
        <f t="shared" si="21"/>
        <v>420000</v>
      </c>
      <c r="AC210" s="2">
        <f t="shared" si="36"/>
        <v>38531200.796703279</v>
      </c>
      <c r="AD210" s="3">
        <f t="shared" si="10"/>
        <v>40983479.504935443</v>
      </c>
      <c r="AE210" s="2">
        <f>IF(AE208&gt;=52800000,52800000,IF(AB189=Graph!G$1*1000,AE209+Graph!G$1*1000,AC210))</f>
        <v>38531200.796703279</v>
      </c>
      <c r="AF210" s="3">
        <f t="shared" si="11"/>
        <v>38531200.796703279</v>
      </c>
      <c r="AG210" s="3">
        <f t="shared" si="27"/>
        <v>36676632.594277062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26"/>
        <v>431858</v>
      </c>
      <c r="H211" s="2">
        <f t="shared" si="37"/>
        <v>77398420.796703279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757111.06256024539</v>
      </c>
      <c r="Q211" s="21">
        <f t="shared" si="39"/>
        <v>450000</v>
      </c>
      <c r="R211" s="2">
        <f t="shared" si="38"/>
        <v>80516538.301638722</v>
      </c>
      <c r="S211" s="2">
        <f t="shared" si="17"/>
        <v>431858</v>
      </c>
      <c r="T211" s="2">
        <f t="shared" si="18"/>
        <v>18142</v>
      </c>
      <c r="U211" s="2">
        <f t="shared" si="19"/>
        <v>450000</v>
      </c>
      <c r="V211" s="2">
        <f t="shared" si="33"/>
        <v>41122348.796703279</v>
      </c>
      <c r="W211" s="2">
        <f t="shared" si="20"/>
        <v>431858</v>
      </c>
      <c r="X211" s="2">
        <f t="shared" si="6"/>
        <v>18142</v>
      </c>
      <c r="Y211" s="2">
        <f t="shared" si="35"/>
        <v>39394189.504935443</v>
      </c>
      <c r="Z211" s="2" t="str">
        <f t="shared" si="8"/>
        <v>MEEP</v>
      </c>
      <c r="AA211" s="2">
        <f>IF(Z211="HERE",Y211,AA210+Graph!$G$1*1000)</f>
        <v>41403479.504935443</v>
      </c>
      <c r="AB211" s="2">
        <f t="shared" si="21"/>
        <v>420000</v>
      </c>
      <c r="AC211" s="2">
        <f t="shared" si="36"/>
        <v>38531200.796703279</v>
      </c>
      <c r="AD211" s="3">
        <f t="shared" si="10"/>
        <v>41403479.504935443</v>
      </c>
      <c r="AE211" s="2">
        <f>IF(AE209&gt;=52800000,52800000,IF(AB190=Graph!G$1*1000,AE210+Graph!G$1*1000,AC211))</f>
        <v>38531200.796703279</v>
      </c>
      <c r="AF211" s="3">
        <f t="shared" si="11"/>
        <v>38531200.796703279</v>
      </c>
      <c r="AG211" s="3">
        <f t="shared" si="27"/>
        <v>36714553.294277065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26"/>
        <v>431858</v>
      </c>
      <c r="H212" s="2">
        <f t="shared" si="37"/>
        <v>77830278.796703279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759518.7652207464</v>
      </c>
      <c r="Q212" s="21">
        <f t="shared" si="39"/>
        <v>450000</v>
      </c>
      <c r="R212" s="2">
        <f t="shared" si="38"/>
        <v>80966538.301638722</v>
      </c>
      <c r="S212" s="2">
        <f t="shared" si="17"/>
        <v>431858</v>
      </c>
      <c r="T212" s="2">
        <f t="shared" si="18"/>
        <v>18142</v>
      </c>
      <c r="U212" s="2">
        <f t="shared" si="19"/>
        <v>450000</v>
      </c>
      <c r="V212" s="2">
        <f t="shared" si="33"/>
        <v>41554206.796703279</v>
      </c>
      <c r="W212" s="2">
        <f t="shared" si="20"/>
        <v>431858</v>
      </c>
      <c r="X212" s="2">
        <f t="shared" si="6"/>
        <v>18142</v>
      </c>
      <c r="Y212" s="2">
        <f t="shared" si="35"/>
        <v>39412331.504935443</v>
      </c>
      <c r="Z212" s="2" t="str">
        <f t="shared" si="8"/>
        <v>MEEP</v>
      </c>
      <c r="AA212" s="2">
        <f>IF(Z212="HERE",Y212,AA211+Graph!$G$1*1000)</f>
        <v>41823479.504935443</v>
      </c>
      <c r="AB212" s="2">
        <f t="shared" si="21"/>
        <v>420000</v>
      </c>
      <c r="AC212" s="2">
        <f t="shared" si="36"/>
        <v>38531200.796703279</v>
      </c>
      <c r="AD212" s="3">
        <f t="shared" si="10"/>
        <v>41823479.504935443</v>
      </c>
      <c r="AE212" s="2">
        <f>IF(AE210&gt;=52800000,52800000,IF(AB191=Graph!G$1*1000,AE211+Graph!G$1*1000,AC212))</f>
        <v>38531200.796703279</v>
      </c>
      <c r="AF212" s="3">
        <f t="shared" si="11"/>
        <v>38531200.796703279</v>
      </c>
      <c r="AG212" s="3">
        <f t="shared" si="27"/>
        <v>36752473.99427706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26"/>
        <v>431858</v>
      </c>
      <c r="H213" s="2">
        <f t="shared" si="37"/>
        <v>78262136.796703279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761926.4678812474</v>
      </c>
      <c r="Q213" s="21">
        <f t="shared" si="39"/>
        <v>450000</v>
      </c>
      <c r="R213" s="2">
        <f t="shared" si="38"/>
        <v>81416538.301638722</v>
      </c>
      <c r="S213" s="2">
        <f t="shared" si="17"/>
        <v>431858</v>
      </c>
      <c r="T213" s="2">
        <f t="shared" si="18"/>
        <v>18142</v>
      </c>
      <c r="U213" s="2">
        <f t="shared" si="19"/>
        <v>450000</v>
      </c>
      <c r="V213" s="2">
        <f t="shared" si="33"/>
        <v>41986064.796703279</v>
      </c>
      <c r="W213" s="2">
        <f t="shared" si="20"/>
        <v>431858</v>
      </c>
      <c r="X213" s="2">
        <f t="shared" si="6"/>
        <v>18142</v>
      </c>
      <c r="Y213" s="2">
        <f t="shared" si="35"/>
        <v>39430473.504935443</v>
      </c>
      <c r="Z213" s="2" t="str">
        <f t="shared" si="8"/>
        <v>MEEP</v>
      </c>
      <c r="AA213" s="2">
        <f>IF(Z213="HERE",Y213,AA212+Graph!$G$1*1000)</f>
        <v>42243479.504935443</v>
      </c>
      <c r="AB213" s="2">
        <f t="shared" si="21"/>
        <v>420000</v>
      </c>
      <c r="AC213" s="2">
        <f t="shared" si="36"/>
        <v>38531200.796703279</v>
      </c>
      <c r="AD213" s="3">
        <f t="shared" si="10"/>
        <v>42243479.504935443</v>
      </c>
      <c r="AE213" s="2">
        <f>IF(AE211&gt;=52800000,52800000,IF(AB192=Graph!G$1*1000,AE212+Graph!G$1*1000,AC213))</f>
        <v>38531200.796703279</v>
      </c>
      <c r="AF213" s="3">
        <f t="shared" si="11"/>
        <v>38531200.796703279</v>
      </c>
      <c r="AG213" s="3">
        <f t="shared" si="27"/>
        <v>36790394.69427707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26"/>
        <v>431858</v>
      </c>
      <c r="H214" s="2">
        <f t="shared" si="37"/>
        <v>78693994.796703279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764334.1705417335</v>
      </c>
      <c r="Q214" s="21">
        <f t="shared" si="39"/>
        <v>450000</v>
      </c>
      <c r="R214" s="2">
        <f t="shared" si="38"/>
        <v>81866538.301638722</v>
      </c>
      <c r="S214" s="2">
        <f t="shared" si="17"/>
        <v>431858</v>
      </c>
      <c r="T214" s="2">
        <f t="shared" si="18"/>
        <v>18142</v>
      </c>
      <c r="U214" s="2">
        <f t="shared" si="19"/>
        <v>450000</v>
      </c>
      <c r="V214" s="2">
        <f t="shared" si="33"/>
        <v>42417922.796703279</v>
      </c>
      <c r="W214" s="2">
        <f t="shared" si="20"/>
        <v>431858</v>
      </c>
      <c r="X214" s="2">
        <f t="shared" si="6"/>
        <v>18142</v>
      </c>
      <c r="Y214" s="2">
        <f t="shared" si="35"/>
        <v>39448615.504935443</v>
      </c>
      <c r="Z214" s="2" t="str">
        <f t="shared" si="8"/>
        <v>MEEP</v>
      </c>
      <c r="AA214" s="2">
        <f>IF(Z214="HERE",Y214,AA213+Graph!$G$1*1000)</f>
        <v>42663479.504935443</v>
      </c>
      <c r="AB214" s="2">
        <f t="shared" si="21"/>
        <v>420000</v>
      </c>
      <c r="AC214" s="2">
        <f t="shared" si="36"/>
        <v>38531200.796703279</v>
      </c>
      <c r="AD214" s="3">
        <f t="shared" si="10"/>
        <v>42663479.504935443</v>
      </c>
      <c r="AE214" s="2">
        <f>IF(AE212&gt;=52800000,52800000,IF(AB193=Graph!G$1*1000,AE213+Graph!G$1*1000,AC214))</f>
        <v>38531200.796703279</v>
      </c>
      <c r="AF214" s="3">
        <f t="shared" si="11"/>
        <v>38531200.796703279</v>
      </c>
      <c r="AG214" s="3">
        <f t="shared" si="27"/>
        <v>36828315.394277066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26"/>
        <v>431858</v>
      </c>
      <c r="H215" s="2">
        <f t="shared" si="37"/>
        <v>79125852.796703279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766741.87320223451</v>
      </c>
      <c r="Q215" s="21">
        <f t="shared" si="39"/>
        <v>450000</v>
      </c>
      <c r="R215" s="2">
        <f t="shared" si="38"/>
        <v>82316538.301638722</v>
      </c>
      <c r="S215" s="2">
        <f t="shared" si="17"/>
        <v>431858</v>
      </c>
      <c r="T215" s="2">
        <f t="shared" si="18"/>
        <v>18142</v>
      </c>
      <c r="U215" s="2">
        <f t="shared" si="19"/>
        <v>450000</v>
      </c>
      <c r="V215" s="2">
        <f t="shared" si="33"/>
        <v>42849780.796703279</v>
      </c>
      <c r="W215" s="2">
        <f t="shared" si="20"/>
        <v>431858</v>
      </c>
      <c r="X215" s="2">
        <f t="shared" si="6"/>
        <v>18142</v>
      </c>
      <c r="Y215" s="2">
        <f t="shared" si="35"/>
        <v>39466757.504935443</v>
      </c>
      <c r="Z215" s="2" t="str">
        <f t="shared" si="8"/>
        <v>MEEP</v>
      </c>
      <c r="AA215" s="2">
        <f>IF(Z215="HERE",Y215,AA214+Graph!$G$1*1000)</f>
        <v>43083479.504935443</v>
      </c>
      <c r="AB215" s="2">
        <f t="shared" si="21"/>
        <v>420000</v>
      </c>
      <c r="AC215" s="2">
        <f t="shared" si="36"/>
        <v>38531200.796703279</v>
      </c>
      <c r="AD215" s="3">
        <f t="shared" si="10"/>
        <v>43083479.504935443</v>
      </c>
      <c r="AE215" s="2">
        <f>IF(AE213&gt;=52800000,52800000,IF(AB194=Graph!G$1*1000,AE214+Graph!G$1*1000,AC215))</f>
        <v>38531200.796703279</v>
      </c>
      <c r="AF215" s="3">
        <f t="shared" si="11"/>
        <v>38531200.796703279</v>
      </c>
      <c r="AG215" s="3">
        <f t="shared" si="27"/>
        <v>36866236.094277062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26"/>
        <v>431858</v>
      </c>
      <c r="H216" s="2">
        <f t="shared" si="37"/>
        <v>79557710.796703279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769149.57586273551</v>
      </c>
      <c r="Q216" s="21">
        <f t="shared" si="39"/>
        <v>450000</v>
      </c>
      <c r="R216" s="2">
        <f t="shared" si="38"/>
        <v>82766538.301638722</v>
      </c>
      <c r="S216" s="2">
        <f t="shared" si="17"/>
        <v>431858</v>
      </c>
      <c r="T216" s="2">
        <f t="shared" si="18"/>
        <v>18142</v>
      </c>
      <c r="U216" s="2">
        <f t="shared" si="19"/>
        <v>450000</v>
      </c>
      <c r="V216" s="2">
        <f t="shared" si="33"/>
        <v>43281638.796703279</v>
      </c>
      <c r="W216" s="2">
        <f t="shared" si="20"/>
        <v>431858</v>
      </c>
      <c r="X216" s="2">
        <f t="shared" si="6"/>
        <v>18142</v>
      </c>
      <c r="Y216" s="2">
        <f t="shared" si="35"/>
        <v>39484899.504935443</v>
      </c>
      <c r="Z216" s="2" t="str">
        <f t="shared" si="8"/>
        <v>MEEP</v>
      </c>
      <c r="AA216" s="2">
        <f>IF(Z216="HERE",Y216,AA215+Graph!$G$1*1000)</f>
        <v>43503479.504935443</v>
      </c>
      <c r="AB216" s="2">
        <f t="shared" si="21"/>
        <v>420000</v>
      </c>
      <c r="AC216" s="2">
        <f t="shared" si="36"/>
        <v>38531200.796703279</v>
      </c>
      <c r="AD216" s="3">
        <f t="shared" si="10"/>
        <v>43503479.504935443</v>
      </c>
      <c r="AE216" s="2">
        <f>IF(AE214&gt;=52800000,52800000,IF(AB195=Graph!G$1*1000,AE215+Graph!G$1*1000,AC216))</f>
        <v>38531200.796703279</v>
      </c>
      <c r="AF216" s="3">
        <f t="shared" si="11"/>
        <v>38531200.796703279</v>
      </c>
      <c r="AG216" s="3">
        <f t="shared" si="27"/>
        <v>36904156.794277065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26"/>
        <v>431858</v>
      </c>
      <c r="H217" s="2">
        <f t="shared" si="37"/>
        <v>79989568.796703279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771557.27852323651</v>
      </c>
      <c r="Q217" s="21">
        <f t="shared" si="39"/>
        <v>450000</v>
      </c>
      <c r="R217" s="2">
        <f t="shared" si="38"/>
        <v>83216538.301638722</v>
      </c>
      <c r="S217" s="2">
        <f t="shared" si="17"/>
        <v>431858</v>
      </c>
      <c r="T217" s="2">
        <f t="shared" si="18"/>
        <v>18142</v>
      </c>
      <c r="U217" s="2">
        <f t="shared" si="19"/>
        <v>450000</v>
      </c>
      <c r="V217" s="2">
        <f t="shared" si="33"/>
        <v>43713496.796703279</v>
      </c>
      <c r="W217" s="2">
        <f t="shared" si="20"/>
        <v>431858</v>
      </c>
      <c r="X217" s="2">
        <f t="shared" si="6"/>
        <v>18142</v>
      </c>
      <c r="Y217" s="2">
        <f t="shared" si="35"/>
        <v>39503041.504935443</v>
      </c>
      <c r="Z217" s="2" t="str">
        <f t="shared" si="8"/>
        <v>MEEP</v>
      </c>
      <c r="AA217" s="2">
        <f>IF(Z217="HERE",Y217,AA216+Graph!$G$1*1000)</f>
        <v>43923479.504935443</v>
      </c>
      <c r="AB217" s="2">
        <f t="shared" si="21"/>
        <v>420000</v>
      </c>
      <c r="AC217" s="2">
        <f t="shared" si="36"/>
        <v>38531200.796703279</v>
      </c>
      <c r="AD217" s="3">
        <f t="shared" si="10"/>
        <v>43923479.504935443</v>
      </c>
      <c r="AE217" s="2">
        <f>IF(AE215&gt;=52800000,52800000,IF(AB196=Graph!G$1*1000,AE216+Graph!G$1*1000,AC217))</f>
        <v>38531200.796703279</v>
      </c>
      <c r="AF217" s="3">
        <f t="shared" si="11"/>
        <v>38531200.796703279</v>
      </c>
      <c r="AG217" s="3">
        <f t="shared" si="27"/>
        <v>36942077.49427706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26"/>
        <v>431858</v>
      </c>
      <c r="H218" s="2">
        <f t="shared" si="37"/>
        <v>80421426.796703279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773964.98118372262</v>
      </c>
      <c r="Q218" s="21">
        <f t="shared" si="39"/>
        <v>450000</v>
      </c>
      <c r="R218" s="2">
        <f t="shared" si="38"/>
        <v>83666538.301638722</v>
      </c>
      <c r="S218" s="2">
        <f t="shared" si="17"/>
        <v>431858</v>
      </c>
      <c r="T218" s="2">
        <f t="shared" si="18"/>
        <v>18142</v>
      </c>
      <c r="U218" s="2">
        <f t="shared" si="19"/>
        <v>450000</v>
      </c>
      <c r="V218" s="2">
        <f t="shared" si="33"/>
        <v>44145354.796703279</v>
      </c>
      <c r="W218" s="2">
        <f t="shared" si="20"/>
        <v>431858</v>
      </c>
      <c r="X218" s="2">
        <f t="shared" si="6"/>
        <v>18142</v>
      </c>
      <c r="Y218" s="2">
        <f t="shared" si="35"/>
        <v>39521183.504935443</v>
      </c>
      <c r="Z218" s="2" t="str">
        <f t="shared" si="8"/>
        <v>MEEP</v>
      </c>
      <c r="AA218" s="2">
        <f>IF(Z218="HERE",Y218,AA217+Graph!$G$1*1000)</f>
        <v>44343479.504935443</v>
      </c>
      <c r="AB218" s="2">
        <f t="shared" si="21"/>
        <v>420000</v>
      </c>
      <c r="AC218" s="2">
        <f t="shared" si="36"/>
        <v>38531200.796703279</v>
      </c>
      <c r="AD218" s="3">
        <f t="shared" si="10"/>
        <v>44343479.504935443</v>
      </c>
      <c r="AE218" s="2">
        <f>IF(AE216&gt;=52800000,52800000,IF(AB197=Graph!G$1*1000,AE217+Graph!G$1*1000,AC218))</f>
        <v>38531200.796703279</v>
      </c>
      <c r="AF218" s="3">
        <f t="shared" si="11"/>
        <v>38531200.796703279</v>
      </c>
      <c r="AG218" s="3">
        <f t="shared" si="27"/>
        <v>36979998.19427707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26"/>
        <v>431858</v>
      </c>
      <c r="H219" s="2">
        <f t="shared" si="37"/>
        <v>80853284.796703279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776372.68384422362</v>
      </c>
      <c r="Q219" s="21">
        <f t="shared" si="39"/>
        <v>450000</v>
      </c>
      <c r="R219" s="2">
        <f t="shared" si="38"/>
        <v>84116538.301638722</v>
      </c>
      <c r="S219" s="2">
        <f t="shared" si="17"/>
        <v>431858</v>
      </c>
      <c r="T219" s="2">
        <f t="shared" si="18"/>
        <v>18142</v>
      </c>
      <c r="U219" s="2">
        <f t="shared" si="19"/>
        <v>450000</v>
      </c>
      <c r="V219" s="2">
        <f t="shared" si="33"/>
        <v>44577212.796703279</v>
      </c>
      <c r="W219" s="2">
        <f t="shared" si="20"/>
        <v>431858</v>
      </c>
      <c r="X219" s="2">
        <f t="shared" si="6"/>
        <v>18142</v>
      </c>
      <c r="Y219" s="2">
        <f t="shared" si="35"/>
        <v>39539325.504935443</v>
      </c>
      <c r="Z219" s="2" t="str">
        <f t="shared" si="8"/>
        <v>MEEP</v>
      </c>
      <c r="AA219" s="2">
        <f>IF(Z219="HERE",Y219,AA218+Graph!$G$1*1000)</f>
        <v>44763479.504935443</v>
      </c>
      <c r="AB219" s="2">
        <f t="shared" si="21"/>
        <v>420000</v>
      </c>
      <c r="AC219" s="2">
        <f t="shared" si="36"/>
        <v>38531200.796703279</v>
      </c>
      <c r="AD219" s="3">
        <f t="shared" si="10"/>
        <v>44763479.504935443</v>
      </c>
      <c r="AE219" s="2">
        <f>IF(AE217&gt;=52800000,52800000,IF(AB198=Graph!G$1*1000,AE218+Graph!G$1*1000,AC219))</f>
        <v>38531200.796703279</v>
      </c>
      <c r="AF219" s="3">
        <f t="shared" si="11"/>
        <v>38531200.796703279</v>
      </c>
      <c r="AG219" s="3">
        <f t="shared" si="27"/>
        <v>37017918.894277066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26"/>
        <v>431858</v>
      </c>
      <c r="H220" s="2">
        <f t="shared" si="37"/>
        <v>81285142.796703279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778780.38650472462</v>
      </c>
      <c r="Q220" s="21">
        <f t="shared" si="39"/>
        <v>450000</v>
      </c>
      <c r="R220" s="2">
        <f t="shared" si="38"/>
        <v>84566538.301638722</v>
      </c>
      <c r="S220" s="2">
        <f t="shared" si="17"/>
        <v>431858</v>
      </c>
      <c r="T220" s="2">
        <f t="shared" si="18"/>
        <v>18142</v>
      </c>
      <c r="U220" s="2">
        <f t="shared" si="19"/>
        <v>450000</v>
      </c>
      <c r="V220" s="2">
        <f t="shared" si="33"/>
        <v>45009070.796703279</v>
      </c>
      <c r="W220" s="2">
        <f t="shared" si="20"/>
        <v>431858</v>
      </c>
      <c r="X220" s="2">
        <f t="shared" si="6"/>
        <v>18142</v>
      </c>
      <c r="Y220" s="2">
        <f t="shared" si="35"/>
        <v>39557467.504935443</v>
      </c>
      <c r="Z220" s="2" t="str">
        <f t="shared" si="8"/>
        <v>MEEP</v>
      </c>
      <c r="AA220" s="2">
        <f>IF(Z220="HERE",Y220,AA219+Graph!$G$1*1000)</f>
        <v>45183479.504935443</v>
      </c>
      <c r="AB220" s="2">
        <f t="shared" si="21"/>
        <v>420000</v>
      </c>
      <c r="AC220" s="2">
        <f t="shared" si="36"/>
        <v>38531200.796703279</v>
      </c>
      <c r="AD220" s="3">
        <f t="shared" si="10"/>
        <v>45183479.504935443</v>
      </c>
      <c r="AE220" s="2">
        <f>IF(AE218&gt;=52800000,52800000,IF(AB199=Graph!G$1*1000,AE219+Graph!G$1*1000,AC220))</f>
        <v>38531200.796703279</v>
      </c>
      <c r="AF220" s="3">
        <f t="shared" si="11"/>
        <v>38531200.796703279</v>
      </c>
      <c r="AG220" s="3">
        <f t="shared" si="27"/>
        <v>37055839.594277062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26"/>
        <v>431858</v>
      </c>
      <c r="H221" s="2">
        <f t="shared" si="37"/>
        <v>81717000.796703279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781188.08916522563</v>
      </c>
      <c r="Q221" s="21">
        <f t="shared" si="39"/>
        <v>450000</v>
      </c>
      <c r="R221" s="2">
        <f t="shared" si="38"/>
        <v>85016538.301638722</v>
      </c>
      <c r="S221" s="2">
        <f t="shared" si="17"/>
        <v>431858</v>
      </c>
      <c r="T221" s="2">
        <f t="shared" si="18"/>
        <v>18142</v>
      </c>
      <c r="U221" s="2">
        <f t="shared" si="19"/>
        <v>450000</v>
      </c>
      <c r="V221" s="2">
        <f t="shared" si="33"/>
        <v>45440928.796703279</v>
      </c>
      <c r="W221" s="2">
        <f t="shared" si="20"/>
        <v>431858</v>
      </c>
      <c r="X221" s="2">
        <f t="shared" si="6"/>
        <v>18142</v>
      </c>
      <c r="Y221" s="2">
        <f t="shared" si="35"/>
        <v>39575609.504935443</v>
      </c>
      <c r="Z221" s="2" t="str">
        <f t="shared" si="8"/>
        <v>MEEP</v>
      </c>
      <c r="AA221" s="2">
        <f>IF(Z221="HERE",Y221,AA220+Graph!$G$1*1000)</f>
        <v>45603479.504935443</v>
      </c>
      <c r="AB221" s="2">
        <f t="shared" si="21"/>
        <v>420000</v>
      </c>
      <c r="AC221" s="2">
        <f t="shared" si="36"/>
        <v>38531200.796703279</v>
      </c>
      <c r="AD221" s="3">
        <f t="shared" si="10"/>
        <v>45603479.504935443</v>
      </c>
      <c r="AE221" s="2">
        <f>IF(AE219&gt;=52800000,52800000,IF(AB200=Graph!G$1*1000,AE220+Graph!G$1*1000,AC221))</f>
        <v>38531200.796703279</v>
      </c>
      <c r="AF221" s="3">
        <f t="shared" si="11"/>
        <v>38531200.796703279</v>
      </c>
      <c r="AG221" s="3">
        <f t="shared" si="27"/>
        <v>37093760.294277065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26"/>
        <v>431858</v>
      </c>
      <c r="H222" s="2">
        <f t="shared" si="37"/>
        <v>82148858.796703279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783595.79182571173</v>
      </c>
      <c r="Q222" s="21">
        <f t="shared" si="39"/>
        <v>450000</v>
      </c>
      <c r="R222" s="2">
        <f t="shared" si="38"/>
        <v>85466538.301638722</v>
      </c>
      <c r="S222" s="2">
        <f t="shared" si="17"/>
        <v>431858</v>
      </c>
      <c r="T222" s="2">
        <f t="shared" si="18"/>
        <v>18142</v>
      </c>
      <c r="U222" s="2">
        <f t="shared" si="19"/>
        <v>450000</v>
      </c>
      <c r="V222" s="2">
        <f t="shared" si="33"/>
        <v>45872786.796703279</v>
      </c>
      <c r="W222" s="2">
        <f t="shared" si="20"/>
        <v>431858</v>
      </c>
      <c r="X222" s="2">
        <f t="shared" si="6"/>
        <v>18142</v>
      </c>
      <c r="Y222" s="2">
        <f t="shared" si="35"/>
        <v>39593751.504935443</v>
      </c>
      <c r="Z222" s="2" t="str">
        <f t="shared" si="8"/>
        <v>MEEP</v>
      </c>
      <c r="AA222" s="2">
        <f>IF(Z222="HERE",Y222,AA221+Graph!$G$1*1000)</f>
        <v>46023479.504935443</v>
      </c>
      <c r="AB222" s="2">
        <f t="shared" si="21"/>
        <v>420000</v>
      </c>
      <c r="AC222" s="2">
        <f t="shared" si="36"/>
        <v>38531200.796703279</v>
      </c>
      <c r="AD222" s="3">
        <f t="shared" si="10"/>
        <v>46023479.504935443</v>
      </c>
      <c r="AE222" s="2">
        <f>IF(AE220&gt;=52800000,52800000,IF(AB201=Graph!G$1*1000,AE221+Graph!G$1*1000,AC222))</f>
        <v>38531200.796703279</v>
      </c>
      <c r="AF222" s="3">
        <f t="shared" si="11"/>
        <v>38531200.796703279</v>
      </c>
      <c r="AG222" s="3">
        <f t="shared" si="27"/>
        <v>37131680.99427706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26"/>
        <v>431858</v>
      </c>
      <c r="H223" s="2">
        <f t="shared" si="37"/>
        <v>82580716.796703279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786003.49448621273</v>
      </c>
      <c r="Q223" s="21">
        <f t="shared" si="39"/>
        <v>450000</v>
      </c>
      <c r="R223" s="2">
        <f t="shared" si="38"/>
        <v>85916538.301638722</v>
      </c>
      <c r="S223" s="2">
        <f t="shared" si="17"/>
        <v>431858</v>
      </c>
      <c r="T223" s="2">
        <f t="shared" si="18"/>
        <v>18142</v>
      </c>
      <c r="U223" s="2">
        <f t="shared" si="19"/>
        <v>450000</v>
      </c>
      <c r="V223" s="2">
        <f t="shared" si="33"/>
        <v>46304644.796703279</v>
      </c>
      <c r="W223" s="2">
        <f t="shared" si="20"/>
        <v>431858</v>
      </c>
      <c r="X223" s="2">
        <f t="shared" si="6"/>
        <v>18142</v>
      </c>
      <c r="Y223" s="2">
        <f t="shared" ref="Y223:Y286" si="40">IF(COUNT($C224)=0,IF(COUNT($C223)=1,C223,SUM(Y222+X223)),C223)</f>
        <v>39611893.504935443</v>
      </c>
      <c r="Z223" s="2" t="str">
        <f t="shared" si="8"/>
        <v>MEEP</v>
      </c>
      <c r="AA223" s="2">
        <f>IF(Z223="HERE",Y223,AA222+Graph!$G$1*1000)</f>
        <v>46443479.504935443</v>
      </c>
      <c r="AB223" s="2">
        <f t="shared" si="21"/>
        <v>420000</v>
      </c>
      <c r="AC223" s="2">
        <f t="shared" ref="AC223:AC286" si="41">IF(Z224="HERE",V223,AC222)</f>
        <v>38531200.796703279</v>
      </c>
      <c r="AD223" s="3">
        <f t="shared" si="10"/>
        <v>46443479.504935443</v>
      </c>
      <c r="AE223" s="2">
        <f>IF(AE221&gt;=52800000,52800000,IF(AB202=Graph!G$1*1000,AE222+Graph!G$1*1000,AC223))</f>
        <v>38531200.796703279</v>
      </c>
      <c r="AF223" s="3">
        <f t="shared" si="11"/>
        <v>38531200.796703279</v>
      </c>
      <c r="AG223" s="3">
        <f t="shared" si="27"/>
        <v>37169601.69427707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26"/>
        <v>431858</v>
      </c>
      <c r="H224" s="2">
        <f t="shared" ref="H224:H287" si="42">IF(COUNT($C225)=0,IF(COUNT($C224)=1,C224,SUM(H223+G224)),C224)</f>
        <v>83012574.796703279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788411.19714671373</v>
      </c>
      <c r="Q224" s="21">
        <f t="shared" si="39"/>
        <v>450000</v>
      </c>
      <c r="R224" s="2">
        <f t="shared" ref="R224:R287" si="43">IF(COUNT($C225)=0,IF(COUNT($C224)=1,M224,SUM(R223+Q224)),M224)</f>
        <v>86366538.301638722</v>
      </c>
      <c r="S224" s="2">
        <f t="shared" si="17"/>
        <v>431858</v>
      </c>
      <c r="T224" s="2">
        <f t="shared" si="18"/>
        <v>18142</v>
      </c>
      <c r="U224" s="2">
        <f t="shared" si="19"/>
        <v>450000</v>
      </c>
      <c r="V224" s="2">
        <f t="shared" si="33"/>
        <v>46736502.796703279</v>
      </c>
      <c r="W224" s="2">
        <f t="shared" si="20"/>
        <v>431858</v>
      </c>
      <c r="X224" s="2">
        <f t="shared" si="6"/>
        <v>18142</v>
      </c>
      <c r="Y224" s="2">
        <f t="shared" si="40"/>
        <v>39630035.504935443</v>
      </c>
      <c r="Z224" s="2" t="str">
        <f t="shared" si="8"/>
        <v>MEEP</v>
      </c>
      <c r="AA224" s="2">
        <f>IF(Z224="HERE",Y224,AA223+Graph!$G$1*1000)</f>
        <v>46863479.504935443</v>
      </c>
      <c r="AB224" s="2">
        <f t="shared" si="21"/>
        <v>420000</v>
      </c>
      <c r="AC224" s="2">
        <f t="shared" si="41"/>
        <v>38531200.796703279</v>
      </c>
      <c r="AD224" s="3">
        <f t="shared" si="10"/>
        <v>46863479.504935443</v>
      </c>
      <c r="AE224" s="2">
        <f>IF(AE222&gt;=52800000,52800000,IF(AB203=Graph!G$1*1000,AE223+Graph!G$1*1000,AC224))</f>
        <v>38531200.796703279</v>
      </c>
      <c r="AF224" s="3">
        <f t="shared" si="11"/>
        <v>38531200.796703279</v>
      </c>
      <c r="AG224" s="3">
        <f t="shared" si="27"/>
        <v>37207522.394277066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26"/>
        <v>431858</v>
      </c>
      <c r="H225" s="2">
        <f t="shared" si="42"/>
        <v>83444432.796703279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790818.89980721474</v>
      </c>
      <c r="Q225" s="21">
        <f t="shared" si="39"/>
        <v>450000</v>
      </c>
      <c r="R225" s="2">
        <f t="shared" si="43"/>
        <v>86816538.301638722</v>
      </c>
      <c r="S225" s="2">
        <f t="shared" si="17"/>
        <v>431858</v>
      </c>
      <c r="T225" s="2">
        <f t="shared" si="18"/>
        <v>18142</v>
      </c>
      <c r="U225" s="2">
        <f t="shared" si="19"/>
        <v>450000</v>
      </c>
      <c r="V225" s="2">
        <f t="shared" si="33"/>
        <v>47168360.796703279</v>
      </c>
      <c r="W225" s="2">
        <f t="shared" si="20"/>
        <v>431858</v>
      </c>
      <c r="X225" s="2">
        <f t="shared" si="6"/>
        <v>18142</v>
      </c>
      <c r="Y225" s="2">
        <f t="shared" si="40"/>
        <v>39648177.504935443</v>
      </c>
      <c r="Z225" s="2" t="str">
        <f t="shared" si="8"/>
        <v>MEEP</v>
      </c>
      <c r="AA225" s="2">
        <f>IF(Z225="HERE",Y225,AA224+Graph!$G$1*1000)</f>
        <v>47283479.504935443</v>
      </c>
      <c r="AB225" s="2">
        <f t="shared" si="21"/>
        <v>420000</v>
      </c>
      <c r="AC225" s="2">
        <f t="shared" si="41"/>
        <v>38531200.796703279</v>
      </c>
      <c r="AD225" s="3">
        <f t="shared" si="10"/>
        <v>47283479.504935443</v>
      </c>
      <c r="AE225" s="2">
        <f>IF(AE223&gt;=52800000,52800000,IF(AB204=Graph!G$1*1000,AE224+Graph!G$1*1000,AC225))</f>
        <v>38531200.796703279</v>
      </c>
      <c r="AF225" s="3">
        <f t="shared" si="11"/>
        <v>38531200.796703279</v>
      </c>
      <c r="AG225" s="3">
        <f t="shared" si="27"/>
        <v>37245443.094277062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26"/>
        <v>431858</v>
      </c>
      <c r="H226" s="2">
        <f t="shared" si="42"/>
        <v>83876290.796703279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793226.60246771574</v>
      </c>
      <c r="Q226" s="21">
        <f t="shared" si="39"/>
        <v>450000</v>
      </c>
      <c r="R226" s="2">
        <f t="shared" si="43"/>
        <v>87266538.301638722</v>
      </c>
      <c r="S226" s="2">
        <f t="shared" si="17"/>
        <v>431858</v>
      </c>
      <c r="T226" s="2">
        <f t="shared" si="18"/>
        <v>18142</v>
      </c>
      <c r="U226" s="2">
        <f t="shared" si="19"/>
        <v>450000</v>
      </c>
      <c r="V226" s="2">
        <f t="shared" si="33"/>
        <v>47600218.796703279</v>
      </c>
      <c r="W226" s="2">
        <f t="shared" si="20"/>
        <v>431858</v>
      </c>
      <c r="X226" s="2">
        <f t="shared" si="6"/>
        <v>18142</v>
      </c>
      <c r="Y226" s="2">
        <f t="shared" si="40"/>
        <v>39666319.504935443</v>
      </c>
      <c r="Z226" s="2" t="str">
        <f t="shared" si="8"/>
        <v>MEEP</v>
      </c>
      <c r="AA226" s="2">
        <f>IF(Z226="HERE",Y226,AA225+Graph!$G$1*1000)</f>
        <v>47703479.504935443</v>
      </c>
      <c r="AB226" s="2">
        <f t="shared" si="21"/>
        <v>420000</v>
      </c>
      <c r="AC226" s="2">
        <f t="shared" si="41"/>
        <v>38531200.796703279</v>
      </c>
      <c r="AD226" s="3">
        <f t="shared" si="10"/>
        <v>47703479.504935443</v>
      </c>
      <c r="AE226" s="2">
        <f>IF(AE224&gt;=52800000,52800000,IF(AB205=Graph!G$1*1000,AE225+Graph!G$1*1000,AC226))</f>
        <v>38531200.796703279</v>
      </c>
      <c r="AF226" s="3">
        <f t="shared" si="11"/>
        <v>38531200.796703279</v>
      </c>
      <c r="AG226" s="3">
        <f t="shared" si="27"/>
        <v>37283363.794277065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26"/>
        <v>431858</v>
      </c>
      <c r="H227" s="2">
        <f t="shared" si="42"/>
        <v>84308148.796703279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795634.30512820184</v>
      </c>
      <c r="Q227" s="21">
        <f t="shared" si="39"/>
        <v>450000</v>
      </c>
      <c r="R227" s="2">
        <f t="shared" si="43"/>
        <v>87716538.301638722</v>
      </c>
      <c r="S227" s="2">
        <f t="shared" si="17"/>
        <v>431858</v>
      </c>
      <c r="T227" s="2">
        <f t="shared" si="18"/>
        <v>18142</v>
      </c>
      <c r="U227" s="2">
        <f t="shared" si="19"/>
        <v>450000</v>
      </c>
      <c r="V227" s="2">
        <f t="shared" si="33"/>
        <v>48032076.796703279</v>
      </c>
      <c r="W227" s="2">
        <f t="shared" si="20"/>
        <v>431858</v>
      </c>
      <c r="X227" s="2">
        <f t="shared" si="6"/>
        <v>18142</v>
      </c>
      <c r="Y227" s="2">
        <f t="shared" si="40"/>
        <v>39684461.504935443</v>
      </c>
      <c r="Z227" s="2" t="str">
        <f t="shared" si="8"/>
        <v>MEEP</v>
      </c>
      <c r="AA227" s="2">
        <f>IF(Z227="HERE",Y227,AA226+Graph!$G$1*1000)</f>
        <v>48123479.504935443</v>
      </c>
      <c r="AB227" s="2">
        <f t="shared" si="21"/>
        <v>420000</v>
      </c>
      <c r="AC227" s="2">
        <f t="shared" si="41"/>
        <v>38531200.796703279</v>
      </c>
      <c r="AD227" s="3">
        <f t="shared" si="10"/>
        <v>48123479.504935443</v>
      </c>
      <c r="AE227" s="2">
        <f>IF(AE225&gt;=52800000,52800000,IF(AB206=Graph!G$1*1000,AE226+Graph!G$1*1000,AC227))</f>
        <v>38531200.796703279</v>
      </c>
      <c r="AF227" s="3">
        <f t="shared" si="11"/>
        <v>38531200.796703279</v>
      </c>
      <c r="AG227" s="3">
        <f t="shared" si="27"/>
        <v>37299691.594277062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26"/>
        <v>431858</v>
      </c>
      <c r="H228" s="2">
        <f t="shared" si="42"/>
        <v>84740006.796703279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798042.00778870285</v>
      </c>
      <c r="Q228" s="21">
        <f t="shared" si="39"/>
        <v>450000</v>
      </c>
      <c r="R228" s="2">
        <f t="shared" si="43"/>
        <v>88166538.301638722</v>
      </c>
      <c r="S228" s="2">
        <f t="shared" si="17"/>
        <v>431858</v>
      </c>
      <c r="T228" s="2">
        <f t="shared" si="18"/>
        <v>18142</v>
      </c>
      <c r="U228" s="2">
        <f t="shared" si="19"/>
        <v>450000</v>
      </c>
      <c r="V228" s="2">
        <f t="shared" si="33"/>
        <v>48463934.796703279</v>
      </c>
      <c r="W228" s="2">
        <f t="shared" si="20"/>
        <v>431858</v>
      </c>
      <c r="X228" s="2">
        <f t="shared" si="6"/>
        <v>18142</v>
      </c>
      <c r="Y228" s="2">
        <f t="shared" si="40"/>
        <v>39702603.504935443</v>
      </c>
      <c r="Z228" s="2" t="str">
        <f t="shared" si="8"/>
        <v>MEEP</v>
      </c>
      <c r="AA228" s="2">
        <f>IF(Z228="HERE",Y228,AA227+Graph!$G$1*1000)</f>
        <v>48543479.504935443</v>
      </c>
      <c r="AB228" s="2">
        <f t="shared" si="21"/>
        <v>420000</v>
      </c>
      <c r="AC228" s="2">
        <f t="shared" si="41"/>
        <v>38531200.796703279</v>
      </c>
      <c r="AD228" s="3">
        <f t="shared" si="10"/>
        <v>48543479.504935443</v>
      </c>
      <c r="AE228" s="2">
        <f>IF(AE226&gt;=52800000,52800000,IF(AB207=Graph!G$1*1000,AE227+Graph!G$1*1000,AC228))</f>
        <v>38951200.796703279</v>
      </c>
      <c r="AF228" s="3">
        <f t="shared" si="11"/>
        <v>38951200.796703279</v>
      </c>
      <c r="AG228" s="3">
        <f t="shared" si="27"/>
        <v>37677691.594277062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26"/>
        <v>431858</v>
      </c>
      <c r="H229" s="2">
        <f t="shared" si="42"/>
        <v>85171864.796703279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800449.71044920385</v>
      </c>
      <c r="Q229" s="21">
        <f t="shared" si="39"/>
        <v>450000</v>
      </c>
      <c r="R229" s="2">
        <f t="shared" si="43"/>
        <v>88616538.301638722</v>
      </c>
      <c r="S229" s="2">
        <f t="shared" si="17"/>
        <v>431858</v>
      </c>
      <c r="T229" s="2">
        <f t="shared" si="18"/>
        <v>18142</v>
      </c>
      <c r="U229" s="2">
        <f t="shared" si="19"/>
        <v>450000</v>
      </c>
      <c r="V229" s="2">
        <f t="shared" si="33"/>
        <v>48895792.796703279</v>
      </c>
      <c r="W229" s="2">
        <f t="shared" si="20"/>
        <v>431858</v>
      </c>
      <c r="X229" s="2">
        <f t="shared" si="6"/>
        <v>18142</v>
      </c>
      <c r="Y229" s="2">
        <f t="shared" si="40"/>
        <v>39720745.504935443</v>
      </c>
      <c r="Z229" s="2" t="str">
        <f t="shared" si="8"/>
        <v>MEEP</v>
      </c>
      <c r="AA229" s="2">
        <f>IF(Z229="HERE",Y229,AA228+Graph!$G$1*1000)</f>
        <v>48963479.504935443</v>
      </c>
      <c r="AB229" s="2">
        <f t="shared" si="21"/>
        <v>420000</v>
      </c>
      <c r="AC229" s="2">
        <f t="shared" si="41"/>
        <v>38531200.796703279</v>
      </c>
      <c r="AD229" s="3">
        <f t="shared" si="10"/>
        <v>48963479.504935443</v>
      </c>
      <c r="AE229" s="2">
        <f>IF(AE227&gt;=52800000,52800000,IF(AB208=Graph!G$1*1000,AE228+Graph!G$1*1000,AC229))</f>
        <v>39371200.796703279</v>
      </c>
      <c r="AF229" s="3">
        <f t="shared" si="11"/>
        <v>39371200.796703279</v>
      </c>
      <c r="AG229" s="3">
        <f t="shared" si="27"/>
        <v>38055691.594277062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si="26"/>
        <v>431858</v>
      </c>
      <c r="H230" s="2">
        <f t="shared" si="42"/>
        <v>85603722.796703279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802857.41310970485</v>
      </c>
      <c r="Q230" s="21">
        <f t="shared" ref="Q230:Q293" si="44">IF(P230&gt;450000,450000,P230)</f>
        <v>450000</v>
      </c>
      <c r="R230" s="2">
        <f t="shared" si="43"/>
        <v>89066538.301638722</v>
      </c>
      <c r="S230" s="2">
        <f t="shared" si="17"/>
        <v>431858</v>
      </c>
      <c r="T230" s="2">
        <f t="shared" si="18"/>
        <v>18142</v>
      </c>
      <c r="U230" s="2">
        <f t="shared" si="19"/>
        <v>450000</v>
      </c>
      <c r="V230" s="2">
        <f t="shared" si="33"/>
        <v>49327650.796703279</v>
      </c>
      <c r="W230" s="2">
        <f t="shared" si="20"/>
        <v>431858</v>
      </c>
      <c r="X230" s="2">
        <f t="shared" si="6"/>
        <v>18142</v>
      </c>
      <c r="Y230" s="2">
        <f t="shared" si="40"/>
        <v>39738887.504935443</v>
      </c>
      <c r="Z230" s="2" t="str">
        <f t="shared" si="8"/>
        <v>MEEP</v>
      </c>
      <c r="AA230" s="2">
        <f>IF(Z230="HERE",Y230,AA229+Graph!$G$1*1000)</f>
        <v>49383479.504935443</v>
      </c>
      <c r="AB230" s="2">
        <f t="shared" si="21"/>
        <v>420000</v>
      </c>
      <c r="AC230" s="2">
        <f t="shared" si="41"/>
        <v>38531200.796703279</v>
      </c>
      <c r="AD230" s="3">
        <f t="shared" si="10"/>
        <v>49383479.504935443</v>
      </c>
      <c r="AE230" s="2">
        <f>IF(AE228&gt;=52800000,52800000,IF(AB209=Graph!G$1*1000,AE229+Graph!G$1*1000,AC230))</f>
        <v>39791200.796703279</v>
      </c>
      <c r="AF230" s="3">
        <f t="shared" si="11"/>
        <v>39791200.796703279</v>
      </c>
      <c r="AG230" s="3">
        <f t="shared" si="27"/>
        <v>38433691.594277062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26"/>
        <v>431858</v>
      </c>
      <c r="H231" s="2">
        <f t="shared" si="42"/>
        <v>86035580.796703279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805265.11577019095</v>
      </c>
      <c r="Q231" s="21">
        <f t="shared" si="44"/>
        <v>450000</v>
      </c>
      <c r="R231" s="2">
        <f t="shared" si="43"/>
        <v>89516538.301638722</v>
      </c>
      <c r="S231" s="2">
        <f t="shared" si="17"/>
        <v>431858</v>
      </c>
      <c r="T231" s="2">
        <f t="shared" si="18"/>
        <v>18142</v>
      </c>
      <c r="U231" s="2">
        <f t="shared" si="19"/>
        <v>450000</v>
      </c>
      <c r="V231" s="2">
        <f t="shared" si="33"/>
        <v>49759508.796703279</v>
      </c>
      <c r="W231" s="2">
        <f t="shared" si="20"/>
        <v>431858</v>
      </c>
      <c r="X231" s="2">
        <f t="shared" si="6"/>
        <v>18142</v>
      </c>
      <c r="Y231" s="2">
        <f t="shared" si="40"/>
        <v>39757029.504935443</v>
      </c>
      <c r="Z231" s="2" t="str">
        <f t="shared" si="8"/>
        <v>MEEP</v>
      </c>
      <c r="AA231" s="2">
        <f>IF(Z231="HERE",Y231,AA230+Graph!$G$1*1000)</f>
        <v>49803479.504935443</v>
      </c>
      <c r="AB231" s="2">
        <f t="shared" si="21"/>
        <v>420000</v>
      </c>
      <c r="AC231" s="2">
        <f t="shared" si="41"/>
        <v>38531200.796703279</v>
      </c>
      <c r="AD231" s="3">
        <f t="shared" si="10"/>
        <v>49803479.504935443</v>
      </c>
      <c r="AE231" s="2">
        <f>IF(AE229&gt;=52800000,52800000,IF(AB210=Graph!G$1*1000,AE230+Graph!G$1*1000,AC231))</f>
        <v>40211200.796703279</v>
      </c>
      <c r="AF231" s="3">
        <f t="shared" si="11"/>
        <v>40211200.796703279</v>
      </c>
      <c r="AG231" s="3">
        <f t="shared" si="27"/>
        <v>38811691.594277062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26"/>
        <v>431858</v>
      </c>
      <c r="H232" s="2">
        <f t="shared" si="42"/>
        <v>86467438.796703279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807672.81843069196</v>
      </c>
      <c r="Q232" s="21">
        <f t="shared" si="44"/>
        <v>450000</v>
      </c>
      <c r="R232" s="2">
        <f t="shared" si="43"/>
        <v>89966538.301638722</v>
      </c>
      <c r="S232" s="2">
        <f t="shared" si="17"/>
        <v>431858</v>
      </c>
      <c r="T232" s="2">
        <f t="shared" si="18"/>
        <v>18142</v>
      </c>
      <c r="U232" s="2">
        <f t="shared" si="19"/>
        <v>450000</v>
      </c>
      <c r="V232" s="2">
        <f t="shared" si="33"/>
        <v>50191366.796703279</v>
      </c>
      <c r="W232" s="2">
        <f t="shared" si="20"/>
        <v>431858</v>
      </c>
      <c r="X232" s="2">
        <f t="shared" si="6"/>
        <v>18142</v>
      </c>
      <c r="Y232" s="2">
        <f t="shared" si="40"/>
        <v>39775171.504935443</v>
      </c>
      <c r="Z232" s="2" t="str">
        <f t="shared" si="8"/>
        <v>MEEP</v>
      </c>
      <c r="AA232" s="2">
        <f>IF(Z232="HERE",Y232,AA231+Graph!$G$1*1000)</f>
        <v>50223479.504935443</v>
      </c>
      <c r="AB232" s="2">
        <f t="shared" si="21"/>
        <v>420000</v>
      </c>
      <c r="AC232" s="2">
        <f t="shared" si="41"/>
        <v>38531200.796703279</v>
      </c>
      <c r="AD232" s="3">
        <f t="shared" si="10"/>
        <v>50223479.504935443</v>
      </c>
      <c r="AE232" s="2">
        <f>IF(AE230&gt;=52800000,52800000,IF(AB211=Graph!G$1*1000,AE231+Graph!G$1*1000,AC232))</f>
        <v>40631200.796703279</v>
      </c>
      <c r="AF232" s="3">
        <f t="shared" si="11"/>
        <v>40631200.796703279</v>
      </c>
      <c r="AG232" s="3">
        <f t="shared" si="27"/>
        <v>39189691.594277062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26"/>
        <v>431858</v>
      </c>
      <c r="H233" s="2">
        <f t="shared" si="42"/>
        <v>86899296.796703279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810080.52109119296</v>
      </c>
      <c r="Q233" s="21">
        <f t="shared" si="44"/>
        <v>450000</v>
      </c>
      <c r="R233" s="2">
        <f t="shared" si="43"/>
        <v>90416538.301638722</v>
      </c>
      <c r="S233" s="2">
        <f t="shared" si="17"/>
        <v>431858</v>
      </c>
      <c r="T233" s="2">
        <f t="shared" si="18"/>
        <v>18142</v>
      </c>
      <c r="U233" s="2">
        <f t="shared" si="19"/>
        <v>450000</v>
      </c>
      <c r="V233" s="2">
        <f t="shared" si="33"/>
        <v>50623224.796703279</v>
      </c>
      <c r="W233" s="2">
        <f t="shared" si="20"/>
        <v>431858</v>
      </c>
      <c r="X233" s="2">
        <f t="shared" si="6"/>
        <v>18142</v>
      </c>
      <c r="Y233" s="2">
        <f t="shared" si="40"/>
        <v>39793313.504935443</v>
      </c>
      <c r="Z233" s="2" t="str">
        <f t="shared" si="8"/>
        <v>MEEP</v>
      </c>
      <c r="AA233" s="2">
        <f>IF(Z233="HERE",Y233,AA232+Graph!$G$1*1000)</f>
        <v>50643479.504935443</v>
      </c>
      <c r="AB233" s="2">
        <f t="shared" si="21"/>
        <v>420000</v>
      </c>
      <c r="AC233" s="2">
        <f t="shared" si="41"/>
        <v>38531200.796703279</v>
      </c>
      <c r="AD233" s="3">
        <f t="shared" si="10"/>
        <v>50643479.504935443</v>
      </c>
      <c r="AE233" s="2">
        <f>IF(AE231&gt;=52800000,52800000,IF(AB212=Graph!G$1*1000,AE232+Graph!G$1*1000,AC233))</f>
        <v>41051200.796703279</v>
      </c>
      <c r="AF233" s="3">
        <f t="shared" si="11"/>
        <v>41051200.796703279</v>
      </c>
      <c r="AG233" s="3">
        <f t="shared" si="27"/>
        <v>39567691.594277062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26"/>
        <v>431858</v>
      </c>
      <c r="H234" s="2">
        <f t="shared" si="42"/>
        <v>87331154.796703279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812488.22375169396</v>
      </c>
      <c r="Q234" s="21">
        <f t="shared" si="44"/>
        <v>450000</v>
      </c>
      <c r="R234" s="2">
        <f t="shared" si="43"/>
        <v>90866538.301638722</v>
      </c>
      <c r="S234" s="2">
        <f t="shared" si="17"/>
        <v>431858</v>
      </c>
      <c r="T234" s="2">
        <f t="shared" si="18"/>
        <v>18142</v>
      </c>
      <c r="U234" s="2">
        <f t="shared" si="19"/>
        <v>450000</v>
      </c>
      <c r="V234" s="2">
        <f t="shared" si="33"/>
        <v>51055082.796703279</v>
      </c>
      <c r="W234" s="2">
        <f t="shared" si="20"/>
        <v>431858</v>
      </c>
      <c r="X234" s="2">
        <f t="shared" si="6"/>
        <v>18142</v>
      </c>
      <c r="Y234" s="2">
        <f t="shared" si="40"/>
        <v>39811455.504935443</v>
      </c>
      <c r="Z234" s="2" t="str">
        <f t="shared" si="8"/>
        <v>MEEP</v>
      </c>
      <c r="AA234" s="2">
        <f>IF(Z234="HERE",Y234,AA233+Graph!$G$1*1000)</f>
        <v>51063479.504935443</v>
      </c>
      <c r="AB234" s="2">
        <f t="shared" si="21"/>
        <v>420000</v>
      </c>
      <c r="AC234" s="2">
        <f t="shared" si="41"/>
        <v>38531200.796703279</v>
      </c>
      <c r="AD234" s="3">
        <f t="shared" si="10"/>
        <v>51063479.504935443</v>
      </c>
      <c r="AE234" s="2">
        <f>IF(AE232&gt;=52800000,52800000,IF(AB213=Graph!G$1*1000,AE233+Graph!G$1*1000,AC234))</f>
        <v>41471200.796703279</v>
      </c>
      <c r="AF234" s="3">
        <f t="shared" si="11"/>
        <v>41471200.796703279</v>
      </c>
      <c r="AG234" s="3">
        <f t="shared" si="27"/>
        <v>39945691.594277062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26"/>
        <v>431858</v>
      </c>
      <c r="H235" s="2">
        <f t="shared" si="42"/>
        <v>87763012.796703279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814895.92641218007</v>
      </c>
      <c r="Q235" s="21">
        <f t="shared" si="44"/>
        <v>450000</v>
      </c>
      <c r="R235" s="2">
        <f t="shared" si="43"/>
        <v>91316538.301638722</v>
      </c>
      <c r="S235" s="2">
        <f t="shared" si="17"/>
        <v>431858</v>
      </c>
      <c r="T235" s="2">
        <f t="shared" si="18"/>
        <v>18142</v>
      </c>
      <c r="U235" s="2">
        <f t="shared" si="19"/>
        <v>450000</v>
      </c>
      <c r="V235" s="2">
        <f t="shared" si="33"/>
        <v>51486940.796703279</v>
      </c>
      <c r="W235" s="2">
        <f t="shared" si="20"/>
        <v>431858</v>
      </c>
      <c r="X235" s="2">
        <f t="shared" si="6"/>
        <v>18142</v>
      </c>
      <c r="Y235" s="2">
        <f t="shared" si="40"/>
        <v>39829597.504935443</v>
      </c>
      <c r="Z235" s="2" t="str">
        <f t="shared" si="8"/>
        <v>MEEP</v>
      </c>
      <c r="AA235" s="2">
        <f>IF(Z235="HERE",Y235,AA234+Graph!$G$1*1000)</f>
        <v>51483479.504935443</v>
      </c>
      <c r="AB235" s="2">
        <f t="shared" si="21"/>
        <v>420000</v>
      </c>
      <c r="AC235" s="2">
        <f t="shared" si="41"/>
        <v>38531200.796703279</v>
      </c>
      <c r="AD235" s="3">
        <f t="shared" si="10"/>
        <v>51483479.504935443</v>
      </c>
      <c r="AE235" s="2">
        <f>IF(AE233&gt;=52800000,52800000,IF(AB214=Graph!G$1*1000,AE234+Graph!G$1*1000,AC235))</f>
        <v>41891200.796703279</v>
      </c>
      <c r="AF235" s="3">
        <f t="shared" si="11"/>
        <v>41891200.796703279</v>
      </c>
      <c r="AG235" s="3">
        <f t="shared" si="27"/>
        <v>40323691.594277062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26"/>
        <v>431858</v>
      </c>
      <c r="H236" s="2">
        <f t="shared" si="42"/>
        <v>88194870.796703279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817303.62907268107</v>
      </c>
      <c r="Q236" s="21">
        <f t="shared" si="44"/>
        <v>450000</v>
      </c>
      <c r="R236" s="2">
        <f t="shared" si="43"/>
        <v>91766538.301638722</v>
      </c>
      <c r="S236" s="2">
        <f t="shared" si="17"/>
        <v>431858</v>
      </c>
      <c r="T236" s="2">
        <f t="shared" si="18"/>
        <v>18142</v>
      </c>
      <c r="U236" s="2">
        <f t="shared" si="19"/>
        <v>450000</v>
      </c>
      <c r="V236" s="2">
        <f t="shared" si="33"/>
        <v>51918798.796703279</v>
      </c>
      <c r="W236" s="2">
        <f t="shared" si="20"/>
        <v>431858</v>
      </c>
      <c r="X236" s="2">
        <f t="shared" si="6"/>
        <v>18142</v>
      </c>
      <c r="Y236" s="2">
        <f t="shared" si="40"/>
        <v>39847739.504935443</v>
      </c>
      <c r="Z236" s="2" t="str">
        <f t="shared" si="8"/>
        <v>MEEP</v>
      </c>
      <c r="AA236" s="2">
        <f>IF(Z236="HERE",Y236,AA235+Graph!$G$1*1000)</f>
        <v>51903479.504935443</v>
      </c>
      <c r="AB236" s="2">
        <f t="shared" si="21"/>
        <v>420000</v>
      </c>
      <c r="AC236" s="2">
        <f t="shared" si="41"/>
        <v>38531200.796703279</v>
      </c>
      <c r="AD236" s="3">
        <f t="shared" si="10"/>
        <v>51903479.504935443</v>
      </c>
      <c r="AE236" s="2">
        <f>IF(AE234&gt;=52800000,52800000,IF(AB215=Graph!G$1*1000,AE235+Graph!G$1*1000,AC236))</f>
        <v>42311200.796703279</v>
      </c>
      <c r="AF236" s="3">
        <f t="shared" si="11"/>
        <v>42311200.796703279</v>
      </c>
      <c r="AG236" s="3">
        <f t="shared" si="27"/>
        <v>40701691.594277062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26"/>
        <v>431858</v>
      </c>
      <c r="H237" s="2">
        <f t="shared" si="42"/>
        <v>88626728.796703279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819711.33173318207</v>
      </c>
      <c r="Q237" s="21">
        <f t="shared" si="44"/>
        <v>450000</v>
      </c>
      <c r="R237" s="2">
        <f t="shared" si="43"/>
        <v>92216538.301638722</v>
      </c>
      <c r="S237" s="2">
        <f t="shared" si="17"/>
        <v>431858</v>
      </c>
      <c r="T237" s="2">
        <f t="shared" si="18"/>
        <v>18142</v>
      </c>
      <c r="U237" s="2">
        <f t="shared" si="19"/>
        <v>450000</v>
      </c>
      <c r="V237" s="2">
        <f t="shared" si="33"/>
        <v>52350656.796703279</v>
      </c>
      <c r="W237" s="2">
        <f t="shared" si="20"/>
        <v>431858</v>
      </c>
      <c r="X237" s="2">
        <f t="shared" si="6"/>
        <v>18142</v>
      </c>
      <c r="Y237" s="2">
        <f t="shared" si="40"/>
        <v>39865881.504935443</v>
      </c>
      <c r="Z237" s="2" t="str">
        <f t="shared" si="8"/>
        <v>MEEP</v>
      </c>
      <c r="AA237" s="2">
        <f>IF(Z237="HERE",Y237,AA236+Graph!$G$1*1000)</f>
        <v>52323479.504935443</v>
      </c>
      <c r="AB237" s="2">
        <f t="shared" si="21"/>
        <v>420000</v>
      </c>
      <c r="AC237" s="2">
        <f t="shared" si="41"/>
        <v>38531200.796703279</v>
      </c>
      <c r="AD237" s="3">
        <f t="shared" si="10"/>
        <v>52323479.504935443</v>
      </c>
      <c r="AE237" s="2">
        <f>IF(AE235&gt;=52800000,52800000,IF(AB216=Graph!G$1*1000,AE236+Graph!G$1*1000,AC237))</f>
        <v>42731200.796703279</v>
      </c>
      <c r="AF237" s="3">
        <f t="shared" si="11"/>
        <v>42731200.796703279</v>
      </c>
      <c r="AG237" s="3">
        <f t="shared" si="27"/>
        <v>41079691.594277062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26"/>
        <v>431858</v>
      </c>
      <c r="H238" s="2">
        <f t="shared" si="42"/>
        <v>89058586.796703279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822119.03439368308</v>
      </c>
      <c r="Q238" s="21">
        <f t="shared" si="44"/>
        <v>450000</v>
      </c>
      <c r="R238" s="2">
        <f t="shared" si="43"/>
        <v>92666538.301638722</v>
      </c>
      <c r="S238" s="2">
        <f t="shared" si="17"/>
        <v>431858</v>
      </c>
      <c r="T238" s="2">
        <f t="shared" si="18"/>
        <v>18142</v>
      </c>
      <c r="U238" s="2">
        <f t="shared" si="19"/>
        <v>450000</v>
      </c>
      <c r="V238" s="2">
        <f t="shared" si="33"/>
        <v>52782514.796703279</v>
      </c>
      <c r="W238" s="2">
        <f t="shared" si="20"/>
        <v>431858</v>
      </c>
      <c r="X238" s="2">
        <f t="shared" si="6"/>
        <v>18142</v>
      </c>
      <c r="Y238" s="2">
        <f t="shared" si="40"/>
        <v>39884023.504935443</v>
      </c>
      <c r="Z238" s="2" t="str">
        <f t="shared" si="8"/>
        <v>MEEP</v>
      </c>
      <c r="AA238" s="2">
        <f>IF(Z238="HERE",Y238,AA237+Graph!$G$1*1000)</f>
        <v>52743479.504935443</v>
      </c>
      <c r="AB238" s="2">
        <f t="shared" si="21"/>
        <v>420000</v>
      </c>
      <c r="AC238" s="2">
        <f t="shared" si="41"/>
        <v>38531200.796703279</v>
      </c>
      <c r="AD238" s="3">
        <f t="shared" si="10"/>
        <v>52743479.504935443</v>
      </c>
      <c r="AE238" s="2">
        <f>IF(AE236&gt;=52800000,52800000,IF(AB217=Graph!G$1*1000,AE237+Graph!G$1*1000,AC238))</f>
        <v>43151200.796703279</v>
      </c>
      <c r="AF238" s="3">
        <f t="shared" si="11"/>
        <v>43151200.796703279</v>
      </c>
      <c r="AG238" s="3">
        <f t="shared" si="27"/>
        <v>41457691.594277062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26"/>
        <v>431858</v>
      </c>
      <c r="H239" s="2">
        <f t="shared" si="42"/>
        <v>89490444.796703279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824526.73705416918</v>
      </c>
      <c r="Q239" s="21">
        <f t="shared" si="44"/>
        <v>450000</v>
      </c>
      <c r="R239" s="2">
        <f t="shared" si="43"/>
        <v>93116538.301638722</v>
      </c>
      <c r="S239" s="2">
        <f t="shared" si="17"/>
        <v>431858</v>
      </c>
      <c r="T239" s="2">
        <f t="shared" si="18"/>
        <v>18142</v>
      </c>
      <c r="U239" s="2">
        <f t="shared" si="19"/>
        <v>450000</v>
      </c>
      <c r="V239" s="2">
        <f t="shared" si="33"/>
        <v>53214372.796703279</v>
      </c>
      <c r="W239" s="2">
        <f t="shared" si="20"/>
        <v>431858</v>
      </c>
      <c r="X239" s="2">
        <f t="shared" si="6"/>
        <v>18142</v>
      </c>
      <c r="Y239" s="2">
        <f t="shared" si="40"/>
        <v>39902165.504935443</v>
      </c>
      <c r="Z239" s="2" t="str">
        <f t="shared" si="8"/>
        <v>MEEP</v>
      </c>
      <c r="AA239" s="2">
        <f>IF(Z239="HERE",Y239,AA238+Graph!$G$1*1000)</f>
        <v>53163479.504935443</v>
      </c>
      <c r="AB239" s="2">
        <f t="shared" si="21"/>
        <v>420000</v>
      </c>
      <c r="AC239" s="2">
        <f t="shared" si="41"/>
        <v>38531200.796703279</v>
      </c>
      <c r="AD239" s="3">
        <f t="shared" si="10"/>
        <v>52800000</v>
      </c>
      <c r="AE239" s="2">
        <f>IF(AE237&gt;=52800000,52800000,IF(AB218=Graph!G$1*1000,AE238+Graph!G$1*1000,AC239))</f>
        <v>43571200.796703279</v>
      </c>
      <c r="AF239" s="3">
        <f t="shared" si="11"/>
        <v>43571200.796703279</v>
      </c>
      <c r="AG239" s="3">
        <f t="shared" si="27"/>
        <v>41835691.594277062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26"/>
        <v>431858</v>
      </c>
      <c r="H240" s="2">
        <f t="shared" si="42"/>
        <v>89922302.796703279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826934.43971467018</v>
      </c>
      <c r="Q240" s="21">
        <f t="shared" si="44"/>
        <v>450000</v>
      </c>
      <c r="R240" s="2">
        <f t="shared" si="43"/>
        <v>93566538.301638722</v>
      </c>
      <c r="S240" s="2">
        <f t="shared" si="17"/>
        <v>431858</v>
      </c>
      <c r="T240" s="2">
        <f t="shared" si="18"/>
        <v>18142</v>
      </c>
      <c r="U240" s="2">
        <f t="shared" si="19"/>
        <v>450000</v>
      </c>
      <c r="V240" s="2">
        <f t="shared" si="33"/>
        <v>53646230.796703279</v>
      </c>
      <c r="W240" s="2">
        <f t="shared" si="20"/>
        <v>431858</v>
      </c>
      <c r="X240" s="2">
        <f t="shared" si="6"/>
        <v>18142</v>
      </c>
      <c r="Y240" s="2">
        <f t="shared" si="40"/>
        <v>39920307.504935443</v>
      </c>
      <c r="Z240" s="2" t="str">
        <f t="shared" si="8"/>
        <v>MEEP</v>
      </c>
      <c r="AA240" s="2">
        <f>IF(Z240="HERE",Y240,AA239+Graph!$G$1*1000)</f>
        <v>53583479.504935443</v>
      </c>
      <c r="AB240" s="2">
        <f t="shared" si="21"/>
        <v>420000</v>
      </c>
      <c r="AC240" s="2">
        <f t="shared" si="41"/>
        <v>38531200.796703279</v>
      </c>
      <c r="AD240" s="3">
        <f t="shared" si="10"/>
        <v>52800000</v>
      </c>
      <c r="AE240" s="2">
        <f>IF(AE238&gt;=52800000,52800000,IF(AB219=Graph!G$1*1000,AE239+Graph!G$1*1000,AC240))</f>
        <v>43991200.796703279</v>
      </c>
      <c r="AF240" s="3">
        <f t="shared" si="11"/>
        <v>43991200.796703279</v>
      </c>
      <c r="AG240" s="3">
        <f t="shared" si="27"/>
        <v>42213691.594277062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26"/>
        <v>431858</v>
      </c>
      <c r="H241" s="2">
        <f t="shared" si="42"/>
        <v>90354160.796703279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829342.14237517118</v>
      </c>
      <c r="Q241" s="21">
        <f t="shared" si="44"/>
        <v>450000</v>
      </c>
      <c r="R241" s="2">
        <f t="shared" si="43"/>
        <v>94016538.301638722</v>
      </c>
      <c r="S241" s="2">
        <f t="shared" si="17"/>
        <v>431858</v>
      </c>
      <c r="T241" s="2">
        <f t="shared" si="18"/>
        <v>18142</v>
      </c>
      <c r="U241" s="2">
        <f t="shared" si="19"/>
        <v>450000</v>
      </c>
      <c r="V241" s="2">
        <f t="shared" si="33"/>
        <v>54078088.796703279</v>
      </c>
      <c r="W241" s="2">
        <f t="shared" si="20"/>
        <v>431858</v>
      </c>
      <c r="X241" s="2">
        <f t="shared" si="6"/>
        <v>18142</v>
      </c>
      <c r="Y241" s="2">
        <f t="shared" si="40"/>
        <v>39938449.504935443</v>
      </c>
      <c r="Z241" s="2" t="str">
        <f t="shared" si="8"/>
        <v>MEEP</v>
      </c>
      <c r="AA241" s="2">
        <f>IF(Z241="HERE",Y241,AA240+Graph!$G$1*1000)</f>
        <v>54003479.504935443</v>
      </c>
      <c r="AB241" s="2">
        <f t="shared" si="21"/>
        <v>420000</v>
      </c>
      <c r="AC241" s="2">
        <f t="shared" si="41"/>
        <v>38531200.796703279</v>
      </c>
      <c r="AD241" s="3">
        <f t="shared" si="10"/>
        <v>52800000</v>
      </c>
      <c r="AE241" s="2">
        <f>IF(AE239&gt;=52800000,52800000,IF(AB220=Graph!G$1*1000,AE240+Graph!G$1*1000,AC241))</f>
        <v>44411200.796703279</v>
      </c>
      <c r="AF241" s="3">
        <f t="shared" si="11"/>
        <v>44411200.796703279</v>
      </c>
      <c r="AG241" s="3">
        <f t="shared" si="27"/>
        <v>42591691.594277062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26"/>
        <v>431858</v>
      </c>
      <c r="H242" s="2">
        <f t="shared" si="42"/>
        <v>90786018.796703279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831749.84503567219</v>
      </c>
      <c r="Q242" s="21">
        <f t="shared" si="44"/>
        <v>450000</v>
      </c>
      <c r="R242" s="2">
        <f t="shared" si="43"/>
        <v>94466538.301638722</v>
      </c>
      <c r="S242" s="2">
        <f t="shared" si="17"/>
        <v>431858</v>
      </c>
      <c r="T242" s="2">
        <f t="shared" si="18"/>
        <v>18142</v>
      </c>
      <c r="U242" s="2">
        <f t="shared" si="19"/>
        <v>450000</v>
      </c>
      <c r="V242" s="2">
        <f t="shared" si="33"/>
        <v>54509946.796703279</v>
      </c>
      <c r="W242" s="2">
        <f t="shared" si="20"/>
        <v>431858</v>
      </c>
      <c r="X242" s="2">
        <f t="shared" si="6"/>
        <v>18142</v>
      </c>
      <c r="Y242" s="2">
        <f t="shared" si="40"/>
        <v>39956591.504935443</v>
      </c>
      <c r="Z242" s="2" t="str">
        <f t="shared" si="8"/>
        <v>MEEP</v>
      </c>
      <c r="AA242" s="2">
        <f>IF(Z242="HERE",Y242,AA241+Graph!$G$1*1000)</f>
        <v>54423479.504935443</v>
      </c>
      <c r="AB242" s="2">
        <f t="shared" si="21"/>
        <v>420000</v>
      </c>
      <c r="AC242" s="2">
        <f t="shared" si="41"/>
        <v>38531200.796703279</v>
      </c>
      <c r="AD242" s="3">
        <f t="shared" si="10"/>
        <v>52800000</v>
      </c>
      <c r="AE242" s="2">
        <f>IF(AE240&gt;=52800000,52800000,IF(AB221=Graph!G$1*1000,AE241+Graph!G$1*1000,AC242))</f>
        <v>44831200.796703279</v>
      </c>
      <c r="AF242" s="3">
        <f t="shared" si="11"/>
        <v>44831200.796703279</v>
      </c>
      <c r="AG242" s="3">
        <f t="shared" si="27"/>
        <v>42969691.594277062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26"/>
        <v>431858</v>
      </c>
      <c r="H243" s="2">
        <f t="shared" si="42"/>
        <v>91217876.796703279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834157.54769615829</v>
      </c>
      <c r="Q243" s="21">
        <f t="shared" si="44"/>
        <v>450000</v>
      </c>
      <c r="R243" s="2">
        <f t="shared" si="43"/>
        <v>94916538.301638722</v>
      </c>
      <c r="S243" s="2">
        <f t="shared" si="17"/>
        <v>431858</v>
      </c>
      <c r="T243" s="2">
        <f t="shared" si="18"/>
        <v>18142</v>
      </c>
      <c r="U243" s="2">
        <f t="shared" si="19"/>
        <v>450000</v>
      </c>
      <c r="V243" s="2">
        <f t="shared" si="33"/>
        <v>54941804.796703279</v>
      </c>
      <c r="W243" s="2">
        <f t="shared" si="20"/>
        <v>431858</v>
      </c>
      <c r="X243" s="2">
        <f t="shared" si="6"/>
        <v>18142</v>
      </c>
      <c r="Y243" s="2">
        <f t="shared" si="40"/>
        <v>39974733.504935443</v>
      </c>
      <c r="Z243" s="2" t="str">
        <f t="shared" si="8"/>
        <v>MEEP</v>
      </c>
      <c r="AA243" s="2">
        <f>IF(Z243="HERE",Y243,AA242+Graph!$G$1*1000)</f>
        <v>54843479.504935443</v>
      </c>
      <c r="AB243" s="2">
        <f t="shared" si="21"/>
        <v>420000</v>
      </c>
      <c r="AC243" s="2">
        <f t="shared" si="41"/>
        <v>38531200.796703279</v>
      </c>
      <c r="AD243" s="3">
        <f t="shared" si="10"/>
        <v>52800000</v>
      </c>
      <c r="AE243" s="2">
        <f>IF(AE241&gt;=52800000,52800000,IF(AB222=Graph!G$1*1000,AE242+Graph!G$1*1000,AC243))</f>
        <v>45251200.796703279</v>
      </c>
      <c r="AF243" s="3">
        <f t="shared" si="11"/>
        <v>45251200.796703279</v>
      </c>
      <c r="AG243" s="3">
        <f t="shared" si="27"/>
        <v>43347691.594277062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26"/>
        <v>431858</v>
      </c>
      <c r="H244" s="2">
        <f t="shared" si="42"/>
        <v>91649734.796703279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836565.25035665929</v>
      </c>
      <c r="Q244" s="21">
        <f t="shared" si="44"/>
        <v>450000</v>
      </c>
      <c r="R244" s="2">
        <f t="shared" si="43"/>
        <v>95366538.301638722</v>
      </c>
      <c r="S244" s="2">
        <f t="shared" si="17"/>
        <v>431858</v>
      </c>
      <c r="T244" s="2">
        <f t="shared" si="18"/>
        <v>18142</v>
      </c>
      <c r="U244" s="2">
        <f t="shared" si="19"/>
        <v>450000</v>
      </c>
      <c r="V244" s="2">
        <f t="shared" si="33"/>
        <v>55373662.796703279</v>
      </c>
      <c r="W244" s="2">
        <f t="shared" si="20"/>
        <v>431858</v>
      </c>
      <c r="X244" s="2">
        <f t="shared" si="6"/>
        <v>18142</v>
      </c>
      <c r="Y244" s="2">
        <f t="shared" si="40"/>
        <v>39992875.504935443</v>
      </c>
      <c r="Z244" s="2" t="str">
        <f t="shared" si="8"/>
        <v>MEEP</v>
      </c>
      <c r="AA244" s="2">
        <f>IF(Z244="HERE",Y244,AA243+Graph!$G$1*1000)</f>
        <v>55263479.504935443</v>
      </c>
      <c r="AB244" s="2">
        <f t="shared" si="21"/>
        <v>420000</v>
      </c>
      <c r="AC244" s="2">
        <f t="shared" si="41"/>
        <v>38531200.796703279</v>
      </c>
      <c r="AD244" s="3">
        <f t="shared" si="10"/>
        <v>52800000</v>
      </c>
      <c r="AE244" s="2">
        <f>IF(AE242&gt;=52800000,52800000,IF(AB223=Graph!G$1*1000,AE243+Graph!G$1*1000,AC244))</f>
        <v>45671200.796703279</v>
      </c>
      <c r="AF244" s="3">
        <f t="shared" si="11"/>
        <v>45671200.796703279</v>
      </c>
      <c r="AG244" s="3">
        <f t="shared" si="27"/>
        <v>43725691.594277062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26"/>
        <v>431858</v>
      </c>
      <c r="H245" s="2">
        <f t="shared" si="42"/>
        <v>92081592.796703279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838972.9530171603</v>
      </c>
      <c r="Q245" s="21">
        <f t="shared" si="44"/>
        <v>450000</v>
      </c>
      <c r="R245" s="2">
        <f t="shared" si="43"/>
        <v>95816538.301638722</v>
      </c>
      <c r="S245" s="2">
        <f t="shared" si="17"/>
        <v>431858</v>
      </c>
      <c r="T245" s="2">
        <f t="shared" si="18"/>
        <v>18142</v>
      </c>
      <c r="U245" s="2">
        <f t="shared" si="19"/>
        <v>450000</v>
      </c>
      <c r="V245" s="2">
        <f t="shared" si="33"/>
        <v>55805520.796703279</v>
      </c>
      <c r="W245" s="2">
        <f t="shared" si="20"/>
        <v>431858</v>
      </c>
      <c r="X245" s="2">
        <f t="shared" si="6"/>
        <v>18142</v>
      </c>
      <c r="Y245" s="2">
        <f t="shared" si="40"/>
        <v>40011017.504935443</v>
      </c>
      <c r="Z245" s="2" t="str">
        <f t="shared" si="8"/>
        <v>MEEP</v>
      </c>
      <c r="AA245" s="2">
        <f>IF(Z245="HERE",Y245,AA244+Graph!$G$1*1000)</f>
        <v>55683479.504935443</v>
      </c>
      <c r="AB245" s="2">
        <f t="shared" si="21"/>
        <v>420000</v>
      </c>
      <c r="AC245" s="2">
        <f t="shared" si="41"/>
        <v>38531200.796703279</v>
      </c>
      <c r="AD245" s="3">
        <f t="shared" si="10"/>
        <v>52800000</v>
      </c>
      <c r="AE245" s="2">
        <f>IF(AE243&gt;=52800000,52800000,IF(AB224=Graph!G$1*1000,AE244+Graph!G$1*1000,AC245))</f>
        <v>46091200.796703279</v>
      </c>
      <c r="AF245" s="3">
        <f t="shared" si="11"/>
        <v>46091200.796703279</v>
      </c>
      <c r="AG245" s="3">
        <f t="shared" si="27"/>
        <v>44103691.594277062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26"/>
        <v>431858</v>
      </c>
      <c r="H246" s="2">
        <f t="shared" si="42"/>
        <v>92513450.796703279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841380.6556776613</v>
      </c>
      <c r="Q246" s="21">
        <f t="shared" si="44"/>
        <v>450000</v>
      </c>
      <c r="R246" s="2">
        <f t="shared" si="43"/>
        <v>96266538.301638722</v>
      </c>
      <c r="S246" s="2">
        <f t="shared" si="17"/>
        <v>431858</v>
      </c>
      <c r="T246" s="2">
        <f t="shared" si="18"/>
        <v>18142</v>
      </c>
      <c r="U246" s="2">
        <f t="shared" si="19"/>
        <v>450000</v>
      </c>
      <c r="V246" s="2">
        <f t="shared" si="33"/>
        <v>56237378.796703279</v>
      </c>
      <c r="W246" s="2">
        <f t="shared" si="20"/>
        <v>431858</v>
      </c>
      <c r="X246" s="2">
        <f t="shared" si="6"/>
        <v>18142</v>
      </c>
      <c r="Y246" s="2">
        <f t="shared" si="40"/>
        <v>40029159.504935443</v>
      </c>
      <c r="Z246" s="2" t="str">
        <f t="shared" si="8"/>
        <v>MEEP</v>
      </c>
      <c r="AA246" s="2">
        <f>IF(Z246="HERE",Y246,AA245+Graph!$G$1*1000)</f>
        <v>56103479.504935443</v>
      </c>
      <c r="AB246" s="2">
        <f t="shared" si="21"/>
        <v>420000</v>
      </c>
      <c r="AC246" s="2">
        <f t="shared" si="41"/>
        <v>38531200.796703279</v>
      </c>
      <c r="AD246" s="3">
        <f t="shared" si="10"/>
        <v>52800000</v>
      </c>
      <c r="AE246" s="2">
        <f>IF(AE244&gt;=52800000,52800000,IF(AB225=Graph!G$1*1000,AE245+Graph!G$1*1000,AC246))</f>
        <v>46511200.796703279</v>
      </c>
      <c r="AF246" s="3">
        <f t="shared" si="11"/>
        <v>46511200.796703279</v>
      </c>
      <c r="AG246" s="3">
        <f t="shared" si="27"/>
        <v>44481691.594277062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26"/>
        <v>431858</v>
      </c>
      <c r="H247" s="2">
        <f t="shared" si="42"/>
        <v>92945308.796703279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843788.3583381474</v>
      </c>
      <c r="Q247" s="21">
        <f t="shared" si="44"/>
        <v>450000</v>
      </c>
      <c r="R247" s="2">
        <f t="shared" si="43"/>
        <v>96716538.301638722</v>
      </c>
      <c r="S247" s="2">
        <f t="shared" si="17"/>
        <v>431858</v>
      </c>
      <c r="T247" s="2">
        <f t="shared" si="18"/>
        <v>18142</v>
      </c>
      <c r="U247" s="2">
        <f t="shared" si="19"/>
        <v>450000</v>
      </c>
      <c r="V247" s="2">
        <f t="shared" si="33"/>
        <v>56669236.796703279</v>
      </c>
      <c r="W247" s="2">
        <f t="shared" si="20"/>
        <v>431858</v>
      </c>
      <c r="X247" s="2">
        <f t="shared" si="6"/>
        <v>18142</v>
      </c>
      <c r="Y247" s="2">
        <f t="shared" si="40"/>
        <v>40047301.504935443</v>
      </c>
      <c r="Z247" s="2" t="str">
        <f t="shared" si="8"/>
        <v>MEEP</v>
      </c>
      <c r="AA247" s="2">
        <f>IF(Z247="HERE",Y247,AA246+Graph!$G$1*1000)</f>
        <v>56523479.504935443</v>
      </c>
      <c r="AB247" s="2">
        <f t="shared" si="21"/>
        <v>420000</v>
      </c>
      <c r="AC247" s="2">
        <f t="shared" si="41"/>
        <v>38531200.796703279</v>
      </c>
      <c r="AD247" s="3">
        <f t="shared" si="10"/>
        <v>52800000</v>
      </c>
      <c r="AE247" s="2">
        <f>IF(AE245&gt;=52800000,52800000,IF(AB226=Graph!G$1*1000,AE246+Graph!G$1*1000,AC247))</f>
        <v>46931200.796703279</v>
      </c>
      <c r="AF247" s="3">
        <f t="shared" si="11"/>
        <v>46931200.796703279</v>
      </c>
      <c r="AG247" s="3">
        <f t="shared" si="27"/>
        <v>44859691.594277062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26"/>
        <v>431858</v>
      </c>
      <c r="H248" s="2">
        <f t="shared" si="42"/>
        <v>93377166.796703279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846196.06099864841</v>
      </c>
      <c r="Q248" s="21">
        <f t="shared" si="44"/>
        <v>450000</v>
      </c>
      <c r="R248" s="2">
        <f t="shared" si="43"/>
        <v>97166538.301638722</v>
      </c>
      <c r="S248" s="2">
        <f t="shared" si="17"/>
        <v>431858</v>
      </c>
      <c r="T248" s="2">
        <f t="shared" si="18"/>
        <v>18142</v>
      </c>
      <c r="U248" s="2">
        <f t="shared" si="19"/>
        <v>450000</v>
      </c>
      <c r="V248" s="2">
        <f t="shared" si="33"/>
        <v>57101094.796703279</v>
      </c>
      <c r="W248" s="2">
        <f t="shared" si="20"/>
        <v>431858</v>
      </c>
      <c r="X248" s="2">
        <f t="shared" si="6"/>
        <v>18142</v>
      </c>
      <c r="Y248" s="2">
        <f t="shared" si="40"/>
        <v>40065443.504935443</v>
      </c>
      <c r="Z248" s="2" t="str">
        <f t="shared" si="8"/>
        <v>MEEP</v>
      </c>
      <c r="AA248" s="2">
        <f>IF(Z248="HERE",Y248,AA247+Graph!$G$1*1000)</f>
        <v>56943479.504935443</v>
      </c>
      <c r="AB248" s="2">
        <f t="shared" si="21"/>
        <v>420000</v>
      </c>
      <c r="AC248" s="2">
        <f t="shared" si="41"/>
        <v>38531200.796703279</v>
      </c>
      <c r="AD248" s="3">
        <f t="shared" si="10"/>
        <v>52800000</v>
      </c>
      <c r="AE248" s="2">
        <f>IF(AE246&gt;=52800000,52800000,IF(AB227=Graph!G$1*1000,AE247+Graph!G$1*1000,AC248))</f>
        <v>47351200.796703279</v>
      </c>
      <c r="AF248" s="3">
        <f t="shared" si="11"/>
        <v>47351200.796703279</v>
      </c>
      <c r="AG248" s="3">
        <f t="shared" si="27"/>
        <v>45237691.594277062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26"/>
        <v>431858</v>
      </c>
      <c r="H249" s="2">
        <f t="shared" si="42"/>
        <v>93809024.796703279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848603.76365914941</v>
      </c>
      <c r="Q249" s="21">
        <f t="shared" si="44"/>
        <v>450000</v>
      </c>
      <c r="R249" s="2">
        <f t="shared" si="43"/>
        <v>97616538.301638722</v>
      </c>
      <c r="S249" s="2">
        <f t="shared" si="17"/>
        <v>431858</v>
      </c>
      <c r="T249" s="2">
        <f t="shared" si="18"/>
        <v>18142</v>
      </c>
      <c r="U249" s="2">
        <f t="shared" si="19"/>
        <v>450000</v>
      </c>
      <c r="V249" s="2">
        <f t="shared" si="33"/>
        <v>57532952.796703279</v>
      </c>
      <c r="W249" s="2">
        <f t="shared" si="20"/>
        <v>431858</v>
      </c>
      <c r="X249" s="2">
        <f t="shared" si="6"/>
        <v>18142</v>
      </c>
      <c r="Y249" s="2">
        <f t="shared" si="40"/>
        <v>40083585.504935443</v>
      </c>
      <c r="Z249" s="2" t="str">
        <f t="shared" si="8"/>
        <v>MEEP</v>
      </c>
      <c r="AA249" s="2">
        <f>IF(Z249="HERE",Y249,AA248+Graph!$G$1*1000)</f>
        <v>57363479.504935443</v>
      </c>
      <c r="AB249" s="2">
        <f t="shared" si="21"/>
        <v>420000</v>
      </c>
      <c r="AC249" s="2">
        <f t="shared" si="41"/>
        <v>38531200.796703279</v>
      </c>
      <c r="AD249" s="3">
        <f t="shared" si="10"/>
        <v>52800000</v>
      </c>
      <c r="AE249" s="2">
        <f>IF(AE247&gt;=52800000,52800000,IF(AB228=Graph!G$1*1000,AE248+Graph!G$1*1000,AC249))</f>
        <v>47771200.796703279</v>
      </c>
      <c r="AF249" s="3">
        <f t="shared" si="11"/>
        <v>47771200.796703279</v>
      </c>
      <c r="AG249" s="3">
        <f t="shared" si="27"/>
        <v>45636691.594277062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26"/>
        <v>431858</v>
      </c>
      <c r="H250" s="2">
        <f t="shared" si="42"/>
        <v>94240882.796703279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851011.46631965041</v>
      </c>
      <c r="Q250" s="21">
        <f t="shared" si="44"/>
        <v>450000</v>
      </c>
      <c r="R250" s="2">
        <f t="shared" si="43"/>
        <v>98066538.301638722</v>
      </c>
      <c r="S250" s="2">
        <f t="shared" si="17"/>
        <v>431858</v>
      </c>
      <c r="T250" s="2">
        <f t="shared" si="18"/>
        <v>18142</v>
      </c>
      <c r="U250" s="2">
        <f t="shared" si="19"/>
        <v>450000</v>
      </c>
      <c r="V250" s="2">
        <f t="shared" si="33"/>
        <v>57964810.796703279</v>
      </c>
      <c r="W250" s="2">
        <f t="shared" si="20"/>
        <v>431858</v>
      </c>
      <c r="X250" s="2">
        <f t="shared" si="6"/>
        <v>18142</v>
      </c>
      <c r="Y250" s="2">
        <f t="shared" si="40"/>
        <v>40101727.504935443</v>
      </c>
      <c r="Z250" s="2" t="str">
        <f t="shared" si="8"/>
        <v>MEEP</v>
      </c>
      <c r="AA250" s="2">
        <f>IF(Z250="HERE",Y250,AA249+Graph!$G$1*1000)</f>
        <v>57783479.504935443</v>
      </c>
      <c r="AB250" s="2">
        <f t="shared" si="21"/>
        <v>420000</v>
      </c>
      <c r="AC250" s="2">
        <f t="shared" si="41"/>
        <v>38531200.796703279</v>
      </c>
      <c r="AD250" s="3">
        <f t="shared" si="10"/>
        <v>52800000</v>
      </c>
      <c r="AE250" s="2">
        <f>IF(AE248&gt;=52800000,52800000,IF(AB229=Graph!G$1*1000,AE249+Graph!G$1*1000,AC250))</f>
        <v>48191200.796703279</v>
      </c>
      <c r="AF250" s="3">
        <f t="shared" si="11"/>
        <v>48191200.796703279</v>
      </c>
      <c r="AG250" s="3">
        <f t="shared" si="27"/>
        <v>46035691.594277062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26"/>
        <v>431858</v>
      </c>
      <c r="H251" s="2">
        <f t="shared" si="42"/>
        <v>94672740.796703279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853419.16898013651</v>
      </c>
      <c r="Q251" s="21">
        <f t="shared" si="44"/>
        <v>450000</v>
      </c>
      <c r="R251" s="2">
        <f t="shared" si="43"/>
        <v>98516538.301638722</v>
      </c>
      <c r="S251" s="2">
        <f t="shared" si="17"/>
        <v>431858</v>
      </c>
      <c r="T251" s="2">
        <f t="shared" si="18"/>
        <v>18142</v>
      </c>
      <c r="U251" s="2">
        <f t="shared" si="19"/>
        <v>450000</v>
      </c>
      <c r="V251" s="2">
        <f t="shared" si="33"/>
        <v>58396668.796703279</v>
      </c>
      <c r="W251" s="2">
        <f t="shared" si="20"/>
        <v>431858</v>
      </c>
      <c r="X251" s="2">
        <f t="shared" si="6"/>
        <v>18142</v>
      </c>
      <c r="Y251" s="2">
        <f t="shared" si="40"/>
        <v>40119869.504935443</v>
      </c>
      <c r="Z251" s="2" t="str">
        <f t="shared" si="8"/>
        <v>MEEP</v>
      </c>
      <c r="AA251" s="2">
        <f>IF(Z251="HERE",Y251,AA250+Graph!$G$1*1000)</f>
        <v>58203479.504935443</v>
      </c>
      <c r="AB251" s="2">
        <f t="shared" si="21"/>
        <v>420000</v>
      </c>
      <c r="AC251" s="2">
        <f t="shared" si="41"/>
        <v>38531200.796703279</v>
      </c>
      <c r="AD251" s="3">
        <f t="shared" si="10"/>
        <v>52800000</v>
      </c>
      <c r="AE251" s="2">
        <f>IF(AE249&gt;=52800000,52800000,IF(AB230=Graph!G$1*1000,AE250+Graph!G$1*1000,AC251))</f>
        <v>48611200.796703279</v>
      </c>
      <c r="AF251" s="3">
        <f t="shared" si="11"/>
        <v>48611200.796703279</v>
      </c>
      <c r="AG251" s="3">
        <f t="shared" si="27"/>
        <v>46434691.594277062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26"/>
        <v>431858</v>
      </c>
      <c r="H252" s="2">
        <f t="shared" si="42"/>
        <v>95104598.796703279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855826.87164063752</v>
      </c>
      <c r="Q252" s="21">
        <f t="shared" si="44"/>
        <v>450000</v>
      </c>
      <c r="R252" s="2">
        <f t="shared" si="43"/>
        <v>98966538.301638722</v>
      </c>
      <c r="S252" s="2">
        <f t="shared" si="17"/>
        <v>431858</v>
      </c>
      <c r="T252" s="2">
        <f t="shared" si="18"/>
        <v>18142</v>
      </c>
      <c r="U252" s="2">
        <f t="shared" si="19"/>
        <v>450000</v>
      </c>
      <c r="V252" s="2">
        <f t="shared" si="33"/>
        <v>58828526.796703279</v>
      </c>
      <c r="W252" s="2">
        <f t="shared" si="20"/>
        <v>431858</v>
      </c>
      <c r="X252" s="2">
        <f t="shared" si="6"/>
        <v>18142</v>
      </c>
      <c r="Y252" s="2">
        <f t="shared" si="40"/>
        <v>40138011.504935443</v>
      </c>
      <c r="Z252" s="2" t="str">
        <f t="shared" si="8"/>
        <v>MEEP</v>
      </c>
      <c r="AA252" s="2">
        <f>IF(Z252="HERE",Y252,AA251+Graph!$G$1*1000)</f>
        <v>58623479.504935443</v>
      </c>
      <c r="AB252" s="2">
        <f t="shared" si="21"/>
        <v>420000</v>
      </c>
      <c r="AC252" s="2">
        <f t="shared" si="41"/>
        <v>38531200.796703279</v>
      </c>
      <c r="AD252" s="3">
        <f t="shared" si="10"/>
        <v>52800000</v>
      </c>
      <c r="AE252" s="2">
        <f>IF(AE250&gt;=52800000,52800000,IF(AB231=Graph!G$1*1000,AE251+Graph!G$1*1000,AC252))</f>
        <v>49031200.796703279</v>
      </c>
      <c r="AF252" s="3">
        <f t="shared" si="11"/>
        <v>49031200.796703279</v>
      </c>
      <c r="AG252" s="3">
        <f t="shared" si="27"/>
        <v>46833691.594277062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26"/>
        <v>431858</v>
      </c>
      <c r="H253" s="2">
        <f t="shared" si="42"/>
        <v>95536456.796703279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858234.57430113852</v>
      </c>
      <c r="Q253" s="21">
        <f t="shared" si="44"/>
        <v>450000</v>
      </c>
      <c r="R253" s="2">
        <f t="shared" si="43"/>
        <v>99416538.301638722</v>
      </c>
      <c r="S253" s="2">
        <f t="shared" si="17"/>
        <v>431858</v>
      </c>
      <c r="T253" s="2">
        <f t="shared" si="18"/>
        <v>18142</v>
      </c>
      <c r="U253" s="2">
        <f t="shared" si="19"/>
        <v>450000</v>
      </c>
      <c r="V253" s="2">
        <f t="shared" si="33"/>
        <v>59260384.796703279</v>
      </c>
      <c r="W253" s="2">
        <f t="shared" si="20"/>
        <v>431858</v>
      </c>
      <c r="X253" s="2">
        <f t="shared" si="6"/>
        <v>18142</v>
      </c>
      <c r="Y253" s="2">
        <f t="shared" si="40"/>
        <v>40156153.504935443</v>
      </c>
      <c r="Z253" s="2" t="str">
        <f t="shared" si="8"/>
        <v>MEEP</v>
      </c>
      <c r="AA253" s="2">
        <f>IF(Z253="HERE",Y253,AA252+Graph!$G$1*1000)</f>
        <v>59043479.504935443</v>
      </c>
      <c r="AB253" s="2">
        <f t="shared" si="21"/>
        <v>420000</v>
      </c>
      <c r="AC253" s="2">
        <f t="shared" si="41"/>
        <v>38531200.796703279</v>
      </c>
      <c r="AD253" s="3">
        <f t="shared" si="10"/>
        <v>52800000</v>
      </c>
      <c r="AE253" s="2">
        <f>IF(AE251&gt;=52800000,52800000,IF(AB232=Graph!G$1*1000,AE252+Graph!G$1*1000,AC253))</f>
        <v>49451200.796703279</v>
      </c>
      <c r="AF253" s="3">
        <f t="shared" si="11"/>
        <v>49451200.796703279</v>
      </c>
      <c r="AG253" s="3">
        <f t="shared" si="27"/>
        <v>47232691.594277062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26"/>
        <v>431858</v>
      </c>
      <c r="H254" s="2">
        <f t="shared" si="42"/>
        <v>95968314.796703279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860642.27696163952</v>
      </c>
      <c r="Q254" s="21">
        <f t="shared" si="44"/>
        <v>450000</v>
      </c>
      <c r="R254" s="2">
        <f t="shared" si="43"/>
        <v>99866538.301638722</v>
      </c>
      <c r="S254" s="2">
        <f t="shared" si="17"/>
        <v>431858</v>
      </c>
      <c r="T254" s="2">
        <f t="shared" si="18"/>
        <v>18142</v>
      </c>
      <c r="U254" s="2">
        <f t="shared" si="19"/>
        <v>450000</v>
      </c>
      <c r="V254" s="2">
        <f t="shared" si="33"/>
        <v>59692242.796703279</v>
      </c>
      <c r="W254" s="2">
        <f t="shared" si="20"/>
        <v>431858</v>
      </c>
      <c r="X254" s="2">
        <f t="shared" si="6"/>
        <v>18142</v>
      </c>
      <c r="Y254" s="2">
        <f t="shared" si="40"/>
        <v>40174295.504935443</v>
      </c>
      <c r="Z254" s="2" t="str">
        <f t="shared" si="8"/>
        <v>MEEP</v>
      </c>
      <c r="AA254" s="2">
        <f>IF(Z254="HERE",Y254,AA253+Graph!$G$1*1000)</f>
        <v>59463479.504935443</v>
      </c>
      <c r="AB254" s="2">
        <f t="shared" si="21"/>
        <v>420000</v>
      </c>
      <c r="AC254" s="2">
        <f t="shared" si="41"/>
        <v>38531200.796703279</v>
      </c>
      <c r="AD254" s="3">
        <f t="shared" si="10"/>
        <v>52800000</v>
      </c>
      <c r="AE254" s="2">
        <f>IF(AE252&gt;=52800000,52800000,IF(AB233=Graph!G$1*1000,AE253+Graph!G$1*1000,AC254))</f>
        <v>49871200.796703279</v>
      </c>
      <c r="AF254" s="3">
        <f t="shared" si="11"/>
        <v>49871200.796703279</v>
      </c>
      <c r="AG254" s="3">
        <f t="shared" si="27"/>
        <v>47631691.594277062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26"/>
        <v>431858</v>
      </c>
      <c r="H255" s="2">
        <f t="shared" si="42"/>
        <v>96400172.796703279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863049.97962214053</v>
      </c>
      <c r="Q255" s="21">
        <f t="shared" si="44"/>
        <v>450000</v>
      </c>
      <c r="R255" s="2">
        <f t="shared" si="43"/>
        <v>100316538.30163872</v>
      </c>
      <c r="S255" s="2">
        <f t="shared" si="17"/>
        <v>431858</v>
      </c>
      <c r="T255" s="2">
        <f t="shared" si="18"/>
        <v>18142</v>
      </c>
      <c r="U255" s="2">
        <f t="shared" si="19"/>
        <v>450000</v>
      </c>
      <c r="V255" s="2">
        <f t="shared" si="33"/>
        <v>60124100.796703279</v>
      </c>
      <c r="W255" s="2">
        <f t="shared" si="20"/>
        <v>431858</v>
      </c>
      <c r="X255" s="2">
        <f t="shared" si="6"/>
        <v>18142</v>
      </c>
      <c r="Y255" s="2">
        <f t="shared" si="40"/>
        <v>40192437.504935443</v>
      </c>
      <c r="Z255" s="2" t="str">
        <f t="shared" si="8"/>
        <v>MEEP</v>
      </c>
      <c r="AA255" s="2">
        <f>IF(Z255="HERE",Y255,AA254+Graph!$G$1*1000)</f>
        <v>59883479.504935443</v>
      </c>
      <c r="AB255" s="2">
        <f t="shared" si="21"/>
        <v>420000</v>
      </c>
      <c r="AC255" s="2">
        <f t="shared" si="41"/>
        <v>38531200.796703279</v>
      </c>
      <c r="AD255" s="3">
        <f t="shared" si="10"/>
        <v>52800000</v>
      </c>
      <c r="AE255" s="2">
        <f>IF(AE253&gt;=52800000,52800000,IF(AB234=Graph!G$1*1000,AE254+Graph!G$1*1000,AC255))</f>
        <v>50291200.796703279</v>
      </c>
      <c r="AF255" s="3">
        <f t="shared" si="11"/>
        <v>50291200.796703279</v>
      </c>
      <c r="AG255" s="3">
        <f t="shared" si="27"/>
        <v>48030691.594277062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26"/>
        <v>431858</v>
      </c>
      <c r="H256" s="2">
        <f t="shared" si="42"/>
        <v>96832030.796703279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865457.68228262663</v>
      </c>
      <c r="Q256" s="21">
        <f t="shared" si="44"/>
        <v>450000</v>
      </c>
      <c r="R256" s="2">
        <f t="shared" si="43"/>
        <v>100766538.30163872</v>
      </c>
      <c r="S256" s="2">
        <f t="shared" si="17"/>
        <v>431858</v>
      </c>
      <c r="T256" s="2">
        <f t="shared" si="18"/>
        <v>18142</v>
      </c>
      <c r="U256" s="2">
        <f t="shared" si="19"/>
        <v>450000</v>
      </c>
      <c r="V256" s="2">
        <f t="shared" si="33"/>
        <v>60555958.796703279</v>
      </c>
      <c r="W256" s="2">
        <f t="shared" si="20"/>
        <v>431858</v>
      </c>
      <c r="X256" s="2">
        <f t="shared" si="6"/>
        <v>18142</v>
      </c>
      <c r="Y256" s="2">
        <f t="shared" si="40"/>
        <v>40210579.504935443</v>
      </c>
      <c r="Z256" s="2" t="str">
        <f t="shared" si="8"/>
        <v>MEEP</v>
      </c>
      <c r="AA256" s="2">
        <f>IF(Z256="HERE",Y256,AA255+Graph!$G$1*1000)</f>
        <v>60303479.504935443</v>
      </c>
      <c r="AB256" s="2">
        <f t="shared" si="21"/>
        <v>420000</v>
      </c>
      <c r="AC256" s="2">
        <f t="shared" si="41"/>
        <v>38531200.796703279</v>
      </c>
      <c r="AD256" s="3">
        <f t="shared" si="10"/>
        <v>52800000</v>
      </c>
      <c r="AE256" s="2">
        <f>IF(AE254&gt;=52800000,52800000,IF(AB235=Graph!G$1*1000,AE255+Graph!G$1*1000,AC256))</f>
        <v>50711200.796703279</v>
      </c>
      <c r="AF256" s="3">
        <f t="shared" si="11"/>
        <v>50711200.796703279</v>
      </c>
      <c r="AG256" s="3">
        <f t="shared" si="27"/>
        <v>48429691.594277062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26"/>
        <v>431858</v>
      </c>
      <c r="H257" s="2">
        <f t="shared" si="42"/>
        <v>97263888.796703279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867865.38494312763</v>
      </c>
      <c r="Q257" s="21">
        <f t="shared" si="44"/>
        <v>450000</v>
      </c>
      <c r="R257" s="2">
        <f t="shared" si="43"/>
        <v>101216538.30163872</v>
      </c>
      <c r="S257" s="2">
        <f t="shared" si="17"/>
        <v>431858</v>
      </c>
      <c r="T257" s="2">
        <f t="shared" si="18"/>
        <v>18142</v>
      </c>
      <c r="U257" s="2">
        <f t="shared" si="19"/>
        <v>450000</v>
      </c>
      <c r="V257" s="2">
        <f t="shared" si="33"/>
        <v>60987816.796703279</v>
      </c>
      <c r="W257" s="2">
        <f t="shared" si="20"/>
        <v>431858</v>
      </c>
      <c r="X257" s="2">
        <f t="shared" si="6"/>
        <v>18142</v>
      </c>
      <c r="Y257" s="2">
        <f t="shared" si="40"/>
        <v>40228721.504935443</v>
      </c>
      <c r="Z257" s="2" t="str">
        <f t="shared" si="8"/>
        <v>MEEP</v>
      </c>
      <c r="AA257" s="2">
        <f>IF(Z257="HERE",Y257,AA256+Graph!$G$1*1000)</f>
        <v>60723479.504935443</v>
      </c>
      <c r="AB257" s="2">
        <f t="shared" si="21"/>
        <v>420000</v>
      </c>
      <c r="AC257" s="2">
        <f t="shared" si="41"/>
        <v>38531200.796703279</v>
      </c>
      <c r="AD257" s="3">
        <f t="shared" si="10"/>
        <v>52800000</v>
      </c>
      <c r="AE257" s="2">
        <f>IF(AE255&gt;=52800000,52800000,IF(AB236=Graph!G$1*1000,AE256+Graph!G$1*1000,AC257))</f>
        <v>51131200.796703279</v>
      </c>
      <c r="AF257" s="3">
        <f t="shared" si="11"/>
        <v>51131200.796703279</v>
      </c>
      <c r="AG257" s="3">
        <f t="shared" si="27"/>
        <v>48828691.594277062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26"/>
        <v>431858</v>
      </c>
      <c r="H258" s="2">
        <f t="shared" si="42"/>
        <v>97695746.796703279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870273.08760362864</v>
      </c>
      <c r="Q258" s="21">
        <f t="shared" si="44"/>
        <v>450000</v>
      </c>
      <c r="R258" s="2">
        <f t="shared" si="43"/>
        <v>101666538.30163872</v>
      </c>
      <c r="S258" s="2">
        <f t="shared" si="17"/>
        <v>431858</v>
      </c>
      <c r="T258" s="2">
        <f t="shared" si="18"/>
        <v>18142</v>
      </c>
      <c r="U258" s="2">
        <f t="shared" si="19"/>
        <v>450000</v>
      </c>
      <c r="V258" s="2">
        <f t="shared" si="33"/>
        <v>61419674.796703279</v>
      </c>
      <c r="W258" s="2">
        <f t="shared" si="20"/>
        <v>431858</v>
      </c>
      <c r="X258" s="2">
        <f t="shared" si="6"/>
        <v>18142</v>
      </c>
      <c r="Y258" s="2">
        <f t="shared" si="40"/>
        <v>40246863.504935443</v>
      </c>
      <c r="Z258" s="2" t="str">
        <f t="shared" si="8"/>
        <v>MEEP</v>
      </c>
      <c r="AA258" s="2">
        <f>IF(Z258="HERE",Y258,AA257+Graph!$G$1*1000)</f>
        <v>61143479.504935443</v>
      </c>
      <c r="AB258" s="2">
        <f t="shared" si="21"/>
        <v>420000</v>
      </c>
      <c r="AC258" s="2">
        <f t="shared" si="41"/>
        <v>38531200.796703279</v>
      </c>
      <c r="AD258" s="3">
        <f t="shared" si="10"/>
        <v>52800000</v>
      </c>
      <c r="AE258" s="2">
        <f>IF(AE256&gt;=52800000,52800000,IF(AB237=Graph!G$1*1000,AE257+Graph!G$1*1000,AC258))</f>
        <v>51551200.796703279</v>
      </c>
      <c r="AF258" s="3">
        <f t="shared" si="11"/>
        <v>51551200.796703279</v>
      </c>
      <c r="AG258" s="3">
        <f t="shared" si="27"/>
        <v>49227691.594277062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26"/>
        <v>431858</v>
      </c>
      <c r="H259" s="2">
        <f t="shared" si="42"/>
        <v>98127604.796703279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872680.79026412964</v>
      </c>
      <c r="Q259" s="21">
        <f t="shared" si="44"/>
        <v>450000</v>
      </c>
      <c r="R259" s="2">
        <f t="shared" si="43"/>
        <v>102116538.30163872</v>
      </c>
      <c r="S259" s="2">
        <f t="shared" si="17"/>
        <v>431858</v>
      </c>
      <c r="T259" s="2">
        <f t="shared" si="18"/>
        <v>18142</v>
      </c>
      <c r="U259" s="2">
        <f t="shared" si="19"/>
        <v>450000</v>
      </c>
      <c r="V259" s="2">
        <f t="shared" si="33"/>
        <v>61851532.796703279</v>
      </c>
      <c r="W259" s="2">
        <f t="shared" si="20"/>
        <v>431858</v>
      </c>
      <c r="X259" s="2">
        <f t="shared" si="6"/>
        <v>18142</v>
      </c>
      <c r="Y259" s="2">
        <f t="shared" si="40"/>
        <v>40265005.504935443</v>
      </c>
      <c r="Z259" s="2" t="str">
        <f t="shared" si="8"/>
        <v>MEEP</v>
      </c>
      <c r="AA259" s="2">
        <f>IF(Z259="HERE",Y259,AA258+Graph!$G$1*1000)</f>
        <v>61563479.504935443</v>
      </c>
      <c r="AB259" s="2">
        <f t="shared" si="21"/>
        <v>420000</v>
      </c>
      <c r="AC259" s="2">
        <f t="shared" si="41"/>
        <v>38531200.796703279</v>
      </c>
      <c r="AD259" s="3">
        <f t="shared" si="10"/>
        <v>52800000</v>
      </c>
      <c r="AE259" s="2">
        <f>IF(AE257&gt;=52800000,52800000,IF(AB238=Graph!G$1*1000,AE258+Graph!G$1*1000,AC259))</f>
        <v>51971200.796703279</v>
      </c>
      <c r="AF259" s="3">
        <f t="shared" si="11"/>
        <v>51971200.796703279</v>
      </c>
      <c r="AG259" s="3">
        <f t="shared" si="27"/>
        <v>49626691.594277062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26"/>
        <v>431858</v>
      </c>
      <c r="H260" s="2">
        <f t="shared" si="42"/>
        <v>98559462.796703279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875088.49292461574</v>
      </c>
      <c r="Q260" s="21">
        <f t="shared" si="44"/>
        <v>450000</v>
      </c>
      <c r="R260" s="2">
        <f t="shared" si="43"/>
        <v>102566538.30163872</v>
      </c>
      <c r="S260" s="2">
        <f t="shared" si="17"/>
        <v>431858</v>
      </c>
      <c r="T260" s="2">
        <f t="shared" si="18"/>
        <v>18142</v>
      </c>
      <c r="U260" s="2">
        <f t="shared" si="19"/>
        <v>450000</v>
      </c>
      <c r="V260" s="2">
        <f t="shared" si="33"/>
        <v>62283390.796703279</v>
      </c>
      <c r="W260" s="2">
        <f t="shared" si="20"/>
        <v>431858</v>
      </c>
      <c r="X260" s="2">
        <f t="shared" si="6"/>
        <v>18142</v>
      </c>
      <c r="Y260" s="2">
        <f t="shared" si="40"/>
        <v>40283147.504935443</v>
      </c>
      <c r="Z260" s="2" t="str">
        <f t="shared" si="8"/>
        <v>MEEP</v>
      </c>
      <c r="AA260" s="2">
        <f>IF(Z260="HERE",Y260,AA259+Graph!$G$1*1000)</f>
        <v>61983479.504935443</v>
      </c>
      <c r="AB260" s="2">
        <f t="shared" si="21"/>
        <v>420000</v>
      </c>
      <c r="AC260" s="2">
        <f t="shared" si="41"/>
        <v>38531200.796703279</v>
      </c>
      <c r="AD260" s="3">
        <f t="shared" si="10"/>
        <v>52800000</v>
      </c>
      <c r="AE260" s="2">
        <f>IF(AE258&gt;=52800000,52800000,IF(AB239=Graph!G$1*1000,AE259+Graph!G$1*1000,AC260))</f>
        <v>52391200.796703279</v>
      </c>
      <c r="AF260" s="3">
        <f t="shared" si="11"/>
        <v>52391200.796703279</v>
      </c>
      <c r="AG260" s="3">
        <f t="shared" si="27"/>
        <v>49698560.039835162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26"/>
        <v>431858</v>
      </c>
      <c r="H261" s="2">
        <f t="shared" si="42"/>
        <v>98991320.796703279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877496.19558511674</v>
      </c>
      <c r="Q261" s="21">
        <f t="shared" si="44"/>
        <v>450000</v>
      </c>
      <c r="R261" s="2">
        <f t="shared" si="43"/>
        <v>103016538.30163872</v>
      </c>
      <c r="S261" s="2">
        <f t="shared" si="17"/>
        <v>431858</v>
      </c>
      <c r="T261" s="2">
        <f t="shared" si="18"/>
        <v>18142</v>
      </c>
      <c r="U261" s="2">
        <f t="shared" si="19"/>
        <v>450000</v>
      </c>
      <c r="V261" s="2">
        <f t="shared" si="33"/>
        <v>62715248.796703279</v>
      </c>
      <c r="W261" s="2">
        <f t="shared" si="20"/>
        <v>431858</v>
      </c>
      <c r="X261" s="2">
        <f t="shared" si="6"/>
        <v>18142</v>
      </c>
      <c r="Y261" s="2">
        <f t="shared" si="40"/>
        <v>40301289.504935443</v>
      </c>
      <c r="Z261" s="2" t="str">
        <f t="shared" si="8"/>
        <v>MEEP</v>
      </c>
      <c r="AA261" s="2">
        <f>IF(Z261="HERE",Y261,AA260+Graph!$G$1*1000)</f>
        <v>62403479.504935443</v>
      </c>
      <c r="AB261" s="2">
        <f t="shared" si="21"/>
        <v>420000</v>
      </c>
      <c r="AC261" s="2">
        <f t="shared" si="41"/>
        <v>38531200.796703279</v>
      </c>
      <c r="AD261" s="3">
        <f t="shared" si="10"/>
        <v>52800000</v>
      </c>
      <c r="AE261" s="2">
        <f>IF(AE259&gt;=52800000,52800000,IF(AB240=Graph!G$1*1000,AE260+Graph!G$1*1000,AC261))</f>
        <v>52811200.796703279</v>
      </c>
      <c r="AF261" s="3">
        <f t="shared" si="11"/>
        <v>52800000</v>
      </c>
      <c r="AG261" s="3">
        <f t="shared" si="27"/>
        <v>49719560.039835162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26"/>
        <v>431858</v>
      </c>
      <c r="H262" s="2">
        <f t="shared" si="42"/>
        <v>99423178.796703279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879903.89824561775</v>
      </c>
      <c r="Q262" s="21">
        <f t="shared" si="44"/>
        <v>450000</v>
      </c>
      <c r="R262" s="2">
        <f t="shared" si="43"/>
        <v>103466538.30163872</v>
      </c>
      <c r="S262" s="2">
        <f t="shared" si="17"/>
        <v>431858</v>
      </c>
      <c r="T262" s="2">
        <f t="shared" si="18"/>
        <v>18142</v>
      </c>
      <c r="U262" s="2">
        <f t="shared" si="19"/>
        <v>450000</v>
      </c>
      <c r="V262" s="2">
        <f t="shared" si="33"/>
        <v>63147106.796703279</v>
      </c>
      <c r="W262" s="2">
        <f t="shared" si="20"/>
        <v>431858</v>
      </c>
      <c r="X262" s="2">
        <f t="shared" si="6"/>
        <v>18142</v>
      </c>
      <c r="Y262" s="2">
        <f t="shared" si="40"/>
        <v>40319431.504935443</v>
      </c>
      <c r="Z262" s="2" t="str">
        <f t="shared" si="8"/>
        <v>MEEP</v>
      </c>
      <c r="AA262" s="2">
        <f>IF(Z262="HERE",Y262,AA261+Graph!$G$1*1000)</f>
        <v>62823479.504935443</v>
      </c>
      <c r="AB262" s="2">
        <f t="shared" si="21"/>
        <v>420000</v>
      </c>
      <c r="AC262" s="2">
        <f t="shared" si="41"/>
        <v>38531200.796703279</v>
      </c>
      <c r="AD262" s="3">
        <f t="shared" si="10"/>
        <v>52800000</v>
      </c>
      <c r="AE262" s="2">
        <f>IF(AE260&gt;=52800000,52800000,IF(AB241=Graph!G$1*1000,AE261+Graph!G$1*1000,AC262))</f>
        <v>53231200.796703279</v>
      </c>
      <c r="AF262" s="3">
        <f t="shared" si="11"/>
        <v>52800000</v>
      </c>
      <c r="AG262" s="3">
        <f t="shared" si="27"/>
        <v>49740560.039835162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26"/>
        <v>431858</v>
      </c>
      <c r="H263" s="2">
        <f t="shared" si="42"/>
        <v>99855036.796703279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882311.60090611875</v>
      </c>
      <c r="Q263" s="21">
        <f t="shared" si="44"/>
        <v>450000</v>
      </c>
      <c r="R263" s="2">
        <f t="shared" si="43"/>
        <v>103916538.30163872</v>
      </c>
      <c r="S263" s="2">
        <f t="shared" si="17"/>
        <v>431858</v>
      </c>
      <c r="T263" s="2">
        <f t="shared" si="18"/>
        <v>18142</v>
      </c>
      <c r="U263" s="2">
        <f t="shared" si="19"/>
        <v>450000</v>
      </c>
      <c r="V263" s="2">
        <f t="shared" si="33"/>
        <v>63578964.796703279</v>
      </c>
      <c r="W263" s="2">
        <f t="shared" si="20"/>
        <v>431858</v>
      </c>
      <c r="X263" s="2">
        <f t="shared" si="6"/>
        <v>18142</v>
      </c>
      <c r="Y263" s="2">
        <f t="shared" si="40"/>
        <v>40337573.504935443</v>
      </c>
      <c r="Z263" s="2" t="str">
        <f t="shared" si="8"/>
        <v>MEEP</v>
      </c>
      <c r="AA263" s="2">
        <f>IF(Z263="HERE",Y263,AA262+Graph!$G$1*1000)</f>
        <v>63243479.504935443</v>
      </c>
      <c r="AB263" s="2">
        <f t="shared" si="21"/>
        <v>420000</v>
      </c>
      <c r="AC263" s="2">
        <f t="shared" si="41"/>
        <v>38531200.796703279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49761560.039835162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26"/>
        <v>431858</v>
      </c>
      <c r="H264" s="2">
        <f t="shared" si="42"/>
        <v>100286894.79670328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884719.30356660485</v>
      </c>
      <c r="Q264" s="21">
        <f t="shared" si="44"/>
        <v>450000</v>
      </c>
      <c r="R264" s="2">
        <f t="shared" si="43"/>
        <v>104366538.30163872</v>
      </c>
      <c r="S264" s="2">
        <f t="shared" si="17"/>
        <v>431858</v>
      </c>
      <c r="T264" s="2">
        <f t="shared" si="18"/>
        <v>18142</v>
      </c>
      <c r="U264" s="2">
        <f t="shared" si="19"/>
        <v>450000</v>
      </c>
      <c r="V264" s="2">
        <f t="shared" si="33"/>
        <v>64010822.796703279</v>
      </c>
      <c r="W264" s="2">
        <f t="shared" si="20"/>
        <v>431858</v>
      </c>
      <c r="X264" s="2">
        <f t="shared" si="6"/>
        <v>18142</v>
      </c>
      <c r="Y264" s="2">
        <f t="shared" si="40"/>
        <v>40355715.504935443</v>
      </c>
      <c r="Z264" s="2" t="str">
        <f t="shared" si="8"/>
        <v>MEEP</v>
      </c>
      <c r="AA264" s="2">
        <f>IF(Z264="HERE",Y264,AA263+Graph!$G$1*1000)</f>
        <v>63663479.504935443</v>
      </c>
      <c r="AB264" s="2">
        <f t="shared" si="21"/>
        <v>420000</v>
      </c>
      <c r="AC264" s="2">
        <f t="shared" si="41"/>
        <v>38531200.796703279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49782560.039835162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26"/>
        <v>431858</v>
      </c>
      <c r="H265" s="2">
        <f t="shared" si="42"/>
        <v>100718752.79670328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887127.00622710586</v>
      </c>
      <c r="Q265" s="21">
        <f t="shared" si="44"/>
        <v>450000</v>
      </c>
      <c r="R265" s="2">
        <f t="shared" si="43"/>
        <v>104816538.30163872</v>
      </c>
      <c r="S265" s="2">
        <f t="shared" si="17"/>
        <v>431858</v>
      </c>
      <c r="T265" s="2">
        <f t="shared" si="18"/>
        <v>18142</v>
      </c>
      <c r="U265" s="2">
        <f t="shared" si="19"/>
        <v>450000</v>
      </c>
      <c r="V265" s="2">
        <f t="shared" si="33"/>
        <v>64442680.796703279</v>
      </c>
      <c r="W265" s="2">
        <f t="shared" si="20"/>
        <v>431858</v>
      </c>
      <c r="X265" s="2">
        <f t="shared" si="6"/>
        <v>18142</v>
      </c>
      <c r="Y265" s="2">
        <f t="shared" si="40"/>
        <v>40373857.504935443</v>
      </c>
      <c r="Z265" s="2" t="str">
        <f t="shared" si="8"/>
        <v>MEEP</v>
      </c>
      <c r="AA265" s="2">
        <f>IF(Z265="HERE",Y265,AA264+Graph!$G$1*1000)</f>
        <v>64083479.504935443</v>
      </c>
      <c r="AB265" s="2">
        <f t="shared" si="21"/>
        <v>420000</v>
      </c>
      <c r="AC265" s="2">
        <f t="shared" si="41"/>
        <v>38531200.796703279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49803560.039835162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26"/>
        <v>431858</v>
      </c>
      <c r="H266" s="2">
        <f t="shared" si="42"/>
        <v>101150610.79670328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889534.70888760686</v>
      </c>
      <c r="Q266" s="21">
        <f t="shared" si="44"/>
        <v>450000</v>
      </c>
      <c r="R266" s="2">
        <f t="shared" si="43"/>
        <v>105266538.30163872</v>
      </c>
      <c r="S266" s="2">
        <f t="shared" si="17"/>
        <v>431858</v>
      </c>
      <c r="T266" s="2">
        <f t="shared" si="18"/>
        <v>18142</v>
      </c>
      <c r="U266" s="2">
        <f t="shared" si="19"/>
        <v>450000</v>
      </c>
      <c r="V266" s="2">
        <f t="shared" si="33"/>
        <v>64874538.796703279</v>
      </c>
      <c r="W266" s="2">
        <f t="shared" si="20"/>
        <v>431858</v>
      </c>
      <c r="X266" s="2">
        <f t="shared" si="6"/>
        <v>18142</v>
      </c>
      <c r="Y266" s="2">
        <f t="shared" si="40"/>
        <v>40391999.504935443</v>
      </c>
      <c r="Z266" s="2" t="str">
        <f t="shared" si="8"/>
        <v>MEEP</v>
      </c>
      <c r="AA266" s="2">
        <f>IF(Z266="HERE",Y266,AA265+Graph!$G$1*1000)</f>
        <v>64503479.504935443</v>
      </c>
      <c r="AB266" s="2">
        <f t="shared" si="21"/>
        <v>420000</v>
      </c>
      <c r="AC266" s="2">
        <f t="shared" si="41"/>
        <v>38531200.796703279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49824560.039835162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26"/>
        <v>431858</v>
      </c>
      <c r="H267" s="2">
        <f t="shared" si="42"/>
        <v>101582468.79670328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891942.41154810786</v>
      </c>
      <c r="Q267" s="21">
        <f t="shared" si="44"/>
        <v>450000</v>
      </c>
      <c r="R267" s="2">
        <f t="shared" si="43"/>
        <v>105716538.30163872</v>
      </c>
      <c r="S267" s="2">
        <f t="shared" si="17"/>
        <v>431858</v>
      </c>
      <c r="T267" s="2">
        <f t="shared" si="18"/>
        <v>18142</v>
      </c>
      <c r="U267" s="2">
        <f t="shared" si="19"/>
        <v>450000</v>
      </c>
      <c r="V267" s="2">
        <f t="shared" si="33"/>
        <v>65306396.796703279</v>
      </c>
      <c r="W267" s="2">
        <f t="shared" si="20"/>
        <v>431858</v>
      </c>
      <c r="X267" s="2">
        <f t="shared" si="6"/>
        <v>18142</v>
      </c>
      <c r="Y267" s="2">
        <f t="shared" si="40"/>
        <v>40410141.504935443</v>
      </c>
      <c r="Z267" s="2" t="str">
        <f t="shared" si="8"/>
        <v>MEEP</v>
      </c>
      <c r="AA267" s="2">
        <f>IF(Z267="HERE",Y267,AA266+Graph!$G$1*1000)</f>
        <v>64923479.504935443</v>
      </c>
      <c r="AB267" s="2">
        <f t="shared" si="21"/>
        <v>420000</v>
      </c>
      <c r="AC267" s="2">
        <f t="shared" si="41"/>
        <v>38531200.796703279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49845560.039835162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26"/>
        <v>431858</v>
      </c>
      <c r="H268" s="2">
        <f t="shared" si="42"/>
        <v>102014326.79670328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894350.11420859396</v>
      </c>
      <c r="Q268" s="21">
        <f t="shared" si="44"/>
        <v>450000</v>
      </c>
      <c r="R268" s="2">
        <f t="shared" si="43"/>
        <v>106166538.30163872</v>
      </c>
      <c r="S268" s="2">
        <f t="shared" si="17"/>
        <v>431858</v>
      </c>
      <c r="T268" s="2">
        <f t="shared" si="18"/>
        <v>18142</v>
      </c>
      <c r="U268" s="2">
        <f t="shared" si="19"/>
        <v>450000</v>
      </c>
      <c r="V268" s="2">
        <f t="shared" si="33"/>
        <v>65738254.796703279</v>
      </c>
      <c r="W268" s="2">
        <f t="shared" si="20"/>
        <v>431858</v>
      </c>
      <c r="X268" s="2">
        <f t="shared" si="6"/>
        <v>18142</v>
      </c>
      <c r="Y268" s="2">
        <f t="shared" si="40"/>
        <v>40428283.504935443</v>
      </c>
      <c r="Z268" s="2" t="str">
        <f t="shared" si="8"/>
        <v>MEEP</v>
      </c>
      <c r="AA268" s="2">
        <f>IF(Z268="HERE",Y268,AA267+Graph!$G$1*1000)</f>
        <v>65343479.504935443</v>
      </c>
      <c r="AB268" s="2">
        <f t="shared" si="21"/>
        <v>420000</v>
      </c>
      <c r="AC268" s="2">
        <f t="shared" si="41"/>
        <v>38531200.796703279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49866560.039835162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26"/>
        <v>431858</v>
      </c>
      <c r="H269" s="2">
        <f t="shared" si="42"/>
        <v>102446184.79670328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896757.81686909497</v>
      </c>
      <c r="Q269" s="21">
        <f t="shared" si="44"/>
        <v>450000</v>
      </c>
      <c r="R269" s="2">
        <f t="shared" si="43"/>
        <v>106616538.30163872</v>
      </c>
      <c r="S269" s="2">
        <f t="shared" si="17"/>
        <v>431858</v>
      </c>
      <c r="T269" s="2">
        <f t="shared" si="18"/>
        <v>18142</v>
      </c>
      <c r="U269" s="2">
        <f t="shared" si="19"/>
        <v>450000</v>
      </c>
      <c r="V269" s="2">
        <f t="shared" si="33"/>
        <v>66170112.796703279</v>
      </c>
      <c r="W269" s="2">
        <f t="shared" si="20"/>
        <v>431858</v>
      </c>
      <c r="X269" s="2">
        <f t="shared" si="6"/>
        <v>18142</v>
      </c>
      <c r="Y269" s="2">
        <f t="shared" si="40"/>
        <v>40446425.504935443</v>
      </c>
      <c r="Z269" s="2" t="str">
        <f t="shared" si="8"/>
        <v>MEEP</v>
      </c>
      <c r="AA269" s="2">
        <f>IF(Z269="HERE",Y269,AA268+Graph!$G$1*1000)</f>
        <v>65763479.504935443</v>
      </c>
      <c r="AB269" s="2">
        <f t="shared" si="21"/>
        <v>420000</v>
      </c>
      <c r="AC269" s="2">
        <f t="shared" si="41"/>
        <v>38531200.796703279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49887560.039835162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26"/>
        <v>431858</v>
      </c>
      <c r="H270" s="2">
        <f t="shared" si="42"/>
        <v>102878042.79670328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899165.51952959597</v>
      </c>
      <c r="Q270" s="21">
        <f t="shared" si="44"/>
        <v>450000</v>
      </c>
      <c r="R270" s="2">
        <f t="shared" si="43"/>
        <v>107066538.30163872</v>
      </c>
      <c r="S270" s="2">
        <f t="shared" si="17"/>
        <v>431858</v>
      </c>
      <c r="T270" s="2">
        <f t="shared" si="18"/>
        <v>18142</v>
      </c>
      <c r="U270" s="2">
        <f t="shared" si="19"/>
        <v>450000</v>
      </c>
      <c r="V270" s="2">
        <f t="shared" si="33"/>
        <v>66601970.796703279</v>
      </c>
      <c r="W270" s="2">
        <f t="shared" si="20"/>
        <v>431858</v>
      </c>
      <c r="X270" s="2">
        <f t="shared" si="6"/>
        <v>18142</v>
      </c>
      <c r="Y270" s="2">
        <f t="shared" si="40"/>
        <v>40464567.504935443</v>
      </c>
      <c r="Z270" s="2" t="str">
        <f t="shared" si="8"/>
        <v>MEEP</v>
      </c>
      <c r="AA270" s="2">
        <f>IF(Z270="HERE",Y270,AA269+Graph!$G$1*1000)</f>
        <v>66183479.504935443</v>
      </c>
      <c r="AB270" s="2">
        <f t="shared" si="21"/>
        <v>420000</v>
      </c>
      <c r="AC270" s="2">
        <f t="shared" si="41"/>
        <v>38531200.796703279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49908560.039835162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26"/>
        <v>431858</v>
      </c>
      <c r="H271" s="2">
        <f t="shared" si="42"/>
        <v>103309900.79670328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901573.22219009697</v>
      </c>
      <c r="Q271" s="21">
        <f t="shared" si="44"/>
        <v>450000</v>
      </c>
      <c r="R271" s="2">
        <f t="shared" si="43"/>
        <v>107516538.30163872</v>
      </c>
      <c r="S271" s="2">
        <f t="shared" si="17"/>
        <v>431858</v>
      </c>
      <c r="T271" s="2">
        <f t="shared" si="18"/>
        <v>18142</v>
      </c>
      <c r="U271" s="2">
        <f t="shared" si="19"/>
        <v>450000</v>
      </c>
      <c r="V271" s="2">
        <f t="shared" si="33"/>
        <v>67033828.796703279</v>
      </c>
      <c r="W271" s="2">
        <f t="shared" si="20"/>
        <v>431858</v>
      </c>
      <c r="X271" s="2">
        <f t="shared" si="6"/>
        <v>18142</v>
      </c>
      <c r="Y271" s="2">
        <f t="shared" si="40"/>
        <v>40482709.504935443</v>
      </c>
      <c r="Z271" s="2" t="str">
        <f t="shared" si="8"/>
        <v>MEEP</v>
      </c>
      <c r="AA271" s="2">
        <f>IF(Z271="HERE",Y271,AA270+Graph!$G$1*1000)</f>
        <v>66603479.504935443</v>
      </c>
      <c r="AB271" s="2">
        <f t="shared" si="21"/>
        <v>420000</v>
      </c>
      <c r="AC271" s="2">
        <f t="shared" si="41"/>
        <v>38531200.796703279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49929560.039835162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26"/>
        <v>431858</v>
      </c>
      <c r="H272" s="2">
        <f t="shared" si="42"/>
        <v>103741758.79670328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903980.92485058308</v>
      </c>
      <c r="Q272" s="21">
        <f t="shared" si="44"/>
        <v>450000</v>
      </c>
      <c r="R272" s="2">
        <f t="shared" si="43"/>
        <v>107966538.30163872</v>
      </c>
      <c r="S272" s="2">
        <f t="shared" si="17"/>
        <v>431858</v>
      </c>
      <c r="T272" s="2">
        <f t="shared" si="18"/>
        <v>18142</v>
      </c>
      <c r="U272" s="2">
        <f t="shared" si="19"/>
        <v>450000</v>
      </c>
      <c r="V272" s="2">
        <f t="shared" si="33"/>
        <v>67465686.796703279</v>
      </c>
      <c r="W272" s="2">
        <f t="shared" si="20"/>
        <v>431858</v>
      </c>
      <c r="X272" s="2">
        <f t="shared" si="6"/>
        <v>18142</v>
      </c>
      <c r="Y272" s="2">
        <f t="shared" si="40"/>
        <v>40500851.504935443</v>
      </c>
      <c r="Z272" s="2" t="str">
        <f t="shared" si="8"/>
        <v>MEEP</v>
      </c>
      <c r="AA272" s="2">
        <f>IF(Z272="HERE",Y272,AA271+Graph!$G$1*1000)</f>
        <v>67023479.504935443</v>
      </c>
      <c r="AB272" s="2">
        <f t="shared" si="21"/>
        <v>420000</v>
      </c>
      <c r="AC272" s="2">
        <f t="shared" si="41"/>
        <v>38531200.796703279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49950560.039835162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26"/>
        <v>431858</v>
      </c>
      <c r="H273" s="2">
        <f t="shared" si="42"/>
        <v>104173616.79670328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906388.62751108408</v>
      </c>
      <c r="Q273" s="21">
        <f t="shared" si="44"/>
        <v>450000</v>
      </c>
      <c r="R273" s="2">
        <f t="shared" si="43"/>
        <v>108416538.30163872</v>
      </c>
      <c r="S273" s="2">
        <f t="shared" si="17"/>
        <v>431858</v>
      </c>
      <c r="T273" s="2">
        <f t="shared" si="18"/>
        <v>18142</v>
      </c>
      <c r="U273" s="2">
        <f t="shared" si="19"/>
        <v>450000</v>
      </c>
      <c r="V273" s="2">
        <f t="shared" si="33"/>
        <v>67897544.796703279</v>
      </c>
      <c r="W273" s="2">
        <f t="shared" si="20"/>
        <v>431858</v>
      </c>
      <c r="X273" s="2">
        <f t="shared" si="6"/>
        <v>18142</v>
      </c>
      <c r="Y273" s="2">
        <f t="shared" si="40"/>
        <v>40518993.504935443</v>
      </c>
      <c r="Z273" s="2" t="str">
        <f t="shared" si="8"/>
        <v>MEEP</v>
      </c>
      <c r="AA273" s="2">
        <f>IF(Z273="HERE",Y273,AA272+Graph!$G$1*1000)</f>
        <v>67443479.504935443</v>
      </c>
      <c r="AB273" s="2">
        <f t="shared" si="21"/>
        <v>420000</v>
      </c>
      <c r="AC273" s="2">
        <f t="shared" si="41"/>
        <v>38531200.796703279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49971560.039835162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26"/>
        <v>431858</v>
      </c>
      <c r="H274" s="2">
        <f t="shared" si="42"/>
        <v>104605474.79670328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908796.33017158508</v>
      </c>
      <c r="Q274" s="21">
        <f t="shared" si="44"/>
        <v>450000</v>
      </c>
      <c r="R274" s="2">
        <f t="shared" si="43"/>
        <v>108866538.30163872</v>
      </c>
      <c r="S274" s="2">
        <f t="shared" si="17"/>
        <v>431858</v>
      </c>
      <c r="T274" s="2">
        <f t="shared" si="18"/>
        <v>18142</v>
      </c>
      <c r="U274" s="2">
        <f t="shared" si="19"/>
        <v>450000</v>
      </c>
      <c r="V274" s="2">
        <f t="shared" si="33"/>
        <v>68329402.796703279</v>
      </c>
      <c r="W274" s="2">
        <f t="shared" si="20"/>
        <v>431858</v>
      </c>
      <c r="X274" s="2">
        <f t="shared" si="6"/>
        <v>18142</v>
      </c>
      <c r="Y274" s="2">
        <f t="shared" si="40"/>
        <v>40537135.504935443</v>
      </c>
      <c r="Z274" s="2" t="str">
        <f t="shared" si="8"/>
        <v>MEEP</v>
      </c>
      <c r="AA274" s="2">
        <f>IF(Z274="HERE",Y274,AA273+Graph!$G$1*1000)</f>
        <v>67863479.504935443</v>
      </c>
      <c r="AB274" s="2">
        <f t="shared" si="21"/>
        <v>420000</v>
      </c>
      <c r="AC274" s="2">
        <f t="shared" si="41"/>
        <v>38531200.796703279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49992560.039835162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26"/>
        <v>431858</v>
      </c>
      <c r="H275" s="2">
        <f t="shared" si="42"/>
        <v>105037332.79670328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911204.03283208609</v>
      </c>
      <c r="Q275" s="21">
        <f t="shared" si="44"/>
        <v>450000</v>
      </c>
      <c r="R275" s="2">
        <f t="shared" si="43"/>
        <v>109316538.30163872</v>
      </c>
      <c r="S275" s="2">
        <f t="shared" si="17"/>
        <v>431858</v>
      </c>
      <c r="T275" s="2">
        <f t="shared" si="18"/>
        <v>18142</v>
      </c>
      <c r="U275" s="2">
        <f t="shared" si="19"/>
        <v>450000</v>
      </c>
      <c r="V275" s="2">
        <f t="shared" si="33"/>
        <v>68761260.796703279</v>
      </c>
      <c r="W275" s="2">
        <f t="shared" si="20"/>
        <v>431858</v>
      </c>
      <c r="X275" s="2">
        <f t="shared" si="6"/>
        <v>18142</v>
      </c>
      <c r="Y275" s="2">
        <f t="shared" si="40"/>
        <v>40555277.504935443</v>
      </c>
      <c r="Z275" s="2" t="str">
        <f t="shared" si="8"/>
        <v>MEEP</v>
      </c>
      <c r="AA275" s="2">
        <f>IF(Z275="HERE",Y275,AA274+Graph!$G$1*1000)</f>
        <v>68283479.504935443</v>
      </c>
      <c r="AB275" s="2">
        <f t="shared" si="21"/>
        <v>420000</v>
      </c>
      <c r="AC275" s="2">
        <f t="shared" si="41"/>
        <v>38531200.796703279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50013560.039835162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26"/>
        <v>431858</v>
      </c>
      <c r="H276" s="2">
        <f t="shared" si="42"/>
        <v>105469190.79670328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913611.73549257219</v>
      </c>
      <c r="Q276" s="21">
        <f t="shared" si="44"/>
        <v>450000</v>
      </c>
      <c r="R276" s="2">
        <f t="shared" si="43"/>
        <v>109766538.30163872</v>
      </c>
      <c r="S276" s="2">
        <f t="shared" si="17"/>
        <v>431858</v>
      </c>
      <c r="T276" s="2">
        <f t="shared" si="18"/>
        <v>18142</v>
      </c>
      <c r="U276" s="2">
        <f t="shared" si="19"/>
        <v>450000</v>
      </c>
      <c r="V276" s="2">
        <f t="shared" si="33"/>
        <v>69193118.796703279</v>
      </c>
      <c r="W276" s="2">
        <f t="shared" si="20"/>
        <v>431858</v>
      </c>
      <c r="X276" s="2">
        <f t="shared" si="6"/>
        <v>18142</v>
      </c>
      <c r="Y276" s="2">
        <f t="shared" si="40"/>
        <v>40573419.504935443</v>
      </c>
      <c r="Z276" s="2" t="str">
        <f t="shared" si="8"/>
        <v>MEEP</v>
      </c>
      <c r="AA276" s="2">
        <f>IF(Z276="HERE",Y276,AA275+Graph!$G$1*1000)</f>
        <v>68703479.504935443</v>
      </c>
      <c r="AB276" s="2">
        <f t="shared" si="21"/>
        <v>420000</v>
      </c>
      <c r="AC276" s="2">
        <f t="shared" si="41"/>
        <v>38531200.796703279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50034560.039835162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26"/>
        <v>431858</v>
      </c>
      <c r="H277" s="2">
        <f t="shared" si="42"/>
        <v>105901048.79670328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916019.43815307319</v>
      </c>
      <c r="Q277" s="21">
        <f t="shared" si="44"/>
        <v>450000</v>
      </c>
      <c r="R277" s="2">
        <f t="shared" si="43"/>
        <v>110216538.30163872</v>
      </c>
      <c r="S277" s="2">
        <f t="shared" si="17"/>
        <v>431858</v>
      </c>
      <c r="T277" s="2">
        <f t="shared" si="18"/>
        <v>18142</v>
      </c>
      <c r="U277" s="2">
        <f t="shared" si="19"/>
        <v>450000</v>
      </c>
      <c r="V277" s="2">
        <f t="shared" si="33"/>
        <v>69624976.796703279</v>
      </c>
      <c r="W277" s="2">
        <f t="shared" si="20"/>
        <v>431858</v>
      </c>
      <c r="X277" s="2">
        <f t="shared" si="6"/>
        <v>18142</v>
      </c>
      <c r="Y277" s="2">
        <f t="shared" si="40"/>
        <v>40591561.504935443</v>
      </c>
      <c r="Z277" s="2" t="str">
        <f t="shared" si="8"/>
        <v>MEEP</v>
      </c>
      <c r="AA277" s="2">
        <f>IF(Z277="HERE",Y277,AA276+Graph!$G$1*1000)</f>
        <v>69123479.504935443</v>
      </c>
      <c r="AB277" s="2">
        <f t="shared" si="21"/>
        <v>420000</v>
      </c>
      <c r="AC277" s="2">
        <f t="shared" si="41"/>
        <v>38531200.796703279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50055560.039835162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26"/>
        <v>431858</v>
      </c>
      <c r="H278" s="2">
        <f t="shared" si="42"/>
        <v>106332906.79670328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918427.14081357419</v>
      </c>
      <c r="Q278" s="21">
        <f t="shared" si="44"/>
        <v>450000</v>
      </c>
      <c r="R278" s="2">
        <f t="shared" si="43"/>
        <v>110666538.30163872</v>
      </c>
      <c r="S278" s="2">
        <f t="shared" si="17"/>
        <v>431858</v>
      </c>
      <c r="T278" s="2">
        <f t="shared" si="18"/>
        <v>18142</v>
      </c>
      <c r="U278" s="2">
        <f t="shared" si="19"/>
        <v>450000</v>
      </c>
      <c r="V278" s="2">
        <f t="shared" si="33"/>
        <v>70056834.796703279</v>
      </c>
      <c r="W278" s="2">
        <f t="shared" si="20"/>
        <v>431858</v>
      </c>
      <c r="X278" s="2">
        <f t="shared" si="6"/>
        <v>18142</v>
      </c>
      <c r="Y278" s="2">
        <f t="shared" si="40"/>
        <v>40609703.504935443</v>
      </c>
      <c r="Z278" s="2" t="str">
        <f t="shared" si="8"/>
        <v>MEEP</v>
      </c>
      <c r="AA278" s="2">
        <f>IF(Z278="HERE",Y278,AA277+Graph!$G$1*1000)</f>
        <v>69543479.504935443</v>
      </c>
      <c r="AB278" s="2">
        <f t="shared" si="21"/>
        <v>420000</v>
      </c>
      <c r="AC278" s="2">
        <f t="shared" si="41"/>
        <v>38531200.796703279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50076560.039835162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26"/>
        <v>431858</v>
      </c>
      <c r="H279" s="2">
        <f t="shared" si="42"/>
        <v>106764764.79670328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920834.8434740752</v>
      </c>
      <c r="Q279" s="21">
        <f t="shared" si="44"/>
        <v>450000</v>
      </c>
      <c r="R279" s="2">
        <f t="shared" si="43"/>
        <v>111116538.30163872</v>
      </c>
      <c r="S279" s="2">
        <f t="shared" si="17"/>
        <v>431858</v>
      </c>
      <c r="T279" s="2">
        <f t="shared" si="18"/>
        <v>18142</v>
      </c>
      <c r="U279" s="2">
        <f t="shared" si="19"/>
        <v>450000</v>
      </c>
      <c r="V279" s="2">
        <f t="shared" si="33"/>
        <v>70488692.796703279</v>
      </c>
      <c r="W279" s="2">
        <f t="shared" si="20"/>
        <v>431858</v>
      </c>
      <c r="X279" s="2">
        <f t="shared" si="6"/>
        <v>18142</v>
      </c>
      <c r="Y279" s="2">
        <f t="shared" si="40"/>
        <v>40627845.504935443</v>
      </c>
      <c r="Z279" s="2" t="str">
        <f t="shared" si="8"/>
        <v>MEEP</v>
      </c>
      <c r="AA279" s="2">
        <f>IF(Z279="HERE",Y279,AA278+Graph!$G$1*1000)</f>
        <v>69963479.504935443</v>
      </c>
      <c r="AB279" s="2">
        <f t="shared" si="21"/>
        <v>420000</v>
      </c>
      <c r="AC279" s="2">
        <f t="shared" si="41"/>
        <v>38531200.796703279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50097560.039835162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26"/>
        <v>431858</v>
      </c>
      <c r="H280" s="2">
        <f t="shared" si="42"/>
        <v>107196622.79670328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923242.5461345613</v>
      </c>
      <c r="Q280" s="21">
        <f t="shared" si="44"/>
        <v>450000</v>
      </c>
      <c r="R280" s="2">
        <f t="shared" si="43"/>
        <v>111566538.30163872</v>
      </c>
      <c r="S280" s="2">
        <f t="shared" si="17"/>
        <v>431858</v>
      </c>
      <c r="T280" s="2">
        <f t="shared" si="18"/>
        <v>18142</v>
      </c>
      <c r="U280" s="2">
        <f t="shared" si="19"/>
        <v>450000</v>
      </c>
      <c r="V280" s="2">
        <f t="shared" si="33"/>
        <v>70920550.796703279</v>
      </c>
      <c r="W280" s="2">
        <f t="shared" si="20"/>
        <v>431858</v>
      </c>
      <c r="X280" s="2">
        <f t="shared" si="6"/>
        <v>18142</v>
      </c>
      <c r="Y280" s="2">
        <f t="shared" si="40"/>
        <v>40645987.504935443</v>
      </c>
      <c r="Z280" s="2" t="str">
        <f t="shared" si="8"/>
        <v>MEEP</v>
      </c>
      <c r="AA280" s="2">
        <f>IF(Z280="HERE",Y280,AA279+Graph!$G$1*1000)</f>
        <v>70383479.504935443</v>
      </c>
      <c r="AB280" s="2">
        <f t="shared" si="21"/>
        <v>420000</v>
      </c>
      <c r="AC280" s="2">
        <f t="shared" si="41"/>
        <v>38531200.796703279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50118560.039835162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26"/>
        <v>431858</v>
      </c>
      <c r="H281" s="2">
        <f t="shared" si="42"/>
        <v>107628480.79670328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925650.2487950623</v>
      </c>
      <c r="Q281" s="21">
        <f t="shared" si="44"/>
        <v>450000</v>
      </c>
      <c r="R281" s="2">
        <f t="shared" si="43"/>
        <v>112016538.30163872</v>
      </c>
      <c r="S281" s="2">
        <f t="shared" si="17"/>
        <v>431858</v>
      </c>
      <c r="T281" s="2">
        <f t="shared" si="18"/>
        <v>18142</v>
      </c>
      <c r="U281" s="2">
        <f t="shared" si="19"/>
        <v>450000</v>
      </c>
      <c r="V281" s="2">
        <f t="shared" si="33"/>
        <v>71352408.796703279</v>
      </c>
      <c r="W281" s="2">
        <f t="shared" si="20"/>
        <v>431858</v>
      </c>
      <c r="X281" s="2">
        <f t="shared" si="6"/>
        <v>18142</v>
      </c>
      <c r="Y281" s="2">
        <f t="shared" si="40"/>
        <v>40664129.504935443</v>
      </c>
      <c r="Z281" s="2" t="str">
        <f t="shared" si="8"/>
        <v>MEEP</v>
      </c>
      <c r="AA281" s="2">
        <f>IF(Z281="HERE",Y281,AA280+Graph!$G$1*1000)</f>
        <v>70803479.504935443</v>
      </c>
      <c r="AB281" s="2">
        <f t="shared" si="21"/>
        <v>420000</v>
      </c>
      <c r="AC281" s="2">
        <f t="shared" si="41"/>
        <v>38531200.796703279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50139560.039835162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26"/>
        <v>431858</v>
      </c>
      <c r="H282" s="2">
        <f t="shared" si="42"/>
        <v>108060338.79670328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928057.95145556331</v>
      </c>
      <c r="Q282" s="21">
        <f t="shared" si="44"/>
        <v>450000</v>
      </c>
      <c r="R282" s="2">
        <f t="shared" si="43"/>
        <v>112466538.30163872</v>
      </c>
      <c r="S282" s="2">
        <f t="shared" si="17"/>
        <v>431858</v>
      </c>
      <c r="T282" s="2">
        <f t="shared" si="18"/>
        <v>18142</v>
      </c>
      <c r="U282" s="2">
        <f t="shared" si="19"/>
        <v>450000</v>
      </c>
      <c r="V282" s="2">
        <f t="shared" si="33"/>
        <v>71784266.796703279</v>
      </c>
      <c r="W282" s="2">
        <f t="shared" si="20"/>
        <v>431858</v>
      </c>
      <c r="X282" s="2">
        <f t="shared" si="6"/>
        <v>18142</v>
      </c>
      <c r="Y282" s="2">
        <f t="shared" si="40"/>
        <v>40682271.504935443</v>
      </c>
      <c r="Z282" s="2" t="str">
        <f t="shared" si="8"/>
        <v>MEEP</v>
      </c>
      <c r="AA282" s="2">
        <f>IF(Z282="HERE",Y282,AA281+Graph!$G$1*1000)</f>
        <v>71223479.504935443</v>
      </c>
      <c r="AB282" s="2">
        <f t="shared" si="21"/>
        <v>420000</v>
      </c>
      <c r="AC282" s="2">
        <f t="shared" si="41"/>
        <v>38531200.796703279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26"/>
        <v>431858</v>
      </c>
      <c r="H283" s="2">
        <f t="shared" si="42"/>
        <v>108492196.79670328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930465.65411606431</v>
      </c>
      <c r="Q283" s="21">
        <f t="shared" si="44"/>
        <v>450000</v>
      </c>
      <c r="R283" s="2">
        <f t="shared" si="43"/>
        <v>112916538.30163872</v>
      </c>
      <c r="S283" s="2">
        <f t="shared" si="17"/>
        <v>431858</v>
      </c>
      <c r="T283" s="2">
        <f t="shared" si="18"/>
        <v>18142</v>
      </c>
      <c r="U283" s="2">
        <f t="shared" si="19"/>
        <v>450000</v>
      </c>
      <c r="V283" s="2">
        <f t="shared" si="33"/>
        <v>72216124.796703279</v>
      </c>
      <c r="W283" s="2">
        <f t="shared" si="20"/>
        <v>431858</v>
      </c>
      <c r="X283" s="2">
        <f t="shared" si="6"/>
        <v>18142</v>
      </c>
      <c r="Y283" s="2">
        <f t="shared" si="40"/>
        <v>40700413.504935443</v>
      </c>
      <c r="Z283" s="2" t="str">
        <f t="shared" si="8"/>
        <v>MEEP</v>
      </c>
      <c r="AA283" s="2">
        <f>IF(Z283="HERE",Y283,AA282+Graph!$G$1*1000)</f>
        <v>71643479.504935443</v>
      </c>
      <c r="AB283" s="2">
        <f t="shared" si="21"/>
        <v>420000</v>
      </c>
      <c r="AC283" s="2">
        <f t="shared" si="41"/>
        <v>38531200.796703279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26"/>
        <v>431858</v>
      </c>
      <c r="H284" s="2">
        <f t="shared" si="42"/>
        <v>108924054.79670328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932873.35677655041</v>
      </c>
      <c r="Q284" s="21">
        <f t="shared" si="44"/>
        <v>450000</v>
      </c>
      <c r="R284" s="2">
        <f t="shared" si="43"/>
        <v>113366538.30163872</v>
      </c>
      <c r="S284" s="2">
        <f t="shared" si="17"/>
        <v>431858</v>
      </c>
      <c r="T284" s="2">
        <f t="shared" si="18"/>
        <v>18142</v>
      </c>
      <c r="U284" s="2">
        <f t="shared" si="19"/>
        <v>450000</v>
      </c>
      <c r="V284" s="2">
        <f t="shared" si="33"/>
        <v>72647982.796703279</v>
      </c>
      <c r="W284" s="2">
        <f t="shared" si="20"/>
        <v>431858</v>
      </c>
      <c r="X284" s="2">
        <f t="shared" si="6"/>
        <v>18142</v>
      </c>
      <c r="Y284" s="2">
        <f t="shared" si="40"/>
        <v>40718555.504935443</v>
      </c>
      <c r="Z284" s="2" t="str">
        <f t="shared" si="8"/>
        <v>MEEP</v>
      </c>
      <c r="AA284" s="2">
        <f>IF(Z284="HERE",Y284,AA283+Graph!$G$1*1000)</f>
        <v>72063479.504935443</v>
      </c>
      <c r="AB284" s="2">
        <f t="shared" si="21"/>
        <v>420000</v>
      </c>
      <c r="AC284" s="2">
        <f t="shared" si="41"/>
        <v>38531200.796703279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26"/>
        <v>431858</v>
      </c>
      <c r="H285" s="2">
        <f t="shared" si="42"/>
        <v>109355912.79670328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935281.05943705142</v>
      </c>
      <c r="Q285" s="21">
        <f t="shared" si="44"/>
        <v>450000</v>
      </c>
      <c r="R285" s="2">
        <f t="shared" si="43"/>
        <v>113816538.30163872</v>
      </c>
      <c r="S285" s="2">
        <f t="shared" si="17"/>
        <v>431858</v>
      </c>
      <c r="T285" s="2">
        <f t="shared" si="18"/>
        <v>18142</v>
      </c>
      <c r="U285" s="2">
        <f t="shared" si="19"/>
        <v>450000</v>
      </c>
      <c r="V285" s="2">
        <f t="shared" si="33"/>
        <v>73079840.796703279</v>
      </c>
      <c r="W285" s="2">
        <f t="shared" si="20"/>
        <v>431858</v>
      </c>
      <c r="X285" s="2">
        <f t="shared" si="6"/>
        <v>18142</v>
      </c>
      <c r="Y285" s="2">
        <f t="shared" si="40"/>
        <v>40736697.504935443</v>
      </c>
      <c r="Z285" s="2" t="str">
        <f t="shared" si="8"/>
        <v>MEEP</v>
      </c>
      <c r="AA285" s="2">
        <f>IF(Z285="HERE",Y285,AA284+Graph!$G$1*1000)</f>
        <v>72483479.504935443</v>
      </c>
      <c r="AB285" s="2">
        <f t="shared" si="21"/>
        <v>420000</v>
      </c>
      <c r="AC285" s="2">
        <f t="shared" si="41"/>
        <v>38531200.796703279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26"/>
        <v>431858</v>
      </c>
      <c r="H286" s="2">
        <f t="shared" si="42"/>
        <v>109787770.79670328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937688.76209755242</v>
      </c>
      <c r="Q286" s="21">
        <f t="shared" si="44"/>
        <v>450000</v>
      </c>
      <c r="R286" s="2">
        <f t="shared" si="43"/>
        <v>114266538.30163872</v>
      </c>
      <c r="S286" s="2">
        <f t="shared" si="17"/>
        <v>431858</v>
      </c>
      <c r="T286" s="2">
        <f t="shared" si="18"/>
        <v>18142</v>
      </c>
      <c r="U286" s="2">
        <f t="shared" si="19"/>
        <v>450000</v>
      </c>
      <c r="V286" s="2">
        <f t="shared" si="33"/>
        <v>73511698.796703279</v>
      </c>
      <c r="W286" s="2">
        <f t="shared" si="20"/>
        <v>431858</v>
      </c>
      <c r="X286" s="2">
        <f t="shared" ref="X286:X385" si="47">SUM(U286-W286)</f>
        <v>18142</v>
      </c>
      <c r="Y286" s="2">
        <f t="shared" si="40"/>
        <v>40754839.504935443</v>
      </c>
      <c r="Z286" s="2" t="str">
        <f t="shared" ref="Z286:Z385" si="48">IF(V286&lt;Y286,"HERE","MEEP")</f>
        <v>MEEP</v>
      </c>
      <c r="AA286" s="2">
        <f>IF(Z286="HERE",Y286,AA285+Graph!$G$1*1000)</f>
        <v>72903479.504935443</v>
      </c>
      <c r="AB286" s="2">
        <f t="shared" si="21"/>
        <v>420000</v>
      </c>
      <c r="AC286" s="2">
        <f t="shared" si="41"/>
        <v>38531200.796703279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212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26"/>
        <v>431858</v>
      </c>
      <c r="H287" s="2">
        <f t="shared" si="42"/>
        <v>110219628.79670328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940096.46475805342</v>
      </c>
      <c r="Q287" s="21">
        <f t="shared" si="44"/>
        <v>450000</v>
      </c>
      <c r="R287" s="2">
        <f t="shared" si="43"/>
        <v>114716538.30163872</v>
      </c>
      <c r="S287" s="2">
        <f t="shared" ref="S287:S385" si="54">SUM(H287-H286)</f>
        <v>431858</v>
      </c>
      <c r="T287" s="2">
        <f t="shared" ref="T287:T385" si="55">SUM(L287-L286)</f>
        <v>18142</v>
      </c>
      <c r="U287" s="2">
        <f t="shared" ref="U287:U385" si="56">SUM(R287-R286)</f>
        <v>450000</v>
      </c>
      <c r="V287" s="2">
        <f t="shared" si="33"/>
        <v>73943556.796703279</v>
      </c>
      <c r="W287" s="2">
        <f t="shared" ref="W287:W385" si="57">SUM(V287-V286)</f>
        <v>431858</v>
      </c>
      <c r="X287" s="2">
        <f t="shared" si="47"/>
        <v>18142</v>
      </c>
      <c r="Y287" s="2">
        <f t="shared" ref="Y287:Y350" si="58">IF(COUNT($C288)=0,IF(COUNT($C287)=1,C287,SUM(Y286+X287)),C287)</f>
        <v>40772981.504935443</v>
      </c>
      <c r="Z287" s="2" t="str">
        <f t="shared" si="48"/>
        <v>MEEP</v>
      </c>
      <c r="AA287" s="2">
        <f>IF(Z287="HERE",Y287,AA286+Graph!$G$1*1000)</f>
        <v>73323479.504935443</v>
      </c>
      <c r="AB287" s="2">
        <f t="shared" ref="AB287:AB385" si="59">SUM(AA287-AA286)</f>
        <v>420000</v>
      </c>
      <c r="AC287" s="2">
        <f t="shared" ref="AC287:AC350" si="60">IF(Z288="HERE",V287,AC286)</f>
        <v>38531200.796703279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213</v>
      </c>
      <c r="C288" s="7"/>
      <c r="D288" s="2" t="e">
        <f t="shared" si="51"/>
        <v>#N/A</v>
      </c>
      <c r="E288" s="2" t="e">
        <f t="shared" si="22"/>
        <v>#N/A</v>
      </c>
      <c r="F288" s="2">
        <v>883926.29010988772</v>
      </c>
      <c r="G288" s="2">
        <f t="shared" si="26"/>
        <v>431858</v>
      </c>
      <c r="H288" s="2">
        <f t="shared" ref="H288:H351" si="61">IF(COUNT($C289)=0,IF(COUNT($C288)=1,C288,SUM(H287+G288)),C288)</f>
        <v>110651486.79670328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942504.16741855443</v>
      </c>
      <c r="Q288" s="21">
        <f t="shared" si="44"/>
        <v>450000</v>
      </c>
      <c r="R288" s="2">
        <f t="shared" ref="R288:R351" si="62">IF(COUNT($C289)=0,IF(COUNT($C288)=1,M288,SUM(R287+Q288)),M288)</f>
        <v>115166538.30163872</v>
      </c>
      <c r="S288" s="2">
        <f t="shared" si="54"/>
        <v>431858</v>
      </c>
      <c r="T288" s="2">
        <f t="shared" si="55"/>
        <v>18142</v>
      </c>
      <c r="U288" s="2">
        <f t="shared" si="56"/>
        <v>450000</v>
      </c>
      <c r="V288" s="2">
        <f t="shared" si="33"/>
        <v>74375414.796703279</v>
      </c>
      <c r="W288" s="2">
        <f t="shared" si="57"/>
        <v>431858</v>
      </c>
      <c r="X288" s="2">
        <f t="shared" si="47"/>
        <v>18142</v>
      </c>
      <c r="Y288" s="2">
        <f t="shared" si="58"/>
        <v>40791123.504935443</v>
      </c>
      <c r="Z288" s="2" t="str">
        <f t="shared" si="48"/>
        <v>MEEP</v>
      </c>
      <c r="AA288" s="2">
        <f>IF(Z288="HERE",Y288,AA287+Graph!$G$1*1000)</f>
        <v>73743479.504935443</v>
      </c>
      <c r="AB288" s="2">
        <f t="shared" si="59"/>
        <v>420000</v>
      </c>
      <c r="AC288" s="2">
        <f t="shared" si="60"/>
        <v>38531200.796703279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214</v>
      </c>
      <c r="C289" s="7"/>
      <c r="D289" s="2" t="e">
        <f t="shared" si="51"/>
        <v>#N/A</v>
      </c>
      <c r="E289" s="2" t="e">
        <f t="shared" si="22"/>
        <v>#N/A</v>
      </c>
      <c r="F289" s="2">
        <v>886103.85549449921</v>
      </c>
      <c r="G289" s="2">
        <f t="shared" si="26"/>
        <v>431858</v>
      </c>
      <c r="H289" s="2">
        <f t="shared" si="61"/>
        <v>111083344.79670328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944911.87007904053</v>
      </c>
      <c r="Q289" s="21">
        <f t="shared" si="44"/>
        <v>450000</v>
      </c>
      <c r="R289" s="2">
        <f t="shared" si="62"/>
        <v>115616538.30163872</v>
      </c>
      <c r="S289" s="2">
        <f t="shared" si="54"/>
        <v>431858</v>
      </c>
      <c r="T289" s="2">
        <f t="shared" si="55"/>
        <v>18142</v>
      </c>
      <c r="U289" s="2">
        <f t="shared" si="56"/>
        <v>450000</v>
      </c>
      <c r="V289" s="2">
        <f t="shared" si="33"/>
        <v>74807272.796703279</v>
      </c>
      <c r="W289" s="2">
        <f t="shared" si="57"/>
        <v>431858</v>
      </c>
      <c r="X289" s="2">
        <f t="shared" si="47"/>
        <v>18142</v>
      </c>
      <c r="Y289" s="2">
        <f t="shared" si="58"/>
        <v>40809265.504935443</v>
      </c>
      <c r="Z289" s="2" t="str">
        <f t="shared" si="48"/>
        <v>MEEP</v>
      </c>
      <c r="AA289" s="2">
        <f>IF(Z289="HERE",Y289,AA288+Graph!$G$1*1000)</f>
        <v>74163479.504935443</v>
      </c>
      <c r="AB289" s="2">
        <f t="shared" si="59"/>
        <v>420000</v>
      </c>
      <c r="AC289" s="2">
        <f t="shared" si="60"/>
        <v>38531200.796703279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215</v>
      </c>
      <c r="C290" s="7"/>
      <c r="D290" s="2" t="e">
        <f t="shared" si="51"/>
        <v>#N/A</v>
      </c>
      <c r="E290" s="2" t="e">
        <f t="shared" si="22"/>
        <v>#N/A</v>
      </c>
      <c r="F290" s="2">
        <v>888281.42087911069</v>
      </c>
      <c r="G290" s="2">
        <f t="shared" si="26"/>
        <v>431858</v>
      </c>
      <c r="H290" s="2">
        <f t="shared" si="61"/>
        <v>111515202.79670328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947319.57273954153</v>
      </c>
      <c r="Q290" s="21">
        <f t="shared" si="44"/>
        <v>450000</v>
      </c>
      <c r="R290" s="2">
        <f t="shared" si="62"/>
        <v>116066538.30163872</v>
      </c>
      <c r="S290" s="2">
        <f t="shared" si="54"/>
        <v>431858</v>
      </c>
      <c r="T290" s="2">
        <f t="shared" si="55"/>
        <v>18142</v>
      </c>
      <c r="U290" s="2">
        <f t="shared" si="56"/>
        <v>450000</v>
      </c>
      <c r="V290" s="2">
        <f t="shared" si="33"/>
        <v>75239130.796703279</v>
      </c>
      <c r="W290" s="2">
        <f t="shared" si="57"/>
        <v>431858</v>
      </c>
      <c r="X290" s="2">
        <f t="shared" si="47"/>
        <v>18142</v>
      </c>
      <c r="Y290" s="2">
        <f t="shared" si="58"/>
        <v>40827407.504935443</v>
      </c>
      <c r="Z290" s="2" t="str">
        <f t="shared" si="48"/>
        <v>MEEP</v>
      </c>
      <c r="AA290" s="2">
        <f>IF(Z290="HERE",Y290,AA289+Graph!$G$1*1000)</f>
        <v>74583479.504935443</v>
      </c>
      <c r="AB290" s="2">
        <f t="shared" si="59"/>
        <v>420000</v>
      </c>
      <c r="AC290" s="2">
        <f t="shared" si="60"/>
        <v>38531200.796703279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216</v>
      </c>
      <c r="C291" s="7"/>
      <c r="D291" s="2" t="e">
        <f t="shared" si="51"/>
        <v>#N/A</v>
      </c>
      <c r="E291" s="2" t="e">
        <f t="shared" si="22"/>
        <v>#N/A</v>
      </c>
      <c r="F291" s="2">
        <v>890458.98626373708</v>
      </c>
      <c r="G291" s="2">
        <f t="shared" si="26"/>
        <v>431858</v>
      </c>
      <c r="H291" s="2">
        <f t="shared" si="61"/>
        <v>111947060.79670328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949727.27540004253</v>
      </c>
      <c r="Q291" s="21">
        <f t="shared" si="44"/>
        <v>450000</v>
      </c>
      <c r="R291" s="2">
        <f t="shared" si="62"/>
        <v>116516538.30163872</v>
      </c>
      <c r="S291" s="2">
        <f t="shared" si="54"/>
        <v>431858</v>
      </c>
      <c r="T291" s="2">
        <f t="shared" si="55"/>
        <v>18142</v>
      </c>
      <c r="U291" s="2">
        <f t="shared" si="56"/>
        <v>450000</v>
      </c>
      <c r="V291" s="2">
        <f t="shared" si="33"/>
        <v>75670988.796703279</v>
      </c>
      <c r="W291" s="2">
        <f t="shared" si="57"/>
        <v>431858</v>
      </c>
      <c r="X291" s="2">
        <f t="shared" si="47"/>
        <v>18142</v>
      </c>
      <c r="Y291" s="2">
        <f t="shared" si="58"/>
        <v>40845549.504935443</v>
      </c>
      <c r="Z291" s="2" t="str">
        <f t="shared" si="48"/>
        <v>MEEP</v>
      </c>
      <c r="AA291" s="2">
        <f>IF(Z291="HERE",Y291,AA290+Graph!$G$1*1000)</f>
        <v>75003479.504935443</v>
      </c>
      <c r="AB291" s="2">
        <f t="shared" si="59"/>
        <v>420000</v>
      </c>
      <c r="AC291" s="2">
        <f t="shared" si="60"/>
        <v>38531200.796703279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217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892636.55164834857</v>
      </c>
      <c r="G292" s="2">
        <f t="shared" ref="G292:G385" si="64">IF(F292&gt;$AK$31*1000,$AK$31*1000,F292)</f>
        <v>431858</v>
      </c>
      <c r="H292" s="2">
        <f t="shared" si="61"/>
        <v>112378918.79670328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952134.97806054354</v>
      </c>
      <c r="Q292" s="21">
        <f t="shared" si="44"/>
        <v>450000</v>
      </c>
      <c r="R292" s="2">
        <f t="shared" si="62"/>
        <v>116966538.30163872</v>
      </c>
      <c r="S292" s="2">
        <f t="shared" si="54"/>
        <v>431858</v>
      </c>
      <c r="T292" s="2">
        <f t="shared" si="55"/>
        <v>18142</v>
      </c>
      <c r="U292" s="2">
        <f t="shared" si="56"/>
        <v>450000</v>
      </c>
      <c r="V292" s="2">
        <f t="shared" si="33"/>
        <v>76102846.796703279</v>
      </c>
      <c r="W292" s="2">
        <f t="shared" si="57"/>
        <v>431858</v>
      </c>
      <c r="X292" s="2">
        <f t="shared" si="47"/>
        <v>18142</v>
      </c>
      <c r="Y292" s="2">
        <f t="shared" si="58"/>
        <v>40863691.504935443</v>
      </c>
      <c r="Z292" s="2" t="str">
        <f t="shared" si="48"/>
        <v>MEEP</v>
      </c>
      <c r="AA292" s="2">
        <f>IF(Z292="HERE",Y292,AA291+Graph!$G$1*1000)</f>
        <v>75423479.504935443</v>
      </c>
      <c r="AB292" s="2">
        <f t="shared" si="59"/>
        <v>420000</v>
      </c>
      <c r="AC292" s="2">
        <f t="shared" si="60"/>
        <v>38531200.796703279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218</v>
      </c>
      <c r="C293" s="7"/>
      <c r="D293" s="2" t="e">
        <f t="shared" si="51"/>
        <v>#N/A</v>
      </c>
      <c r="E293" s="2" t="e">
        <f t="shared" si="63"/>
        <v>#N/A</v>
      </c>
      <c r="F293" s="2">
        <v>894814.11703296006</v>
      </c>
      <c r="G293" s="2">
        <f t="shared" si="64"/>
        <v>431858</v>
      </c>
      <c r="H293" s="2">
        <f t="shared" si="61"/>
        <v>112810776.79670328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954542.68072102964</v>
      </c>
      <c r="Q293" s="21">
        <f t="shared" si="44"/>
        <v>450000</v>
      </c>
      <c r="R293" s="2">
        <f t="shared" si="62"/>
        <v>117416538.30163872</v>
      </c>
      <c r="S293" s="2">
        <f t="shared" si="54"/>
        <v>431858</v>
      </c>
      <c r="T293" s="2">
        <f t="shared" si="55"/>
        <v>18142</v>
      </c>
      <c r="U293" s="2">
        <f t="shared" si="56"/>
        <v>450000</v>
      </c>
      <c r="V293" s="2">
        <f t="shared" si="33"/>
        <v>76534704.796703279</v>
      </c>
      <c r="W293" s="2">
        <f t="shared" si="57"/>
        <v>431858</v>
      </c>
      <c r="X293" s="2">
        <f t="shared" si="47"/>
        <v>18142</v>
      </c>
      <c r="Y293" s="2">
        <f t="shared" si="58"/>
        <v>40881833.504935443</v>
      </c>
      <c r="Z293" s="2" t="str">
        <f t="shared" si="48"/>
        <v>MEEP</v>
      </c>
      <c r="AA293" s="2">
        <f>IF(Z293="HERE",Y293,AA292+Graph!$G$1*1000)</f>
        <v>75843479.504935443</v>
      </c>
      <c r="AB293" s="2">
        <f t="shared" si="59"/>
        <v>420000</v>
      </c>
      <c r="AC293" s="2">
        <f t="shared" si="60"/>
        <v>38531200.796703279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219</v>
      </c>
      <c r="C294" s="7"/>
      <c r="D294" s="2" t="e">
        <f t="shared" si="51"/>
        <v>#N/A</v>
      </c>
      <c r="E294" s="2" t="e">
        <f t="shared" si="63"/>
        <v>#N/A</v>
      </c>
      <c r="F294" s="2">
        <v>896991.68241757154</v>
      </c>
      <c r="G294" s="2">
        <f t="shared" si="64"/>
        <v>431858</v>
      </c>
      <c r="H294" s="2">
        <f t="shared" si="61"/>
        <v>113242634.79670328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956950.38338153064</v>
      </c>
      <c r="Q294" s="21">
        <f t="shared" ref="Q294:Q357" si="67">IF(P294&gt;450000,450000,P294)</f>
        <v>450000</v>
      </c>
      <c r="R294" s="2">
        <f t="shared" si="62"/>
        <v>117866538.30163872</v>
      </c>
      <c r="S294" s="2">
        <f t="shared" si="54"/>
        <v>431858</v>
      </c>
      <c r="T294" s="2">
        <f t="shared" si="55"/>
        <v>18142</v>
      </c>
      <c r="U294" s="2">
        <f t="shared" si="56"/>
        <v>450000</v>
      </c>
      <c r="V294" s="2">
        <f t="shared" si="33"/>
        <v>76966562.796703279</v>
      </c>
      <c r="W294" s="2">
        <f t="shared" si="57"/>
        <v>431858</v>
      </c>
      <c r="X294" s="2">
        <f t="shared" si="47"/>
        <v>18142</v>
      </c>
      <c r="Y294" s="2">
        <f t="shared" si="58"/>
        <v>40899975.504935443</v>
      </c>
      <c r="Z294" s="2" t="str">
        <f t="shared" si="48"/>
        <v>MEEP</v>
      </c>
      <c r="AA294" s="2">
        <f>IF(Z294="HERE",Y294,AA293+Graph!$G$1*1000)</f>
        <v>76263479.504935443</v>
      </c>
      <c r="AB294" s="2">
        <f t="shared" si="59"/>
        <v>420000</v>
      </c>
      <c r="AC294" s="2">
        <f t="shared" si="60"/>
        <v>38531200.796703279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220</v>
      </c>
      <c r="C295" s="7"/>
      <c r="D295" s="2" t="e">
        <f t="shared" si="51"/>
        <v>#N/A</v>
      </c>
      <c r="E295" s="2" t="e">
        <f t="shared" si="63"/>
        <v>#N/A</v>
      </c>
      <c r="F295" s="2">
        <v>899169.24780219793</v>
      </c>
      <c r="G295" s="2">
        <f t="shared" si="64"/>
        <v>431858</v>
      </c>
      <c r="H295" s="2">
        <f t="shared" si="61"/>
        <v>113674492.79670328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959358.08604203165</v>
      </c>
      <c r="Q295" s="21">
        <f t="shared" si="67"/>
        <v>450000</v>
      </c>
      <c r="R295" s="2">
        <f t="shared" si="62"/>
        <v>118316538.30163872</v>
      </c>
      <c r="S295" s="2">
        <f t="shared" si="54"/>
        <v>431858</v>
      </c>
      <c r="T295" s="2">
        <f t="shared" si="55"/>
        <v>18142</v>
      </c>
      <c r="U295" s="2">
        <f t="shared" si="56"/>
        <v>450000</v>
      </c>
      <c r="V295" s="2">
        <f t="shared" si="33"/>
        <v>77398420.796703279</v>
      </c>
      <c r="W295" s="2">
        <f t="shared" si="57"/>
        <v>431858</v>
      </c>
      <c r="X295" s="2">
        <f t="shared" si="47"/>
        <v>18142</v>
      </c>
      <c r="Y295" s="2">
        <f t="shared" si="58"/>
        <v>40918117.504935443</v>
      </c>
      <c r="Z295" s="2" t="str">
        <f t="shared" si="48"/>
        <v>MEEP</v>
      </c>
      <c r="AA295" s="2">
        <f>IF(Z295="HERE",Y295,AA294+Graph!$G$1*1000)</f>
        <v>76683479.504935443</v>
      </c>
      <c r="AB295" s="2">
        <f t="shared" si="59"/>
        <v>420000</v>
      </c>
      <c r="AC295" s="2">
        <f t="shared" si="60"/>
        <v>38531200.796703279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221</v>
      </c>
      <c r="C296" s="7"/>
      <c r="D296" s="2" t="e">
        <f t="shared" si="51"/>
        <v>#N/A</v>
      </c>
      <c r="E296" s="2" t="e">
        <f t="shared" si="63"/>
        <v>#N/A</v>
      </c>
      <c r="F296" s="2">
        <v>901346.81318680942</v>
      </c>
      <c r="G296" s="2">
        <f t="shared" si="64"/>
        <v>431858</v>
      </c>
      <c r="H296" s="2">
        <f t="shared" si="61"/>
        <v>114106350.79670328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961765.78870253265</v>
      </c>
      <c r="Q296" s="21">
        <f t="shared" si="67"/>
        <v>450000</v>
      </c>
      <c r="R296" s="2">
        <f t="shared" si="62"/>
        <v>118766538.30163872</v>
      </c>
      <c r="S296" s="2">
        <f t="shared" si="54"/>
        <v>431858</v>
      </c>
      <c r="T296" s="2">
        <f t="shared" si="55"/>
        <v>18142</v>
      </c>
      <c r="U296" s="2">
        <f t="shared" si="56"/>
        <v>450000</v>
      </c>
      <c r="V296" s="2">
        <f t="shared" si="33"/>
        <v>77830278.796703279</v>
      </c>
      <c r="W296" s="2">
        <f t="shared" si="57"/>
        <v>431858</v>
      </c>
      <c r="X296" s="2">
        <f t="shared" si="47"/>
        <v>18142</v>
      </c>
      <c r="Y296" s="2">
        <f t="shared" si="58"/>
        <v>40936259.504935443</v>
      </c>
      <c r="Z296" s="2" t="str">
        <f t="shared" si="48"/>
        <v>MEEP</v>
      </c>
      <c r="AA296" s="2">
        <f>IF(Z296="HERE",Y296,AA295+Graph!$G$1*1000)</f>
        <v>77103479.504935443</v>
      </c>
      <c r="AB296" s="2">
        <f t="shared" si="59"/>
        <v>420000</v>
      </c>
      <c r="AC296" s="2">
        <f t="shared" si="60"/>
        <v>38531200.796703279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222</v>
      </c>
      <c r="C297" s="7"/>
      <c r="D297" s="2" t="e">
        <f t="shared" si="51"/>
        <v>#N/A</v>
      </c>
      <c r="E297" s="2" t="e">
        <f t="shared" si="63"/>
        <v>#N/A</v>
      </c>
      <c r="F297" s="2">
        <v>903524.37857142091</v>
      </c>
      <c r="G297" s="2">
        <f t="shared" si="64"/>
        <v>431858</v>
      </c>
      <c r="H297" s="2">
        <f t="shared" si="61"/>
        <v>114538208.79670328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964173.49136301875</v>
      </c>
      <c r="Q297" s="21">
        <f t="shared" si="67"/>
        <v>450000</v>
      </c>
      <c r="R297" s="2">
        <f t="shared" si="62"/>
        <v>119216538.30163872</v>
      </c>
      <c r="S297" s="2">
        <f t="shared" si="54"/>
        <v>431858</v>
      </c>
      <c r="T297" s="2">
        <f t="shared" si="55"/>
        <v>18142</v>
      </c>
      <c r="U297" s="2">
        <f t="shared" si="56"/>
        <v>450000</v>
      </c>
      <c r="V297" s="2">
        <f t="shared" si="33"/>
        <v>78262136.796703279</v>
      </c>
      <c r="W297" s="2">
        <f t="shared" si="57"/>
        <v>431858</v>
      </c>
      <c r="X297" s="2">
        <f t="shared" si="47"/>
        <v>18142</v>
      </c>
      <c r="Y297" s="2">
        <f t="shared" si="58"/>
        <v>40954401.504935443</v>
      </c>
      <c r="Z297" s="2" t="str">
        <f t="shared" si="48"/>
        <v>MEEP</v>
      </c>
      <c r="AA297" s="2">
        <f>IF(Z297="HERE",Y297,AA296+Graph!$G$1*1000)</f>
        <v>77523479.504935443</v>
      </c>
      <c r="AB297" s="2">
        <f t="shared" si="59"/>
        <v>420000</v>
      </c>
      <c r="AC297" s="2">
        <f t="shared" si="60"/>
        <v>38531200.796703279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223</v>
      </c>
      <c r="C298" s="7"/>
      <c r="D298" s="2" t="e">
        <f t="shared" si="51"/>
        <v>#N/A</v>
      </c>
      <c r="E298" s="2" t="e">
        <f t="shared" si="63"/>
        <v>#N/A</v>
      </c>
      <c r="F298" s="2">
        <v>905701.9439560473</v>
      </c>
      <c r="G298" s="2">
        <f t="shared" si="64"/>
        <v>431858</v>
      </c>
      <c r="H298" s="2">
        <f t="shared" si="61"/>
        <v>114970066.79670328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966581.19402351975</v>
      </c>
      <c r="Q298" s="21">
        <f t="shared" si="67"/>
        <v>450000</v>
      </c>
      <c r="R298" s="2">
        <f t="shared" si="62"/>
        <v>119666538.30163872</v>
      </c>
      <c r="S298" s="2">
        <f t="shared" si="54"/>
        <v>431858</v>
      </c>
      <c r="T298" s="2">
        <f t="shared" si="55"/>
        <v>18142</v>
      </c>
      <c r="U298" s="2">
        <f t="shared" si="56"/>
        <v>450000</v>
      </c>
      <c r="V298" s="2">
        <f t="shared" si="33"/>
        <v>78693994.796703279</v>
      </c>
      <c r="W298" s="2">
        <f t="shared" si="57"/>
        <v>431858</v>
      </c>
      <c r="X298" s="2">
        <f t="shared" si="47"/>
        <v>18142</v>
      </c>
      <c r="Y298" s="2">
        <f t="shared" si="58"/>
        <v>40972543.504935443</v>
      </c>
      <c r="Z298" s="2" t="str">
        <f t="shared" si="48"/>
        <v>MEEP</v>
      </c>
      <c r="AA298" s="2">
        <f>IF(Z298="HERE",Y298,AA297+Graph!$G$1*1000)</f>
        <v>77943479.504935443</v>
      </c>
      <c r="AB298" s="2">
        <f t="shared" si="59"/>
        <v>420000</v>
      </c>
      <c r="AC298" s="2">
        <f t="shared" si="60"/>
        <v>38531200.796703279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224</v>
      </c>
      <c r="C299" s="7"/>
      <c r="D299" s="2" t="e">
        <f t="shared" si="51"/>
        <v>#N/A</v>
      </c>
      <c r="E299" s="2" t="e">
        <f t="shared" si="63"/>
        <v>#N/A</v>
      </c>
      <c r="F299" s="2">
        <v>907879.50934065878</v>
      </c>
      <c r="G299" s="2">
        <f t="shared" si="64"/>
        <v>431858</v>
      </c>
      <c r="H299" s="2">
        <f t="shared" si="61"/>
        <v>115401924.79670328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968988.89668402076</v>
      </c>
      <c r="Q299" s="21">
        <f t="shared" si="67"/>
        <v>450000</v>
      </c>
      <c r="R299" s="2">
        <f t="shared" si="62"/>
        <v>120116538.30163872</v>
      </c>
      <c r="S299" s="2">
        <f t="shared" si="54"/>
        <v>431858</v>
      </c>
      <c r="T299" s="2">
        <f t="shared" si="55"/>
        <v>18142</v>
      </c>
      <c r="U299" s="2">
        <f t="shared" si="56"/>
        <v>450000</v>
      </c>
      <c r="V299" s="2">
        <f t="shared" si="33"/>
        <v>79125852.796703279</v>
      </c>
      <c r="W299" s="2">
        <f t="shared" si="57"/>
        <v>431858</v>
      </c>
      <c r="X299" s="2">
        <f t="shared" si="47"/>
        <v>18142</v>
      </c>
      <c r="Y299" s="2">
        <f t="shared" si="58"/>
        <v>40990685.504935443</v>
      </c>
      <c r="Z299" s="2" t="str">
        <f t="shared" si="48"/>
        <v>MEEP</v>
      </c>
      <c r="AA299" s="2">
        <f>IF(Z299="HERE",Y299,AA298+Graph!$G$1*1000)</f>
        <v>78363479.504935443</v>
      </c>
      <c r="AB299" s="2">
        <f t="shared" si="59"/>
        <v>420000</v>
      </c>
      <c r="AC299" s="2">
        <f t="shared" si="60"/>
        <v>38531200.796703279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225</v>
      </c>
      <c r="C300" s="7"/>
      <c r="D300" s="2" t="e">
        <f t="shared" si="51"/>
        <v>#N/A</v>
      </c>
      <c r="E300" s="2" t="e">
        <f t="shared" si="63"/>
        <v>#N/A</v>
      </c>
      <c r="F300" s="2">
        <v>910057.07472527027</v>
      </c>
      <c r="G300" s="2">
        <f t="shared" si="64"/>
        <v>431858</v>
      </c>
      <c r="H300" s="2">
        <f t="shared" si="61"/>
        <v>115833782.79670328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971396.59934452176</v>
      </c>
      <c r="Q300" s="21">
        <f t="shared" si="67"/>
        <v>450000</v>
      </c>
      <c r="R300" s="2">
        <f t="shared" si="62"/>
        <v>120566538.30163872</v>
      </c>
      <c r="S300" s="2">
        <f t="shared" si="54"/>
        <v>431858</v>
      </c>
      <c r="T300" s="2">
        <f t="shared" si="55"/>
        <v>18142</v>
      </c>
      <c r="U300" s="2">
        <f t="shared" si="56"/>
        <v>450000</v>
      </c>
      <c r="V300" s="2">
        <f t="shared" si="33"/>
        <v>79557710.796703279</v>
      </c>
      <c r="W300" s="2">
        <f t="shared" si="57"/>
        <v>431858</v>
      </c>
      <c r="X300" s="2">
        <f t="shared" si="47"/>
        <v>18142</v>
      </c>
      <c r="Y300" s="2">
        <f t="shared" si="58"/>
        <v>41008827.504935443</v>
      </c>
      <c r="Z300" s="2" t="str">
        <f t="shared" si="48"/>
        <v>MEEP</v>
      </c>
      <c r="AA300" s="2">
        <f>IF(Z300="HERE",Y300,AA299+Graph!$G$1*1000)</f>
        <v>78783479.504935443</v>
      </c>
      <c r="AB300" s="2">
        <f t="shared" si="59"/>
        <v>420000</v>
      </c>
      <c r="AC300" s="2">
        <f t="shared" si="60"/>
        <v>38531200.796703279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226</v>
      </c>
      <c r="C301" s="7"/>
      <c r="D301" s="2" t="e">
        <f t="shared" si="51"/>
        <v>#N/A</v>
      </c>
      <c r="E301" s="2" t="e">
        <f t="shared" si="63"/>
        <v>#N/A</v>
      </c>
      <c r="F301" s="2">
        <v>912234.64010988176</v>
      </c>
      <c r="G301" s="2">
        <f t="shared" si="64"/>
        <v>431858</v>
      </c>
      <c r="H301" s="2">
        <f t="shared" si="61"/>
        <v>116265640.79670328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973804.30200500786</v>
      </c>
      <c r="Q301" s="21">
        <f t="shared" si="67"/>
        <v>450000</v>
      </c>
      <c r="R301" s="2">
        <f t="shared" si="62"/>
        <v>121016538.30163872</v>
      </c>
      <c r="S301" s="2">
        <f t="shared" si="54"/>
        <v>431858</v>
      </c>
      <c r="T301" s="2">
        <f t="shared" si="55"/>
        <v>18142</v>
      </c>
      <c r="U301" s="2">
        <f t="shared" si="56"/>
        <v>450000</v>
      </c>
      <c r="V301" s="2">
        <f t="shared" si="33"/>
        <v>79989568.796703279</v>
      </c>
      <c r="W301" s="2">
        <f t="shared" si="57"/>
        <v>431858</v>
      </c>
      <c r="X301" s="2">
        <f t="shared" si="47"/>
        <v>18142</v>
      </c>
      <c r="Y301" s="2">
        <f t="shared" si="58"/>
        <v>41026969.504935443</v>
      </c>
      <c r="Z301" s="2" t="str">
        <f t="shared" si="48"/>
        <v>MEEP</v>
      </c>
      <c r="AA301" s="2">
        <f>IF(Z301="HERE",Y301,AA300+Graph!$G$1*1000)</f>
        <v>79203479.504935443</v>
      </c>
      <c r="AB301" s="2">
        <f t="shared" si="59"/>
        <v>420000</v>
      </c>
      <c r="AC301" s="2">
        <f t="shared" si="60"/>
        <v>38531200.796703279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227</v>
      </c>
      <c r="C302" s="7"/>
      <c r="D302" s="2" t="e">
        <f t="shared" si="51"/>
        <v>#N/A</v>
      </c>
      <c r="E302" s="2" t="e">
        <f t="shared" si="63"/>
        <v>#N/A</v>
      </c>
      <c r="F302" s="2">
        <v>914412.20549450815</v>
      </c>
      <c r="G302" s="2">
        <f t="shared" si="64"/>
        <v>431858</v>
      </c>
      <c r="H302" s="2">
        <f t="shared" si="61"/>
        <v>116697498.79670328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976212.00466550887</v>
      </c>
      <c r="Q302" s="21">
        <f t="shared" si="67"/>
        <v>450000</v>
      </c>
      <c r="R302" s="2">
        <f t="shared" si="62"/>
        <v>121466538.30163872</v>
      </c>
      <c r="S302" s="2">
        <f t="shared" si="54"/>
        <v>431858</v>
      </c>
      <c r="T302" s="2">
        <f t="shared" si="55"/>
        <v>18142</v>
      </c>
      <c r="U302" s="2">
        <f t="shared" si="56"/>
        <v>450000</v>
      </c>
      <c r="V302" s="2">
        <f t="shared" si="33"/>
        <v>80421426.796703279</v>
      </c>
      <c r="W302" s="2">
        <f t="shared" si="57"/>
        <v>431858</v>
      </c>
      <c r="X302" s="2">
        <f t="shared" si="47"/>
        <v>18142</v>
      </c>
      <c r="Y302" s="2">
        <f t="shared" si="58"/>
        <v>41045111.504935443</v>
      </c>
      <c r="Z302" s="2" t="str">
        <f t="shared" si="48"/>
        <v>MEEP</v>
      </c>
      <c r="AA302" s="2">
        <f>IF(Z302="HERE",Y302,AA301+Graph!$G$1*1000)</f>
        <v>79623479.504935443</v>
      </c>
      <c r="AB302" s="2">
        <f t="shared" si="59"/>
        <v>420000</v>
      </c>
      <c r="AC302" s="2">
        <f t="shared" si="60"/>
        <v>38531200.796703279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228</v>
      </c>
      <c r="C303" s="7"/>
      <c r="D303" s="2" t="e">
        <f t="shared" si="51"/>
        <v>#N/A</v>
      </c>
      <c r="E303" s="2" t="e">
        <f t="shared" si="63"/>
        <v>#N/A</v>
      </c>
      <c r="F303" s="2">
        <v>916589.77087911963</v>
      </c>
      <c r="G303" s="2">
        <f t="shared" si="64"/>
        <v>431858</v>
      </c>
      <c r="H303" s="2">
        <f t="shared" si="61"/>
        <v>117129356.79670328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978619.70732600987</v>
      </c>
      <c r="Q303" s="21">
        <f t="shared" si="67"/>
        <v>450000</v>
      </c>
      <c r="R303" s="2">
        <f t="shared" si="62"/>
        <v>121916538.30163872</v>
      </c>
      <c r="S303" s="2">
        <f t="shared" si="54"/>
        <v>431858</v>
      </c>
      <c r="T303" s="2">
        <f t="shared" si="55"/>
        <v>18142</v>
      </c>
      <c r="U303" s="2">
        <f t="shared" si="56"/>
        <v>450000</v>
      </c>
      <c r="V303" s="2">
        <f t="shared" si="33"/>
        <v>80853284.796703279</v>
      </c>
      <c r="W303" s="2">
        <f t="shared" si="57"/>
        <v>431858</v>
      </c>
      <c r="X303" s="2">
        <f t="shared" si="47"/>
        <v>18142</v>
      </c>
      <c r="Y303" s="2">
        <f t="shared" si="58"/>
        <v>41063253.504935443</v>
      </c>
      <c r="Z303" s="2" t="str">
        <f t="shared" si="48"/>
        <v>MEEP</v>
      </c>
      <c r="AA303" s="2">
        <f>IF(Z303="HERE",Y303,AA302+Graph!$G$1*1000)</f>
        <v>80043479.504935443</v>
      </c>
      <c r="AB303" s="2">
        <f t="shared" si="59"/>
        <v>420000</v>
      </c>
      <c r="AC303" s="2">
        <f t="shared" si="60"/>
        <v>38531200.796703279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229</v>
      </c>
      <c r="C304" s="7"/>
      <c r="D304" s="2" t="e">
        <f t="shared" si="51"/>
        <v>#N/A</v>
      </c>
      <c r="E304" s="2" t="e">
        <f t="shared" si="63"/>
        <v>#N/A</v>
      </c>
      <c r="F304" s="2">
        <v>918767.33626373112</v>
      </c>
      <c r="G304" s="2">
        <f t="shared" si="64"/>
        <v>431858</v>
      </c>
      <c r="H304" s="2">
        <f t="shared" si="61"/>
        <v>117561214.79670328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981027.40998651087</v>
      </c>
      <c r="Q304" s="21">
        <f t="shared" si="67"/>
        <v>450000</v>
      </c>
      <c r="R304" s="2">
        <f t="shared" si="62"/>
        <v>122366538.30163872</v>
      </c>
      <c r="S304" s="2">
        <f t="shared" si="54"/>
        <v>431858</v>
      </c>
      <c r="T304" s="2">
        <f t="shared" si="55"/>
        <v>18142</v>
      </c>
      <c r="U304" s="2">
        <f t="shared" si="56"/>
        <v>450000</v>
      </c>
      <c r="V304" s="2">
        <f t="shared" si="33"/>
        <v>81285142.796703279</v>
      </c>
      <c r="W304" s="2">
        <f t="shared" si="57"/>
        <v>431858</v>
      </c>
      <c r="X304" s="2">
        <f t="shared" si="47"/>
        <v>18142</v>
      </c>
      <c r="Y304" s="2">
        <f t="shared" si="58"/>
        <v>41081395.504935443</v>
      </c>
      <c r="Z304" s="2" t="str">
        <f t="shared" si="48"/>
        <v>MEEP</v>
      </c>
      <c r="AA304" s="2">
        <f>IF(Z304="HERE",Y304,AA303+Graph!$G$1*1000)</f>
        <v>80463479.504935443</v>
      </c>
      <c r="AB304" s="2">
        <f t="shared" si="59"/>
        <v>420000</v>
      </c>
      <c r="AC304" s="2">
        <f t="shared" si="60"/>
        <v>38531200.796703279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230</v>
      </c>
      <c r="C305" s="7"/>
      <c r="D305" s="2" t="e">
        <f t="shared" si="51"/>
        <v>#N/A</v>
      </c>
      <c r="E305" s="2" t="e">
        <f t="shared" si="63"/>
        <v>#N/A</v>
      </c>
      <c r="F305" s="2">
        <v>920944.90164834261</v>
      </c>
      <c r="G305" s="2">
        <f t="shared" si="64"/>
        <v>431858</v>
      </c>
      <c r="H305" s="2">
        <f t="shared" si="61"/>
        <v>117993072.79670328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983435.11264699697</v>
      </c>
      <c r="Q305" s="21">
        <f t="shared" si="67"/>
        <v>450000</v>
      </c>
      <c r="R305" s="2">
        <f t="shared" si="62"/>
        <v>122816538.30163872</v>
      </c>
      <c r="S305" s="2">
        <f t="shared" si="54"/>
        <v>431858</v>
      </c>
      <c r="T305" s="2">
        <f t="shared" si="55"/>
        <v>18142</v>
      </c>
      <c r="U305" s="2">
        <f t="shared" si="56"/>
        <v>450000</v>
      </c>
      <c r="V305" s="2">
        <f t="shared" si="33"/>
        <v>81717000.796703279</v>
      </c>
      <c r="W305" s="2">
        <f t="shared" si="57"/>
        <v>431858</v>
      </c>
      <c r="X305" s="2">
        <f t="shared" si="47"/>
        <v>18142</v>
      </c>
      <c r="Y305" s="2">
        <f t="shared" si="58"/>
        <v>41099537.504935443</v>
      </c>
      <c r="Z305" s="2" t="str">
        <f t="shared" si="48"/>
        <v>MEEP</v>
      </c>
      <c r="AA305" s="2">
        <f>IF(Z305="HERE",Y305,AA304+Graph!$G$1*1000)</f>
        <v>80883479.504935443</v>
      </c>
      <c r="AB305" s="2">
        <f t="shared" si="59"/>
        <v>420000</v>
      </c>
      <c r="AC305" s="2">
        <f t="shared" si="60"/>
        <v>38531200.796703279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231</v>
      </c>
      <c r="C306" s="7"/>
      <c r="D306" s="2" t="e">
        <f t="shared" si="51"/>
        <v>#N/A</v>
      </c>
      <c r="E306" s="2" t="e">
        <f t="shared" si="63"/>
        <v>#N/A</v>
      </c>
      <c r="F306" s="2">
        <v>923122.467032969</v>
      </c>
      <c r="G306" s="2">
        <f t="shared" si="64"/>
        <v>431858</v>
      </c>
      <c r="H306" s="2">
        <f t="shared" si="61"/>
        <v>118424930.79670328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985842.81530749798</v>
      </c>
      <c r="Q306" s="21">
        <f t="shared" si="67"/>
        <v>450000</v>
      </c>
      <c r="R306" s="2">
        <f t="shared" si="62"/>
        <v>123266538.30163872</v>
      </c>
      <c r="S306" s="2">
        <f t="shared" si="54"/>
        <v>431858</v>
      </c>
      <c r="T306" s="2">
        <f t="shared" si="55"/>
        <v>18142</v>
      </c>
      <c r="U306" s="2">
        <f t="shared" si="56"/>
        <v>450000</v>
      </c>
      <c r="V306" s="2">
        <f t="shared" si="33"/>
        <v>82148858.796703279</v>
      </c>
      <c r="W306" s="2">
        <f t="shared" si="57"/>
        <v>431858</v>
      </c>
      <c r="X306" s="2">
        <f t="shared" si="47"/>
        <v>18142</v>
      </c>
      <c r="Y306" s="2">
        <f t="shared" si="58"/>
        <v>41117679.504935443</v>
      </c>
      <c r="Z306" s="2" t="str">
        <f t="shared" si="48"/>
        <v>MEEP</v>
      </c>
      <c r="AA306" s="2">
        <f>IF(Z306="HERE",Y306,AA305+Graph!$G$1*1000)</f>
        <v>81303479.504935443</v>
      </c>
      <c r="AB306" s="2">
        <f t="shared" si="59"/>
        <v>420000</v>
      </c>
      <c r="AC306" s="2">
        <f t="shared" si="60"/>
        <v>38531200.796703279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232</v>
      </c>
      <c r="C307" s="7"/>
      <c r="D307" s="2" t="e">
        <f t="shared" si="51"/>
        <v>#N/A</v>
      </c>
      <c r="E307" s="2" t="e">
        <f t="shared" si="63"/>
        <v>#N/A</v>
      </c>
      <c r="F307" s="2">
        <v>925300.03241758049</v>
      </c>
      <c r="G307" s="2">
        <f t="shared" si="64"/>
        <v>431858</v>
      </c>
      <c r="H307" s="2">
        <f t="shared" si="61"/>
        <v>118856788.79670328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988250.51796799898</v>
      </c>
      <c r="Q307" s="21">
        <f t="shared" si="67"/>
        <v>450000</v>
      </c>
      <c r="R307" s="2">
        <f t="shared" si="62"/>
        <v>123716538.30163872</v>
      </c>
      <c r="S307" s="2">
        <f t="shared" si="54"/>
        <v>431858</v>
      </c>
      <c r="T307" s="2">
        <f t="shared" si="55"/>
        <v>18142</v>
      </c>
      <c r="U307" s="2">
        <f t="shared" si="56"/>
        <v>450000</v>
      </c>
      <c r="V307" s="2">
        <f t="shared" si="33"/>
        <v>82580716.796703279</v>
      </c>
      <c r="W307" s="2">
        <f t="shared" si="57"/>
        <v>431858</v>
      </c>
      <c r="X307" s="2">
        <f t="shared" si="47"/>
        <v>18142</v>
      </c>
      <c r="Y307" s="2">
        <f t="shared" si="58"/>
        <v>41135821.504935443</v>
      </c>
      <c r="Z307" s="2" t="str">
        <f t="shared" si="48"/>
        <v>MEEP</v>
      </c>
      <c r="AA307" s="2">
        <f>IF(Z307="HERE",Y307,AA306+Graph!$G$1*1000)</f>
        <v>81723479.504935443</v>
      </c>
      <c r="AB307" s="2">
        <f t="shared" si="59"/>
        <v>420000</v>
      </c>
      <c r="AC307" s="2">
        <f t="shared" si="60"/>
        <v>38531200.796703279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233</v>
      </c>
      <c r="C308" s="7"/>
      <c r="D308" s="2" t="e">
        <f t="shared" si="51"/>
        <v>#N/A</v>
      </c>
      <c r="E308" s="2" t="e">
        <f t="shared" si="63"/>
        <v>#N/A</v>
      </c>
      <c r="F308" s="2">
        <v>927477.59780219197</v>
      </c>
      <c r="G308" s="2">
        <f t="shared" si="64"/>
        <v>431858</v>
      </c>
      <c r="H308" s="2">
        <f t="shared" si="61"/>
        <v>119288646.79670328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990658.22062849998</v>
      </c>
      <c r="Q308" s="21">
        <f t="shared" si="67"/>
        <v>450000</v>
      </c>
      <c r="R308" s="2">
        <f t="shared" si="62"/>
        <v>124166538.30163872</v>
      </c>
      <c r="S308" s="2">
        <f t="shared" si="54"/>
        <v>431858</v>
      </c>
      <c r="T308" s="2">
        <f t="shared" si="55"/>
        <v>18142</v>
      </c>
      <c r="U308" s="2">
        <f t="shared" si="56"/>
        <v>450000</v>
      </c>
      <c r="V308" s="2">
        <f t="shared" si="33"/>
        <v>83012574.796703279</v>
      </c>
      <c r="W308" s="2">
        <f t="shared" si="57"/>
        <v>431858</v>
      </c>
      <c r="X308" s="2">
        <f t="shared" si="47"/>
        <v>18142</v>
      </c>
      <c r="Y308" s="2">
        <f t="shared" si="58"/>
        <v>41153963.504935443</v>
      </c>
      <c r="Z308" s="2" t="str">
        <f t="shared" si="48"/>
        <v>MEEP</v>
      </c>
      <c r="AA308" s="2">
        <f>IF(Z308="HERE",Y308,AA307+Graph!$G$1*1000)</f>
        <v>82143479.504935443</v>
      </c>
      <c r="AB308" s="2">
        <f t="shared" si="59"/>
        <v>420000</v>
      </c>
      <c r="AC308" s="2">
        <f t="shared" si="60"/>
        <v>38531200.796703279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234</v>
      </c>
      <c r="C309" s="7"/>
      <c r="D309" s="2" t="e">
        <f t="shared" si="51"/>
        <v>#N/A</v>
      </c>
      <c r="E309" s="2" t="e">
        <f t="shared" si="63"/>
        <v>#N/A</v>
      </c>
      <c r="F309" s="2">
        <v>929655.16318680346</v>
      </c>
      <c r="G309" s="2">
        <f t="shared" si="64"/>
        <v>431858</v>
      </c>
      <c r="H309" s="2">
        <f t="shared" si="61"/>
        <v>119720504.79670328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993065.92328898609</v>
      </c>
      <c r="Q309" s="21">
        <f t="shared" si="67"/>
        <v>450000</v>
      </c>
      <c r="R309" s="2">
        <f t="shared" si="62"/>
        <v>124616538.30163872</v>
      </c>
      <c r="S309" s="2">
        <f t="shared" si="54"/>
        <v>431858</v>
      </c>
      <c r="T309" s="2">
        <f t="shared" si="55"/>
        <v>18142</v>
      </c>
      <c r="U309" s="2">
        <f t="shared" si="56"/>
        <v>450000</v>
      </c>
      <c r="V309" s="2">
        <f t="shared" si="33"/>
        <v>83444432.796703279</v>
      </c>
      <c r="W309" s="2">
        <f t="shared" si="57"/>
        <v>431858</v>
      </c>
      <c r="X309" s="2">
        <f t="shared" si="47"/>
        <v>18142</v>
      </c>
      <c r="Y309" s="2">
        <f t="shared" si="58"/>
        <v>41172105.504935443</v>
      </c>
      <c r="Z309" s="2" t="str">
        <f t="shared" si="48"/>
        <v>MEEP</v>
      </c>
      <c r="AA309" s="2">
        <f>IF(Z309="HERE",Y309,AA308+Graph!$G$1*1000)</f>
        <v>82563479.504935443</v>
      </c>
      <c r="AB309" s="2">
        <f t="shared" si="59"/>
        <v>420000</v>
      </c>
      <c r="AC309" s="2">
        <f t="shared" si="60"/>
        <v>38531200.796703279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235</v>
      </c>
      <c r="C310" s="7"/>
      <c r="D310" s="2" t="e">
        <f t="shared" si="51"/>
        <v>#N/A</v>
      </c>
      <c r="E310" s="2" t="e">
        <f t="shared" si="63"/>
        <v>#N/A</v>
      </c>
      <c r="F310" s="2">
        <v>931832.72857142985</v>
      </c>
      <c r="G310" s="2">
        <f t="shared" si="64"/>
        <v>431858</v>
      </c>
      <c r="H310" s="2">
        <f t="shared" si="61"/>
        <v>120152362.79670328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995473.62594948709</v>
      </c>
      <c r="Q310" s="21">
        <f t="shared" si="67"/>
        <v>450000</v>
      </c>
      <c r="R310" s="2">
        <f t="shared" si="62"/>
        <v>125066538.30163872</v>
      </c>
      <c r="S310" s="2">
        <f t="shared" si="54"/>
        <v>431858</v>
      </c>
      <c r="T310" s="2">
        <f t="shared" si="55"/>
        <v>18142</v>
      </c>
      <c r="U310" s="2">
        <f t="shared" si="56"/>
        <v>450000</v>
      </c>
      <c r="V310" s="2">
        <f t="shared" si="33"/>
        <v>83876290.796703279</v>
      </c>
      <c r="W310" s="2">
        <f t="shared" si="57"/>
        <v>431858</v>
      </c>
      <c r="X310" s="2">
        <f t="shared" si="47"/>
        <v>18142</v>
      </c>
      <c r="Y310" s="2">
        <f t="shared" si="58"/>
        <v>41190247.504935443</v>
      </c>
      <c r="Z310" s="2" t="str">
        <f t="shared" si="48"/>
        <v>MEEP</v>
      </c>
      <c r="AA310" s="2">
        <f>IF(Z310="HERE",Y310,AA309+Graph!$G$1*1000)</f>
        <v>82983479.504935443</v>
      </c>
      <c r="AB310" s="2">
        <f t="shared" si="59"/>
        <v>420000</v>
      </c>
      <c r="AC310" s="2">
        <f t="shared" si="60"/>
        <v>38531200.796703279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236</v>
      </c>
      <c r="C311" s="7"/>
      <c r="D311" s="2" t="e">
        <f t="shared" si="51"/>
        <v>#N/A</v>
      </c>
      <c r="E311" s="2" t="e">
        <f t="shared" si="63"/>
        <v>#N/A</v>
      </c>
      <c r="F311" s="2">
        <v>934010.29395604134</v>
      </c>
      <c r="G311" s="2">
        <f t="shared" si="64"/>
        <v>431858</v>
      </c>
      <c r="H311" s="2">
        <f t="shared" si="61"/>
        <v>120584220.79670328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997881.32860998809</v>
      </c>
      <c r="Q311" s="21">
        <f t="shared" si="67"/>
        <v>450000</v>
      </c>
      <c r="R311" s="2">
        <f t="shared" si="62"/>
        <v>125516538.30163872</v>
      </c>
      <c r="S311" s="2">
        <f t="shared" si="54"/>
        <v>431858</v>
      </c>
      <c r="T311" s="2">
        <f t="shared" si="55"/>
        <v>18142</v>
      </c>
      <c r="U311" s="2">
        <f t="shared" si="56"/>
        <v>450000</v>
      </c>
      <c r="V311" s="2">
        <f t="shared" si="33"/>
        <v>84308148.796703279</v>
      </c>
      <c r="W311" s="2">
        <f t="shared" si="57"/>
        <v>431858</v>
      </c>
      <c r="X311" s="2">
        <f t="shared" si="47"/>
        <v>18142</v>
      </c>
      <c r="Y311" s="2">
        <f t="shared" si="58"/>
        <v>41208389.504935443</v>
      </c>
      <c r="Z311" s="2" t="str">
        <f t="shared" si="48"/>
        <v>MEEP</v>
      </c>
      <c r="AA311" s="2">
        <f>IF(Z311="HERE",Y311,AA310+Graph!$G$1*1000)</f>
        <v>83403479.504935443</v>
      </c>
      <c r="AB311" s="2">
        <f t="shared" si="59"/>
        <v>420000</v>
      </c>
      <c r="AC311" s="2">
        <f t="shared" si="60"/>
        <v>38531200.796703279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237</v>
      </c>
      <c r="C312" s="7"/>
      <c r="D312" s="2" t="e">
        <f t="shared" si="51"/>
        <v>#N/A</v>
      </c>
      <c r="E312" s="2" t="e">
        <f t="shared" si="63"/>
        <v>#N/A</v>
      </c>
      <c r="F312" s="2">
        <v>936187.85934065282</v>
      </c>
      <c r="G312" s="2">
        <f t="shared" si="64"/>
        <v>431858</v>
      </c>
      <c r="H312" s="2">
        <f t="shared" si="61"/>
        <v>121016078.79670328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1000289.0312704891</v>
      </c>
      <c r="Q312" s="21">
        <f t="shared" si="67"/>
        <v>450000</v>
      </c>
      <c r="R312" s="2">
        <f t="shared" si="62"/>
        <v>125966538.30163872</v>
      </c>
      <c r="S312" s="2">
        <f t="shared" si="54"/>
        <v>431858</v>
      </c>
      <c r="T312" s="2">
        <f t="shared" si="55"/>
        <v>18142</v>
      </c>
      <c r="U312" s="2">
        <f t="shared" si="56"/>
        <v>450000</v>
      </c>
      <c r="V312" s="2">
        <f t="shared" si="33"/>
        <v>84740006.796703279</v>
      </c>
      <c r="W312" s="2">
        <f t="shared" si="57"/>
        <v>431858</v>
      </c>
      <c r="X312" s="2">
        <f t="shared" si="47"/>
        <v>18142</v>
      </c>
      <c r="Y312" s="2">
        <f t="shared" si="58"/>
        <v>41226531.504935443</v>
      </c>
      <c r="Z312" s="2" t="str">
        <f t="shared" si="48"/>
        <v>MEEP</v>
      </c>
      <c r="AA312" s="2">
        <f>IF(Z312="HERE",Y312,AA311+Graph!$G$1*1000)</f>
        <v>83823479.504935443</v>
      </c>
      <c r="AB312" s="2">
        <f t="shared" si="59"/>
        <v>420000</v>
      </c>
      <c r="AC312" s="2">
        <f t="shared" si="60"/>
        <v>38531200.796703279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238</v>
      </c>
      <c r="C313" s="7"/>
      <c r="D313" s="2" t="e">
        <f t="shared" si="51"/>
        <v>#N/A</v>
      </c>
      <c r="E313" s="2" t="e">
        <f t="shared" si="63"/>
        <v>#N/A</v>
      </c>
      <c r="F313" s="2">
        <v>938365.42472526431</v>
      </c>
      <c r="G313" s="2">
        <f t="shared" si="64"/>
        <v>431858</v>
      </c>
      <c r="H313" s="2">
        <f t="shared" si="61"/>
        <v>121447936.79670328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1002696.7339309752</v>
      </c>
      <c r="Q313" s="21">
        <f t="shared" si="67"/>
        <v>450000</v>
      </c>
      <c r="R313" s="2">
        <f t="shared" si="62"/>
        <v>126416538.30163872</v>
      </c>
      <c r="S313" s="2">
        <f t="shared" si="54"/>
        <v>431858</v>
      </c>
      <c r="T313" s="2">
        <f t="shared" si="55"/>
        <v>18142</v>
      </c>
      <c r="U313" s="2">
        <f t="shared" si="56"/>
        <v>450000</v>
      </c>
      <c r="V313" s="2">
        <f t="shared" si="33"/>
        <v>85171864.796703279</v>
      </c>
      <c r="W313" s="2">
        <f t="shared" si="57"/>
        <v>431858</v>
      </c>
      <c r="X313" s="2">
        <f t="shared" si="47"/>
        <v>18142</v>
      </c>
      <c r="Y313" s="2">
        <f t="shared" si="58"/>
        <v>41244673.504935443</v>
      </c>
      <c r="Z313" s="2" t="str">
        <f t="shared" si="48"/>
        <v>MEEP</v>
      </c>
      <c r="AA313" s="2">
        <f>IF(Z313="HERE",Y313,AA312+Graph!$G$1*1000)</f>
        <v>84243479.504935443</v>
      </c>
      <c r="AB313" s="2">
        <f t="shared" si="59"/>
        <v>420000</v>
      </c>
      <c r="AC313" s="2">
        <f t="shared" si="60"/>
        <v>38531200.796703279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239</v>
      </c>
      <c r="C314" s="7"/>
      <c r="D314" s="2" t="e">
        <f t="shared" si="51"/>
        <v>#N/A</v>
      </c>
      <c r="E314" s="2" t="e">
        <f t="shared" si="63"/>
        <v>#N/A</v>
      </c>
      <c r="F314" s="2">
        <v>940542.9901098907</v>
      </c>
      <c r="G314" s="2">
        <f t="shared" si="64"/>
        <v>431858</v>
      </c>
      <c r="H314" s="2">
        <f t="shared" si="61"/>
        <v>121879794.79670328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1005104.4365914762</v>
      </c>
      <c r="Q314" s="21">
        <f t="shared" si="67"/>
        <v>450000</v>
      </c>
      <c r="R314" s="2">
        <f t="shared" si="62"/>
        <v>126866538.30163872</v>
      </c>
      <c r="S314" s="2">
        <f t="shared" si="54"/>
        <v>431858</v>
      </c>
      <c r="T314" s="2">
        <f t="shared" si="55"/>
        <v>18142</v>
      </c>
      <c r="U314" s="2">
        <f t="shared" si="56"/>
        <v>450000</v>
      </c>
      <c r="V314" s="2">
        <f t="shared" si="33"/>
        <v>85603722.796703279</v>
      </c>
      <c r="W314" s="2">
        <f t="shared" si="57"/>
        <v>431858</v>
      </c>
      <c r="X314" s="2">
        <f t="shared" si="47"/>
        <v>18142</v>
      </c>
      <c r="Y314" s="2">
        <f t="shared" si="58"/>
        <v>41262815.504935443</v>
      </c>
      <c r="Z314" s="2" t="str">
        <f t="shared" si="48"/>
        <v>MEEP</v>
      </c>
      <c r="AA314" s="2">
        <f>IF(Z314="HERE",Y314,AA313+Graph!$G$1*1000)</f>
        <v>84663479.504935443</v>
      </c>
      <c r="AB314" s="2">
        <f t="shared" si="59"/>
        <v>420000</v>
      </c>
      <c r="AC314" s="2">
        <f t="shared" si="60"/>
        <v>38531200.796703279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240</v>
      </c>
      <c r="C315" s="7"/>
      <c r="D315" s="2" t="e">
        <f t="shared" si="51"/>
        <v>#N/A</v>
      </c>
      <c r="E315" s="2" t="e">
        <f t="shared" si="63"/>
        <v>#N/A</v>
      </c>
      <c r="F315" s="2">
        <v>942720.55549450219</v>
      </c>
      <c r="G315" s="2">
        <f t="shared" si="64"/>
        <v>431858</v>
      </c>
      <c r="H315" s="2">
        <f t="shared" si="61"/>
        <v>122311652.79670328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1007512.1392519772</v>
      </c>
      <c r="Q315" s="21">
        <f t="shared" si="67"/>
        <v>450000</v>
      </c>
      <c r="R315" s="2">
        <f t="shared" si="62"/>
        <v>127316538.30163872</v>
      </c>
      <c r="S315" s="2">
        <f t="shared" si="54"/>
        <v>431858</v>
      </c>
      <c r="T315" s="2">
        <f t="shared" si="55"/>
        <v>18142</v>
      </c>
      <c r="U315" s="2">
        <f t="shared" si="56"/>
        <v>450000</v>
      </c>
      <c r="V315" s="2">
        <f t="shared" si="33"/>
        <v>86035580.796703279</v>
      </c>
      <c r="W315" s="2">
        <f t="shared" si="57"/>
        <v>431858</v>
      </c>
      <c r="X315" s="2">
        <f t="shared" si="47"/>
        <v>18142</v>
      </c>
      <c r="Y315" s="2">
        <f t="shared" si="58"/>
        <v>41280957.504935443</v>
      </c>
      <c r="Z315" s="2" t="str">
        <f t="shared" si="48"/>
        <v>MEEP</v>
      </c>
      <c r="AA315" s="2">
        <f>IF(Z315="HERE",Y315,AA314+Graph!$G$1*1000)</f>
        <v>85083479.504935443</v>
      </c>
      <c r="AB315" s="2">
        <f t="shared" si="59"/>
        <v>420000</v>
      </c>
      <c r="AC315" s="2">
        <f t="shared" si="60"/>
        <v>38531200.796703279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241</v>
      </c>
      <c r="C316" s="7"/>
      <c r="D316" s="2" t="e">
        <f t="shared" si="51"/>
        <v>#N/A</v>
      </c>
      <c r="E316" s="2" t="e">
        <f t="shared" si="63"/>
        <v>#N/A</v>
      </c>
      <c r="F316" s="2">
        <v>944898.12087911367</v>
      </c>
      <c r="G316" s="2">
        <f t="shared" si="64"/>
        <v>431858</v>
      </c>
      <c r="H316" s="2">
        <f t="shared" si="61"/>
        <v>122743510.79670328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1009919.8419124782</v>
      </c>
      <c r="Q316" s="21">
        <f t="shared" si="67"/>
        <v>450000</v>
      </c>
      <c r="R316" s="2">
        <f t="shared" si="62"/>
        <v>127766538.30163872</v>
      </c>
      <c r="S316" s="2">
        <f t="shared" si="54"/>
        <v>431858</v>
      </c>
      <c r="T316" s="2">
        <f t="shared" si="55"/>
        <v>18142</v>
      </c>
      <c r="U316" s="2">
        <f t="shared" si="56"/>
        <v>450000</v>
      </c>
      <c r="V316" s="2">
        <f t="shared" si="33"/>
        <v>86467438.796703279</v>
      </c>
      <c r="W316" s="2">
        <f t="shared" si="57"/>
        <v>431858</v>
      </c>
      <c r="X316" s="2">
        <f t="shared" si="47"/>
        <v>18142</v>
      </c>
      <c r="Y316" s="2">
        <f t="shared" si="58"/>
        <v>41299099.504935443</v>
      </c>
      <c r="Z316" s="2" t="str">
        <f t="shared" si="48"/>
        <v>MEEP</v>
      </c>
      <c r="AA316" s="2">
        <f>IF(Z316="HERE",Y316,AA315+Graph!$G$1*1000)</f>
        <v>85503479.504935443</v>
      </c>
      <c r="AB316" s="2">
        <f t="shared" si="59"/>
        <v>420000</v>
      </c>
      <c r="AC316" s="2">
        <f t="shared" si="60"/>
        <v>38531200.796703279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242</v>
      </c>
      <c r="C317" s="7"/>
      <c r="D317" s="2" t="e">
        <f t="shared" si="51"/>
        <v>#N/A</v>
      </c>
      <c r="E317" s="2" t="e">
        <f t="shared" si="63"/>
        <v>#N/A</v>
      </c>
      <c r="F317" s="2">
        <v>947075.68626374006</v>
      </c>
      <c r="G317" s="2">
        <f t="shared" si="64"/>
        <v>431858</v>
      </c>
      <c r="H317" s="2">
        <f t="shared" si="61"/>
        <v>123175368.79670328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1012327.5445729643</v>
      </c>
      <c r="Q317" s="21">
        <f t="shared" si="67"/>
        <v>450000</v>
      </c>
      <c r="R317" s="2">
        <f t="shared" si="62"/>
        <v>128216538.30163872</v>
      </c>
      <c r="S317" s="2">
        <f t="shared" si="54"/>
        <v>431858</v>
      </c>
      <c r="T317" s="2">
        <f t="shared" si="55"/>
        <v>18142</v>
      </c>
      <c r="U317" s="2">
        <f t="shared" si="56"/>
        <v>450000</v>
      </c>
      <c r="V317" s="2">
        <f t="shared" si="33"/>
        <v>86899296.796703279</v>
      </c>
      <c r="W317" s="2">
        <f t="shared" si="57"/>
        <v>431858</v>
      </c>
      <c r="X317" s="2">
        <f t="shared" si="47"/>
        <v>18142</v>
      </c>
      <c r="Y317" s="2">
        <f t="shared" si="58"/>
        <v>41317241.504935443</v>
      </c>
      <c r="Z317" s="2" t="str">
        <f t="shared" si="48"/>
        <v>MEEP</v>
      </c>
      <c r="AA317" s="2">
        <f>IF(Z317="HERE",Y317,AA316+Graph!$G$1*1000)</f>
        <v>85923479.504935443</v>
      </c>
      <c r="AB317" s="2">
        <f t="shared" si="59"/>
        <v>420000</v>
      </c>
      <c r="AC317" s="2">
        <f t="shared" si="60"/>
        <v>38531200.796703279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243</v>
      </c>
      <c r="C318" s="7"/>
      <c r="D318" s="2" t="e">
        <f t="shared" si="51"/>
        <v>#N/A</v>
      </c>
      <c r="E318" s="2" t="e">
        <f t="shared" si="63"/>
        <v>#N/A</v>
      </c>
      <c r="F318" s="2">
        <v>949253.25164835155</v>
      </c>
      <c r="G318" s="2">
        <f t="shared" si="64"/>
        <v>431858</v>
      </c>
      <c r="H318" s="2">
        <f t="shared" si="61"/>
        <v>123607226.79670328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1014735.2472334653</v>
      </c>
      <c r="Q318" s="21">
        <f t="shared" si="67"/>
        <v>450000</v>
      </c>
      <c r="R318" s="2">
        <f t="shared" si="62"/>
        <v>128666538.30163872</v>
      </c>
      <c r="S318" s="2">
        <f t="shared" si="54"/>
        <v>431858</v>
      </c>
      <c r="T318" s="2">
        <f t="shared" si="55"/>
        <v>18142</v>
      </c>
      <c r="U318" s="2">
        <f t="shared" si="56"/>
        <v>450000</v>
      </c>
      <c r="V318" s="2">
        <f t="shared" si="33"/>
        <v>87331154.796703279</v>
      </c>
      <c r="W318" s="2">
        <f t="shared" si="57"/>
        <v>431858</v>
      </c>
      <c r="X318" s="2">
        <f t="shared" si="47"/>
        <v>18142</v>
      </c>
      <c r="Y318" s="2">
        <f t="shared" si="58"/>
        <v>41335383.504935443</v>
      </c>
      <c r="Z318" s="2" t="str">
        <f t="shared" si="48"/>
        <v>MEEP</v>
      </c>
      <c r="AA318" s="2">
        <f>IF(Z318="HERE",Y318,AA317+Graph!$G$1*1000)</f>
        <v>86343479.504935443</v>
      </c>
      <c r="AB318" s="2">
        <f t="shared" si="59"/>
        <v>420000</v>
      </c>
      <c r="AC318" s="2">
        <f t="shared" si="60"/>
        <v>38531200.796703279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244</v>
      </c>
      <c r="C319" s="7"/>
      <c r="D319" s="2" t="e">
        <f t="shared" si="51"/>
        <v>#N/A</v>
      </c>
      <c r="E319" s="2" t="e">
        <f t="shared" si="63"/>
        <v>#N/A</v>
      </c>
      <c r="F319" s="2">
        <v>951430.81703296304</v>
      </c>
      <c r="G319" s="2">
        <f t="shared" si="64"/>
        <v>431858</v>
      </c>
      <c r="H319" s="2">
        <f t="shared" si="61"/>
        <v>124039084.79670328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1017142.9498939663</v>
      </c>
      <c r="Q319" s="21">
        <f t="shared" si="67"/>
        <v>450000</v>
      </c>
      <c r="R319" s="2">
        <f t="shared" si="62"/>
        <v>129116538.30163872</v>
      </c>
      <c r="S319" s="2">
        <f t="shared" si="54"/>
        <v>431858</v>
      </c>
      <c r="T319" s="2">
        <f t="shared" si="55"/>
        <v>18142</v>
      </c>
      <c r="U319" s="2">
        <f t="shared" si="56"/>
        <v>450000</v>
      </c>
      <c r="V319" s="2">
        <f t="shared" si="33"/>
        <v>87763012.796703279</v>
      </c>
      <c r="W319" s="2">
        <f t="shared" si="57"/>
        <v>431858</v>
      </c>
      <c r="X319" s="2">
        <f t="shared" si="47"/>
        <v>18142</v>
      </c>
      <c r="Y319" s="2">
        <f t="shared" si="58"/>
        <v>41353525.504935443</v>
      </c>
      <c r="Z319" s="2" t="str">
        <f t="shared" si="48"/>
        <v>MEEP</v>
      </c>
      <c r="AA319" s="2">
        <f>IF(Z319="HERE",Y319,AA318+Graph!$G$1*1000)</f>
        <v>86763479.504935443</v>
      </c>
      <c r="AB319" s="2">
        <f t="shared" si="59"/>
        <v>420000</v>
      </c>
      <c r="AC319" s="2">
        <f t="shared" si="60"/>
        <v>38531200.796703279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245</v>
      </c>
      <c r="C320" s="7"/>
      <c r="D320" s="2" t="e">
        <f t="shared" si="51"/>
        <v>#N/A</v>
      </c>
      <c r="E320" s="2" t="e">
        <f t="shared" si="63"/>
        <v>#N/A</v>
      </c>
      <c r="F320" s="2">
        <v>953608.38241757452</v>
      </c>
      <c r="G320" s="2">
        <f t="shared" si="64"/>
        <v>431858</v>
      </c>
      <c r="H320" s="2">
        <f t="shared" si="61"/>
        <v>124470942.79670328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1019550.6525544673</v>
      </c>
      <c r="Q320" s="21">
        <f t="shared" si="67"/>
        <v>450000</v>
      </c>
      <c r="R320" s="2">
        <f t="shared" si="62"/>
        <v>129566538.30163872</v>
      </c>
      <c r="S320" s="2">
        <f t="shared" si="54"/>
        <v>431858</v>
      </c>
      <c r="T320" s="2">
        <f t="shared" si="55"/>
        <v>18142</v>
      </c>
      <c r="U320" s="2">
        <f t="shared" si="56"/>
        <v>450000</v>
      </c>
      <c r="V320" s="2">
        <f t="shared" si="33"/>
        <v>88194870.796703279</v>
      </c>
      <c r="W320" s="2">
        <f t="shared" si="57"/>
        <v>431858</v>
      </c>
      <c r="X320" s="2">
        <f t="shared" si="47"/>
        <v>18142</v>
      </c>
      <c r="Y320" s="2">
        <f t="shared" si="58"/>
        <v>41371667.504935443</v>
      </c>
      <c r="Z320" s="2" t="str">
        <f t="shared" si="48"/>
        <v>MEEP</v>
      </c>
      <c r="AA320" s="2">
        <f>IF(Z320="HERE",Y320,AA319+Graph!$G$1*1000)</f>
        <v>87183479.504935443</v>
      </c>
      <c r="AB320" s="2">
        <f t="shared" si="59"/>
        <v>420000</v>
      </c>
      <c r="AC320" s="2">
        <f t="shared" si="60"/>
        <v>38531200.796703279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246</v>
      </c>
      <c r="C321" s="7"/>
      <c r="D321" s="2" t="e">
        <f t="shared" si="51"/>
        <v>#N/A</v>
      </c>
      <c r="E321" s="2" t="e">
        <f t="shared" si="63"/>
        <v>#N/A</v>
      </c>
      <c r="F321" s="2">
        <v>955785.94780220091</v>
      </c>
      <c r="G321" s="2">
        <f t="shared" si="64"/>
        <v>431858</v>
      </c>
      <c r="H321" s="2">
        <f t="shared" si="61"/>
        <v>124902800.79670328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1021958.3552149683</v>
      </c>
      <c r="Q321" s="21">
        <f t="shared" si="67"/>
        <v>450000</v>
      </c>
      <c r="R321" s="2">
        <f t="shared" si="62"/>
        <v>130016538.30163872</v>
      </c>
      <c r="S321" s="2">
        <f t="shared" si="54"/>
        <v>431858</v>
      </c>
      <c r="T321" s="2">
        <f t="shared" si="55"/>
        <v>18142</v>
      </c>
      <c r="U321" s="2">
        <f t="shared" si="56"/>
        <v>450000</v>
      </c>
      <c r="V321" s="2">
        <f t="shared" si="33"/>
        <v>88626728.796703279</v>
      </c>
      <c r="W321" s="2">
        <f t="shared" si="57"/>
        <v>431858</v>
      </c>
      <c r="X321" s="2">
        <f t="shared" si="47"/>
        <v>18142</v>
      </c>
      <c r="Y321" s="2">
        <f t="shared" si="58"/>
        <v>41389809.504935443</v>
      </c>
      <c r="Z321" s="2" t="str">
        <f t="shared" si="48"/>
        <v>MEEP</v>
      </c>
      <c r="AA321" s="2">
        <f>IF(Z321="HERE",Y321,AA320+Graph!$G$1*1000)</f>
        <v>87603479.504935443</v>
      </c>
      <c r="AB321" s="2">
        <f t="shared" si="59"/>
        <v>420000</v>
      </c>
      <c r="AC321" s="2">
        <f t="shared" si="60"/>
        <v>38531200.796703279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247</v>
      </c>
      <c r="C322" s="7"/>
      <c r="D322" s="2" t="e">
        <f t="shared" si="51"/>
        <v>#N/A</v>
      </c>
      <c r="E322" s="2" t="e">
        <f t="shared" si="63"/>
        <v>#N/A</v>
      </c>
      <c r="F322" s="2">
        <v>957963.5131868124</v>
      </c>
      <c r="G322" s="2">
        <f t="shared" si="64"/>
        <v>431858</v>
      </c>
      <c r="H322" s="2">
        <f t="shared" si="61"/>
        <v>125334658.79670328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1024366.0578754544</v>
      </c>
      <c r="Q322" s="21">
        <f t="shared" si="67"/>
        <v>450000</v>
      </c>
      <c r="R322" s="2">
        <f t="shared" si="62"/>
        <v>130466538.30163872</v>
      </c>
      <c r="S322" s="2">
        <f t="shared" si="54"/>
        <v>431858</v>
      </c>
      <c r="T322" s="2">
        <f t="shared" si="55"/>
        <v>18142</v>
      </c>
      <c r="U322" s="2">
        <f t="shared" si="56"/>
        <v>450000</v>
      </c>
      <c r="V322" s="2">
        <f t="shared" si="33"/>
        <v>89058586.796703279</v>
      </c>
      <c r="W322" s="2">
        <f t="shared" si="57"/>
        <v>431858</v>
      </c>
      <c r="X322" s="2">
        <f t="shared" si="47"/>
        <v>18142</v>
      </c>
      <c r="Y322" s="2">
        <f t="shared" si="58"/>
        <v>41407951.504935443</v>
      </c>
      <c r="Z322" s="2" t="str">
        <f t="shared" si="48"/>
        <v>MEEP</v>
      </c>
      <c r="AA322" s="2">
        <f>IF(Z322="HERE",Y322,AA321+Graph!$G$1*1000)</f>
        <v>88023479.504935443</v>
      </c>
      <c r="AB322" s="2">
        <f t="shared" si="59"/>
        <v>420000</v>
      </c>
      <c r="AC322" s="2">
        <f t="shared" si="60"/>
        <v>38531200.796703279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248</v>
      </c>
      <c r="C323" s="7"/>
      <c r="D323" s="2" t="e">
        <f t="shared" si="51"/>
        <v>#N/A</v>
      </c>
      <c r="E323" s="2" t="e">
        <f t="shared" si="63"/>
        <v>#N/A</v>
      </c>
      <c r="F323" s="2">
        <v>960141.07857142389</v>
      </c>
      <c r="G323" s="2">
        <f t="shared" si="64"/>
        <v>431858</v>
      </c>
      <c r="H323" s="2">
        <f t="shared" si="61"/>
        <v>125766516.79670328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1026773.7605359554</v>
      </c>
      <c r="Q323" s="21">
        <f t="shared" si="67"/>
        <v>450000</v>
      </c>
      <c r="R323" s="2">
        <f t="shared" si="62"/>
        <v>130916538.30163872</v>
      </c>
      <c r="S323" s="2">
        <f t="shared" si="54"/>
        <v>431858</v>
      </c>
      <c r="T323" s="2">
        <f t="shared" si="55"/>
        <v>18142</v>
      </c>
      <c r="U323" s="2">
        <f t="shared" si="56"/>
        <v>450000</v>
      </c>
      <c r="V323" s="2">
        <f t="shared" si="33"/>
        <v>89490444.796703279</v>
      </c>
      <c r="W323" s="2">
        <f t="shared" si="57"/>
        <v>431858</v>
      </c>
      <c r="X323" s="2">
        <f t="shared" si="47"/>
        <v>18142</v>
      </c>
      <c r="Y323" s="2">
        <f t="shared" si="58"/>
        <v>41426093.504935443</v>
      </c>
      <c r="Z323" s="2" t="str">
        <f t="shared" si="48"/>
        <v>MEEP</v>
      </c>
      <c r="AA323" s="2">
        <f>IF(Z323="HERE",Y323,AA322+Graph!$G$1*1000)</f>
        <v>88443479.504935443</v>
      </c>
      <c r="AB323" s="2">
        <f t="shared" si="59"/>
        <v>420000</v>
      </c>
      <c r="AC323" s="2">
        <f t="shared" si="60"/>
        <v>38531200.796703279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249</v>
      </c>
      <c r="C324" s="7"/>
      <c r="D324" s="2" t="e">
        <f t="shared" si="51"/>
        <v>#N/A</v>
      </c>
      <c r="E324" s="2" t="e">
        <f t="shared" si="63"/>
        <v>#N/A</v>
      </c>
      <c r="F324" s="2">
        <v>962318.64395603538</v>
      </c>
      <c r="G324" s="2">
        <f t="shared" si="64"/>
        <v>431858</v>
      </c>
      <c r="H324" s="2">
        <f t="shared" si="61"/>
        <v>126198374.79670328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1029181.4631964564</v>
      </c>
      <c r="Q324" s="21">
        <f t="shared" si="67"/>
        <v>450000</v>
      </c>
      <c r="R324" s="2">
        <f t="shared" si="62"/>
        <v>131366538.30163872</v>
      </c>
      <c r="S324" s="2">
        <f t="shared" si="54"/>
        <v>431858</v>
      </c>
      <c r="T324" s="2">
        <f t="shared" si="55"/>
        <v>18142</v>
      </c>
      <c r="U324" s="2">
        <f t="shared" si="56"/>
        <v>450000</v>
      </c>
      <c r="V324" s="2">
        <f t="shared" si="33"/>
        <v>89922302.796703279</v>
      </c>
      <c r="W324" s="2">
        <f t="shared" si="57"/>
        <v>431858</v>
      </c>
      <c r="X324" s="2">
        <f t="shared" si="47"/>
        <v>18142</v>
      </c>
      <c r="Y324" s="2">
        <f t="shared" si="58"/>
        <v>41444235.504935443</v>
      </c>
      <c r="Z324" s="2" t="str">
        <f t="shared" si="48"/>
        <v>MEEP</v>
      </c>
      <c r="AA324" s="2">
        <f>IF(Z324="HERE",Y324,AA323+Graph!$G$1*1000)</f>
        <v>88863479.504935443</v>
      </c>
      <c r="AB324" s="2">
        <f t="shared" si="59"/>
        <v>420000</v>
      </c>
      <c r="AC324" s="2">
        <f t="shared" si="60"/>
        <v>38531200.796703279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250</v>
      </c>
      <c r="C325" s="7"/>
      <c r="D325" s="2" t="e">
        <f t="shared" si="51"/>
        <v>#N/A</v>
      </c>
      <c r="E325" s="2" t="e">
        <f t="shared" si="63"/>
        <v>#N/A</v>
      </c>
      <c r="F325" s="2">
        <v>964496.20934066176</v>
      </c>
      <c r="G325" s="2">
        <f t="shared" si="64"/>
        <v>431858</v>
      </c>
      <c r="H325" s="2">
        <f t="shared" si="61"/>
        <v>126630232.79670328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1031589.1658569574</v>
      </c>
      <c r="Q325" s="21">
        <f t="shared" si="67"/>
        <v>450000</v>
      </c>
      <c r="R325" s="2">
        <f t="shared" si="62"/>
        <v>131816538.30163872</v>
      </c>
      <c r="S325" s="2">
        <f t="shared" si="54"/>
        <v>431858</v>
      </c>
      <c r="T325" s="2">
        <f t="shared" si="55"/>
        <v>18142</v>
      </c>
      <c r="U325" s="2">
        <f t="shared" si="56"/>
        <v>450000</v>
      </c>
      <c r="V325" s="2">
        <f t="shared" si="33"/>
        <v>90354160.796703279</v>
      </c>
      <c r="W325" s="2">
        <f t="shared" si="57"/>
        <v>431858</v>
      </c>
      <c r="X325" s="2">
        <f t="shared" si="47"/>
        <v>18142</v>
      </c>
      <c r="Y325" s="2">
        <f t="shared" si="58"/>
        <v>41462377.504935443</v>
      </c>
      <c r="Z325" s="2" t="str">
        <f t="shared" si="48"/>
        <v>MEEP</v>
      </c>
      <c r="AA325" s="2">
        <f>IF(Z325="HERE",Y325,AA324+Graph!$G$1*1000)</f>
        <v>89283479.504935443</v>
      </c>
      <c r="AB325" s="2">
        <f t="shared" si="59"/>
        <v>420000</v>
      </c>
      <c r="AC325" s="2">
        <f t="shared" si="60"/>
        <v>38531200.796703279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251</v>
      </c>
      <c r="C326" s="7"/>
      <c r="D326" s="2" t="e">
        <f t="shared" si="51"/>
        <v>#N/A</v>
      </c>
      <c r="E326" s="2" t="e">
        <f t="shared" si="63"/>
        <v>#N/A</v>
      </c>
      <c r="F326" s="2">
        <v>966673.77472527325</v>
      </c>
      <c r="G326" s="2">
        <f t="shared" si="64"/>
        <v>431858</v>
      </c>
      <c r="H326" s="2">
        <f t="shared" si="61"/>
        <v>127062090.79670328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1033996.8685174435</v>
      </c>
      <c r="Q326" s="21">
        <f t="shared" si="67"/>
        <v>450000</v>
      </c>
      <c r="R326" s="2">
        <f t="shared" si="62"/>
        <v>132266538.30163872</v>
      </c>
      <c r="S326" s="2">
        <f t="shared" si="54"/>
        <v>431858</v>
      </c>
      <c r="T326" s="2">
        <f t="shared" si="55"/>
        <v>18142</v>
      </c>
      <c r="U326" s="2">
        <f t="shared" si="56"/>
        <v>450000</v>
      </c>
      <c r="V326" s="2">
        <f t="shared" si="33"/>
        <v>90786018.796703279</v>
      </c>
      <c r="W326" s="2">
        <f t="shared" si="57"/>
        <v>431858</v>
      </c>
      <c r="X326" s="2">
        <f t="shared" si="47"/>
        <v>18142</v>
      </c>
      <c r="Y326" s="2">
        <f t="shared" si="58"/>
        <v>41480519.504935443</v>
      </c>
      <c r="Z326" s="2" t="str">
        <f t="shared" si="48"/>
        <v>MEEP</v>
      </c>
      <c r="AA326" s="2">
        <f>IF(Z326="HERE",Y326,AA325+Graph!$G$1*1000)</f>
        <v>89703479.504935443</v>
      </c>
      <c r="AB326" s="2">
        <f t="shared" si="59"/>
        <v>420000</v>
      </c>
      <c r="AC326" s="2">
        <f t="shared" si="60"/>
        <v>38531200.796703279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252</v>
      </c>
      <c r="C327" s="7"/>
      <c r="D327" s="2" t="e">
        <f t="shared" si="51"/>
        <v>#N/A</v>
      </c>
      <c r="E327" s="2" t="e">
        <f t="shared" si="63"/>
        <v>#N/A</v>
      </c>
      <c r="F327" s="2">
        <v>968851.34010988474</v>
      </c>
      <c r="G327" s="2">
        <f t="shared" si="64"/>
        <v>431858</v>
      </c>
      <c r="H327" s="2">
        <f t="shared" si="61"/>
        <v>127493948.79670328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1036404.5711779445</v>
      </c>
      <c r="Q327" s="21">
        <f t="shared" si="67"/>
        <v>450000</v>
      </c>
      <c r="R327" s="2">
        <f t="shared" si="62"/>
        <v>132716538.30163872</v>
      </c>
      <c r="S327" s="2">
        <f t="shared" si="54"/>
        <v>431858</v>
      </c>
      <c r="T327" s="2">
        <f t="shared" si="55"/>
        <v>18142</v>
      </c>
      <c r="U327" s="2">
        <f t="shared" si="56"/>
        <v>450000</v>
      </c>
      <c r="V327" s="2">
        <f t="shared" si="33"/>
        <v>91217876.796703279</v>
      </c>
      <c r="W327" s="2">
        <f t="shared" si="57"/>
        <v>431858</v>
      </c>
      <c r="X327" s="2">
        <f t="shared" si="47"/>
        <v>18142</v>
      </c>
      <c r="Y327" s="2">
        <f t="shared" si="58"/>
        <v>41498661.504935443</v>
      </c>
      <c r="Z327" s="2" t="str">
        <f t="shared" si="48"/>
        <v>MEEP</v>
      </c>
      <c r="AA327" s="2">
        <f>IF(Z327="HERE",Y327,AA326+Graph!$G$1*1000)</f>
        <v>90123479.504935443</v>
      </c>
      <c r="AB327" s="2">
        <f t="shared" si="59"/>
        <v>420000</v>
      </c>
      <c r="AC327" s="2">
        <f t="shared" si="60"/>
        <v>38531200.796703279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253</v>
      </c>
      <c r="C328" s="7"/>
      <c r="D328" s="2" t="e">
        <f t="shared" si="51"/>
        <v>#N/A</v>
      </c>
      <c r="E328" s="2" t="e">
        <f t="shared" si="63"/>
        <v>#N/A</v>
      </c>
      <c r="F328" s="2">
        <v>971028.90549449623</v>
      </c>
      <c r="G328" s="2">
        <f t="shared" si="64"/>
        <v>431858</v>
      </c>
      <c r="H328" s="2">
        <f t="shared" si="61"/>
        <v>127925806.79670328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1038812.2738384455</v>
      </c>
      <c r="Q328" s="21">
        <f t="shared" si="67"/>
        <v>450000</v>
      </c>
      <c r="R328" s="2">
        <f t="shared" si="62"/>
        <v>133166538.30163872</v>
      </c>
      <c r="S328" s="2">
        <f t="shared" si="54"/>
        <v>431858</v>
      </c>
      <c r="T328" s="2">
        <f t="shared" si="55"/>
        <v>18142</v>
      </c>
      <c r="U328" s="2">
        <f t="shared" si="56"/>
        <v>450000</v>
      </c>
      <c r="V328" s="2">
        <f t="shared" si="33"/>
        <v>91649734.796703279</v>
      </c>
      <c r="W328" s="2">
        <f t="shared" si="57"/>
        <v>431858</v>
      </c>
      <c r="X328" s="2">
        <f t="shared" si="47"/>
        <v>18142</v>
      </c>
      <c r="Y328" s="2">
        <f t="shared" si="58"/>
        <v>41516803.504935443</v>
      </c>
      <c r="Z328" s="2" t="str">
        <f t="shared" si="48"/>
        <v>MEEP</v>
      </c>
      <c r="AA328" s="2">
        <f>IF(Z328="HERE",Y328,AA327+Graph!$G$1*1000)</f>
        <v>90543479.504935443</v>
      </c>
      <c r="AB328" s="2">
        <f t="shared" si="59"/>
        <v>420000</v>
      </c>
      <c r="AC328" s="2">
        <f t="shared" si="60"/>
        <v>38531200.796703279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254</v>
      </c>
      <c r="C329" s="7"/>
      <c r="D329" s="2" t="e">
        <f t="shared" si="51"/>
        <v>#N/A</v>
      </c>
      <c r="E329" s="2" t="e">
        <f t="shared" si="63"/>
        <v>#N/A</v>
      </c>
      <c r="F329" s="2">
        <v>973206.47087912261</v>
      </c>
      <c r="G329" s="2">
        <f t="shared" si="64"/>
        <v>431858</v>
      </c>
      <c r="H329" s="2">
        <f t="shared" si="61"/>
        <v>128357664.79670328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1041219.9764989465</v>
      </c>
      <c r="Q329" s="21">
        <f t="shared" si="67"/>
        <v>450000</v>
      </c>
      <c r="R329" s="2">
        <f t="shared" si="62"/>
        <v>133616538.30163872</v>
      </c>
      <c r="S329" s="2">
        <f t="shared" si="54"/>
        <v>431858</v>
      </c>
      <c r="T329" s="2">
        <f t="shared" si="55"/>
        <v>18142</v>
      </c>
      <c r="U329" s="2">
        <f t="shared" si="56"/>
        <v>450000</v>
      </c>
      <c r="V329" s="2">
        <f t="shared" si="33"/>
        <v>92081592.796703279</v>
      </c>
      <c r="W329" s="2">
        <f t="shared" si="57"/>
        <v>431858</v>
      </c>
      <c r="X329" s="2">
        <f t="shared" si="47"/>
        <v>18142</v>
      </c>
      <c r="Y329" s="2">
        <f t="shared" si="58"/>
        <v>41534945.504935443</v>
      </c>
      <c r="Z329" s="2" t="str">
        <f t="shared" si="48"/>
        <v>MEEP</v>
      </c>
      <c r="AA329" s="2">
        <f>IF(Z329="HERE",Y329,AA328+Graph!$G$1*1000)</f>
        <v>90963479.504935443</v>
      </c>
      <c r="AB329" s="2">
        <f t="shared" si="59"/>
        <v>420000</v>
      </c>
      <c r="AC329" s="2">
        <f t="shared" si="60"/>
        <v>38531200.796703279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255</v>
      </c>
      <c r="C330" s="7"/>
      <c r="D330" s="2" t="e">
        <f t="shared" si="51"/>
        <v>#N/A</v>
      </c>
      <c r="E330" s="2" t="e">
        <f t="shared" si="63"/>
        <v>#N/A</v>
      </c>
      <c r="F330" s="2">
        <v>975384.0362637341</v>
      </c>
      <c r="G330" s="2">
        <f t="shared" si="64"/>
        <v>431858</v>
      </c>
      <c r="H330" s="2">
        <f t="shared" si="61"/>
        <v>128789522.79670328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1043627.6791594326</v>
      </c>
      <c r="Q330" s="21">
        <f t="shared" si="67"/>
        <v>450000</v>
      </c>
      <c r="R330" s="2">
        <f t="shared" si="62"/>
        <v>134066538.30163872</v>
      </c>
      <c r="S330" s="2">
        <f t="shared" si="54"/>
        <v>431858</v>
      </c>
      <c r="T330" s="2">
        <f t="shared" si="55"/>
        <v>18142</v>
      </c>
      <c r="U330" s="2">
        <f t="shared" si="56"/>
        <v>450000</v>
      </c>
      <c r="V330" s="2">
        <f t="shared" si="33"/>
        <v>92513450.796703279</v>
      </c>
      <c r="W330" s="2">
        <f t="shared" si="57"/>
        <v>431858</v>
      </c>
      <c r="X330" s="2">
        <f t="shared" si="47"/>
        <v>18142</v>
      </c>
      <c r="Y330" s="2">
        <f t="shared" si="58"/>
        <v>41553087.504935443</v>
      </c>
      <c r="Z330" s="2" t="str">
        <f t="shared" si="48"/>
        <v>MEEP</v>
      </c>
      <c r="AA330" s="2">
        <f>IF(Z330="HERE",Y330,AA329+Graph!$G$1*1000)</f>
        <v>91383479.504935443</v>
      </c>
      <c r="AB330" s="2">
        <f t="shared" si="59"/>
        <v>420000</v>
      </c>
      <c r="AC330" s="2">
        <f t="shared" si="60"/>
        <v>38531200.796703279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256</v>
      </c>
      <c r="C331" s="7"/>
      <c r="D331" s="2" t="e">
        <f t="shared" si="51"/>
        <v>#N/A</v>
      </c>
      <c r="E331" s="2" t="e">
        <f t="shared" si="63"/>
        <v>#N/A</v>
      </c>
      <c r="F331" s="2">
        <v>977561.60164834559</v>
      </c>
      <c r="G331" s="2">
        <f t="shared" si="64"/>
        <v>431858</v>
      </c>
      <c r="H331" s="2">
        <f t="shared" si="61"/>
        <v>129221380.79670328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1046035.3818199337</v>
      </c>
      <c r="Q331" s="21">
        <f t="shared" si="67"/>
        <v>450000</v>
      </c>
      <c r="R331" s="2">
        <f t="shared" si="62"/>
        <v>134516538.30163872</v>
      </c>
      <c r="S331" s="2">
        <f t="shared" si="54"/>
        <v>431858</v>
      </c>
      <c r="T331" s="2">
        <f t="shared" si="55"/>
        <v>18142</v>
      </c>
      <c r="U331" s="2">
        <f t="shared" si="56"/>
        <v>450000</v>
      </c>
      <c r="V331" s="2">
        <f t="shared" si="33"/>
        <v>92945308.796703279</v>
      </c>
      <c r="W331" s="2">
        <f t="shared" si="57"/>
        <v>431858</v>
      </c>
      <c r="X331" s="2">
        <f t="shared" si="47"/>
        <v>18142</v>
      </c>
      <c r="Y331" s="2">
        <f t="shared" si="58"/>
        <v>41571229.504935443</v>
      </c>
      <c r="Z331" s="2" t="str">
        <f t="shared" si="48"/>
        <v>MEEP</v>
      </c>
      <c r="AA331" s="2">
        <f>IF(Z331="HERE",Y331,AA330+Graph!$G$1*1000)</f>
        <v>91803479.504935443</v>
      </c>
      <c r="AB331" s="2">
        <f t="shared" si="59"/>
        <v>420000</v>
      </c>
      <c r="AC331" s="2">
        <f t="shared" si="60"/>
        <v>38531200.796703279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257</v>
      </c>
      <c r="C332" s="7"/>
      <c r="D332" s="2" t="e">
        <f t="shared" si="51"/>
        <v>#N/A</v>
      </c>
      <c r="E332" s="2" t="e">
        <f t="shared" si="63"/>
        <v>#N/A</v>
      </c>
      <c r="F332" s="2">
        <v>979739.16703295708</v>
      </c>
      <c r="G332" s="2">
        <f t="shared" si="64"/>
        <v>431858</v>
      </c>
      <c r="H332" s="2">
        <f t="shared" si="61"/>
        <v>129653238.79670328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1048443.0844804347</v>
      </c>
      <c r="Q332" s="21">
        <f t="shared" si="67"/>
        <v>450000</v>
      </c>
      <c r="R332" s="2">
        <f t="shared" si="62"/>
        <v>134966538.30163872</v>
      </c>
      <c r="S332" s="2">
        <f t="shared" si="54"/>
        <v>431858</v>
      </c>
      <c r="T332" s="2">
        <f t="shared" si="55"/>
        <v>18142</v>
      </c>
      <c r="U332" s="2">
        <f t="shared" si="56"/>
        <v>450000</v>
      </c>
      <c r="V332" s="2">
        <f t="shared" si="33"/>
        <v>93377166.796703279</v>
      </c>
      <c r="W332" s="2">
        <f t="shared" si="57"/>
        <v>431858</v>
      </c>
      <c r="X332" s="2">
        <f t="shared" si="47"/>
        <v>18142</v>
      </c>
      <c r="Y332" s="2">
        <f t="shared" si="58"/>
        <v>41589371.504935443</v>
      </c>
      <c r="Z332" s="2" t="str">
        <f t="shared" si="48"/>
        <v>MEEP</v>
      </c>
      <c r="AA332" s="2">
        <f>IF(Z332="HERE",Y332,AA331+Graph!$G$1*1000)</f>
        <v>92223479.504935443</v>
      </c>
      <c r="AB332" s="2">
        <f t="shared" si="59"/>
        <v>420000</v>
      </c>
      <c r="AC332" s="2">
        <f t="shared" si="60"/>
        <v>38531200.796703279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258</v>
      </c>
      <c r="C333" s="7"/>
      <c r="D333" s="2" t="e">
        <f t="shared" si="51"/>
        <v>#N/A</v>
      </c>
      <c r="E333" s="2" t="e">
        <f t="shared" si="63"/>
        <v>#N/A</v>
      </c>
      <c r="F333" s="2">
        <v>981916.73241758347</v>
      </c>
      <c r="G333" s="2">
        <f t="shared" si="64"/>
        <v>431858</v>
      </c>
      <c r="H333" s="2">
        <f t="shared" si="61"/>
        <v>130085096.79670328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1050850.7871409357</v>
      </c>
      <c r="Q333" s="21">
        <f t="shared" si="67"/>
        <v>450000</v>
      </c>
      <c r="R333" s="2">
        <f t="shared" si="62"/>
        <v>135416538.30163872</v>
      </c>
      <c r="S333" s="2">
        <f t="shared" si="54"/>
        <v>431858</v>
      </c>
      <c r="T333" s="2">
        <f t="shared" si="55"/>
        <v>18142</v>
      </c>
      <c r="U333" s="2">
        <f t="shared" si="56"/>
        <v>450000</v>
      </c>
      <c r="V333" s="2">
        <f t="shared" si="33"/>
        <v>93809024.796703279</v>
      </c>
      <c r="W333" s="2">
        <f t="shared" si="57"/>
        <v>431858</v>
      </c>
      <c r="X333" s="2">
        <f t="shared" si="47"/>
        <v>18142</v>
      </c>
      <c r="Y333" s="2">
        <f t="shared" si="58"/>
        <v>41607513.504935443</v>
      </c>
      <c r="Z333" s="2" t="str">
        <f t="shared" si="48"/>
        <v>MEEP</v>
      </c>
      <c r="AA333" s="2">
        <f>IF(Z333="HERE",Y333,AA332+Graph!$G$1*1000)</f>
        <v>92643479.504935443</v>
      </c>
      <c r="AB333" s="2">
        <f t="shared" si="59"/>
        <v>420000</v>
      </c>
      <c r="AC333" s="2">
        <f t="shared" si="60"/>
        <v>38531200.796703279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259</v>
      </c>
      <c r="C334" s="7"/>
      <c r="D334" s="2" t="e">
        <f t="shared" si="51"/>
        <v>#N/A</v>
      </c>
      <c r="E334" s="2" t="e">
        <f t="shared" si="63"/>
        <v>#N/A</v>
      </c>
      <c r="F334" s="2">
        <v>984094.29780219495</v>
      </c>
      <c r="G334" s="2">
        <f t="shared" si="64"/>
        <v>431858</v>
      </c>
      <c r="H334" s="2">
        <f t="shared" si="61"/>
        <v>130516954.79670328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1053258.4898014218</v>
      </c>
      <c r="Q334" s="21">
        <f t="shared" si="67"/>
        <v>450000</v>
      </c>
      <c r="R334" s="2">
        <f t="shared" si="62"/>
        <v>135866538.30163872</v>
      </c>
      <c r="S334" s="2">
        <f t="shared" si="54"/>
        <v>431858</v>
      </c>
      <c r="T334" s="2">
        <f t="shared" si="55"/>
        <v>18142</v>
      </c>
      <c r="U334" s="2">
        <f t="shared" si="56"/>
        <v>450000</v>
      </c>
      <c r="V334" s="2">
        <f t="shared" si="33"/>
        <v>94240882.796703279</v>
      </c>
      <c r="W334" s="2">
        <f t="shared" si="57"/>
        <v>431858</v>
      </c>
      <c r="X334" s="2">
        <f t="shared" si="47"/>
        <v>18142</v>
      </c>
      <c r="Y334" s="2">
        <f t="shared" si="58"/>
        <v>41625655.504935443</v>
      </c>
      <c r="Z334" s="2" t="str">
        <f t="shared" si="48"/>
        <v>MEEP</v>
      </c>
      <c r="AA334" s="2">
        <f>IF(Z334="HERE",Y334,AA333+Graph!$G$1*1000)</f>
        <v>93063479.504935443</v>
      </c>
      <c r="AB334" s="2">
        <f t="shared" si="59"/>
        <v>420000</v>
      </c>
      <c r="AC334" s="2">
        <f t="shared" si="60"/>
        <v>38531200.796703279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260</v>
      </c>
      <c r="C335" s="7"/>
      <c r="D335" s="2" t="e">
        <f t="shared" si="51"/>
        <v>#N/A</v>
      </c>
      <c r="E335" s="2" t="e">
        <f t="shared" si="63"/>
        <v>#N/A</v>
      </c>
      <c r="F335" s="2">
        <v>986271.86318680644</v>
      </c>
      <c r="G335" s="2">
        <f t="shared" si="64"/>
        <v>431858</v>
      </c>
      <c r="H335" s="2">
        <f t="shared" si="61"/>
        <v>130948812.79670328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1055666.1924619228</v>
      </c>
      <c r="Q335" s="21">
        <f t="shared" si="67"/>
        <v>450000</v>
      </c>
      <c r="R335" s="2">
        <f t="shared" si="62"/>
        <v>136316538.30163872</v>
      </c>
      <c r="S335" s="2">
        <f t="shared" si="54"/>
        <v>431858</v>
      </c>
      <c r="T335" s="2">
        <f t="shared" si="55"/>
        <v>18142</v>
      </c>
      <c r="U335" s="2">
        <f t="shared" si="56"/>
        <v>450000</v>
      </c>
      <c r="V335" s="2">
        <f t="shared" si="33"/>
        <v>94672740.796703279</v>
      </c>
      <c r="W335" s="2">
        <f t="shared" si="57"/>
        <v>431858</v>
      </c>
      <c r="X335" s="2">
        <f t="shared" si="47"/>
        <v>18142</v>
      </c>
      <c r="Y335" s="2">
        <f t="shared" si="58"/>
        <v>41643797.504935443</v>
      </c>
      <c r="Z335" s="2" t="str">
        <f t="shared" si="48"/>
        <v>MEEP</v>
      </c>
      <c r="AA335" s="2">
        <f>IF(Z335="HERE",Y335,AA334+Graph!$G$1*1000)</f>
        <v>93483479.504935443</v>
      </c>
      <c r="AB335" s="2">
        <f t="shared" si="59"/>
        <v>420000</v>
      </c>
      <c r="AC335" s="2">
        <f t="shared" si="60"/>
        <v>38531200.796703279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261</v>
      </c>
      <c r="C336" s="7"/>
      <c r="D336" s="2" t="e">
        <f t="shared" si="51"/>
        <v>#N/A</v>
      </c>
      <c r="E336" s="2" t="e">
        <f t="shared" si="63"/>
        <v>#N/A</v>
      </c>
      <c r="F336" s="2">
        <v>988449.42857141793</v>
      </c>
      <c r="G336" s="2">
        <f t="shared" si="64"/>
        <v>431858</v>
      </c>
      <c r="H336" s="2">
        <f t="shared" si="61"/>
        <v>131380670.79670328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1058073.8951224238</v>
      </c>
      <c r="Q336" s="21">
        <f t="shared" si="67"/>
        <v>450000</v>
      </c>
      <c r="R336" s="2">
        <f t="shared" si="62"/>
        <v>136766538.30163872</v>
      </c>
      <c r="S336" s="2">
        <f t="shared" si="54"/>
        <v>431858</v>
      </c>
      <c r="T336" s="2">
        <f t="shared" si="55"/>
        <v>18142</v>
      </c>
      <c r="U336" s="2">
        <f t="shared" si="56"/>
        <v>450000</v>
      </c>
      <c r="V336" s="2">
        <f t="shared" si="33"/>
        <v>95104598.796703279</v>
      </c>
      <c r="W336" s="2">
        <f t="shared" si="57"/>
        <v>431858</v>
      </c>
      <c r="X336" s="2">
        <f t="shared" si="47"/>
        <v>18142</v>
      </c>
      <c r="Y336" s="2">
        <f t="shared" si="58"/>
        <v>41661939.504935443</v>
      </c>
      <c r="Z336" s="2" t="str">
        <f t="shared" si="48"/>
        <v>MEEP</v>
      </c>
      <c r="AA336" s="2">
        <f>IF(Z336="HERE",Y336,AA335+Graph!$G$1*1000)</f>
        <v>93903479.504935443</v>
      </c>
      <c r="AB336" s="2">
        <f t="shared" si="59"/>
        <v>420000</v>
      </c>
      <c r="AC336" s="2">
        <f t="shared" si="60"/>
        <v>38531200.796703279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262</v>
      </c>
      <c r="C337" s="7"/>
      <c r="D337" s="2" t="e">
        <f t="shared" si="51"/>
        <v>#N/A</v>
      </c>
      <c r="E337" s="2" t="e">
        <f t="shared" si="63"/>
        <v>#N/A</v>
      </c>
      <c r="F337" s="2">
        <v>990626.99395604432</v>
      </c>
      <c r="G337" s="2">
        <f t="shared" si="64"/>
        <v>431858</v>
      </c>
      <c r="H337" s="2">
        <f t="shared" si="61"/>
        <v>131812528.79670328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1060481.5977829248</v>
      </c>
      <c r="Q337" s="21">
        <f t="shared" si="67"/>
        <v>450000</v>
      </c>
      <c r="R337" s="2">
        <f t="shared" si="62"/>
        <v>137216538.30163872</v>
      </c>
      <c r="S337" s="2">
        <f t="shared" si="54"/>
        <v>431858</v>
      </c>
      <c r="T337" s="2">
        <f t="shared" si="55"/>
        <v>18142</v>
      </c>
      <c r="U337" s="2">
        <f t="shared" si="56"/>
        <v>450000</v>
      </c>
      <c r="V337" s="2">
        <f t="shared" si="33"/>
        <v>95536456.796703279</v>
      </c>
      <c r="W337" s="2">
        <f t="shared" si="57"/>
        <v>431858</v>
      </c>
      <c r="X337" s="2">
        <f t="shared" si="47"/>
        <v>18142</v>
      </c>
      <c r="Y337" s="2">
        <f t="shared" si="58"/>
        <v>41680081.504935443</v>
      </c>
      <c r="Z337" s="2" t="str">
        <f t="shared" si="48"/>
        <v>MEEP</v>
      </c>
      <c r="AA337" s="2">
        <f>IF(Z337="HERE",Y337,AA336+Graph!$G$1*1000)</f>
        <v>94323479.504935443</v>
      </c>
      <c r="AB337" s="2">
        <f t="shared" si="59"/>
        <v>420000</v>
      </c>
      <c r="AC337" s="2">
        <f t="shared" si="60"/>
        <v>38531200.796703279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263</v>
      </c>
      <c r="C338" s="7"/>
      <c r="D338" s="2" t="e">
        <f t="shared" si="51"/>
        <v>#N/A</v>
      </c>
      <c r="E338" s="2" t="e">
        <f t="shared" si="63"/>
        <v>#N/A</v>
      </c>
      <c r="F338" s="2">
        <v>992804.5593406558</v>
      </c>
      <c r="G338" s="2">
        <f t="shared" si="64"/>
        <v>431858</v>
      </c>
      <c r="H338" s="2">
        <f t="shared" si="61"/>
        <v>132244386.79670328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1062889.3004434109</v>
      </c>
      <c r="Q338" s="21">
        <f t="shared" si="67"/>
        <v>450000</v>
      </c>
      <c r="R338" s="2">
        <f t="shared" si="62"/>
        <v>137666538.30163872</v>
      </c>
      <c r="S338" s="2">
        <f t="shared" si="54"/>
        <v>431858</v>
      </c>
      <c r="T338" s="2">
        <f t="shared" si="55"/>
        <v>18142</v>
      </c>
      <c r="U338" s="2">
        <f t="shared" si="56"/>
        <v>450000</v>
      </c>
      <c r="V338" s="2">
        <f t="shared" si="33"/>
        <v>95968314.796703279</v>
      </c>
      <c r="W338" s="2">
        <f t="shared" si="57"/>
        <v>431858</v>
      </c>
      <c r="X338" s="2">
        <f t="shared" si="47"/>
        <v>18142</v>
      </c>
      <c r="Y338" s="2">
        <f t="shared" si="58"/>
        <v>41698223.504935443</v>
      </c>
      <c r="Z338" s="2" t="str">
        <f t="shared" si="48"/>
        <v>MEEP</v>
      </c>
      <c r="AA338" s="2">
        <f>IF(Z338="HERE",Y338,AA337+Graph!$G$1*1000)</f>
        <v>94743479.504935443</v>
      </c>
      <c r="AB338" s="2">
        <f t="shared" si="59"/>
        <v>420000</v>
      </c>
      <c r="AC338" s="2">
        <f t="shared" si="60"/>
        <v>38531200.796703279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264</v>
      </c>
      <c r="C339" s="7"/>
      <c r="D339" s="2" t="e">
        <f t="shared" si="51"/>
        <v>#N/A</v>
      </c>
      <c r="E339" s="2" t="e">
        <f t="shared" si="63"/>
        <v>#N/A</v>
      </c>
      <c r="F339" s="2">
        <v>994982.12472526729</v>
      </c>
      <c r="G339" s="2">
        <f t="shared" si="64"/>
        <v>431858</v>
      </c>
      <c r="H339" s="2">
        <f t="shared" si="61"/>
        <v>132676244.79670328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1065297.0031039119</v>
      </c>
      <c r="Q339" s="21">
        <f t="shared" si="67"/>
        <v>450000</v>
      </c>
      <c r="R339" s="2">
        <f t="shared" si="62"/>
        <v>138116538.30163872</v>
      </c>
      <c r="S339" s="2">
        <f t="shared" si="54"/>
        <v>431858</v>
      </c>
      <c r="T339" s="2">
        <f t="shared" si="55"/>
        <v>18142</v>
      </c>
      <c r="U339" s="2">
        <f t="shared" si="56"/>
        <v>450000</v>
      </c>
      <c r="V339" s="2">
        <f t="shared" si="33"/>
        <v>96400172.796703279</v>
      </c>
      <c r="W339" s="2">
        <f t="shared" si="57"/>
        <v>431858</v>
      </c>
      <c r="X339" s="2">
        <f t="shared" si="47"/>
        <v>18142</v>
      </c>
      <c r="Y339" s="2">
        <f t="shared" si="58"/>
        <v>41716365.504935443</v>
      </c>
      <c r="Z339" s="2" t="str">
        <f t="shared" si="48"/>
        <v>MEEP</v>
      </c>
      <c r="AA339" s="2">
        <f>IF(Z339="HERE",Y339,AA338+Graph!$G$1*1000)</f>
        <v>95163479.504935443</v>
      </c>
      <c r="AB339" s="2">
        <f t="shared" si="59"/>
        <v>420000</v>
      </c>
      <c r="AC339" s="2">
        <f t="shared" si="60"/>
        <v>38531200.796703279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265</v>
      </c>
      <c r="C340" s="7"/>
      <c r="D340" s="2" t="e">
        <f t="shared" si="51"/>
        <v>#N/A</v>
      </c>
      <c r="E340" s="2" t="e">
        <f t="shared" si="63"/>
        <v>#N/A</v>
      </c>
      <c r="F340" s="2">
        <v>997159.69010989368</v>
      </c>
      <c r="G340" s="2">
        <f t="shared" si="64"/>
        <v>431858</v>
      </c>
      <c r="H340" s="2">
        <f t="shared" si="61"/>
        <v>133108102.79670328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1067704.7057644129</v>
      </c>
      <c r="Q340" s="21">
        <f t="shared" si="67"/>
        <v>450000</v>
      </c>
      <c r="R340" s="2">
        <f t="shared" si="62"/>
        <v>138566538.30163872</v>
      </c>
      <c r="S340" s="2">
        <f t="shared" si="54"/>
        <v>431858</v>
      </c>
      <c r="T340" s="2">
        <f t="shared" si="55"/>
        <v>18142</v>
      </c>
      <c r="U340" s="2">
        <f t="shared" si="56"/>
        <v>450000</v>
      </c>
      <c r="V340" s="2">
        <f t="shared" si="33"/>
        <v>96832030.796703279</v>
      </c>
      <c r="W340" s="2">
        <f t="shared" si="57"/>
        <v>431858</v>
      </c>
      <c r="X340" s="2">
        <f t="shared" si="47"/>
        <v>18142</v>
      </c>
      <c r="Y340" s="2">
        <f t="shared" si="58"/>
        <v>41734507.504935443</v>
      </c>
      <c r="Z340" s="2" t="str">
        <f t="shared" si="48"/>
        <v>MEEP</v>
      </c>
      <c r="AA340" s="2">
        <f>IF(Z340="HERE",Y340,AA339+Graph!$G$1*1000)</f>
        <v>95583479.504935443</v>
      </c>
      <c r="AB340" s="2">
        <f t="shared" si="59"/>
        <v>420000</v>
      </c>
      <c r="AC340" s="2">
        <f t="shared" si="60"/>
        <v>38531200.796703279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266</v>
      </c>
      <c r="C341" s="7"/>
      <c r="D341" s="2" t="e">
        <f t="shared" si="51"/>
        <v>#N/A</v>
      </c>
      <c r="E341" s="2" t="e">
        <f t="shared" si="63"/>
        <v>#N/A</v>
      </c>
      <c r="F341" s="2">
        <v>999337.25549450517</v>
      </c>
      <c r="G341" s="2">
        <f t="shared" si="64"/>
        <v>431858</v>
      </c>
      <c r="H341" s="2">
        <f t="shared" si="61"/>
        <v>133539960.79670328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1070112.4084249139</v>
      </c>
      <c r="Q341" s="21">
        <f t="shared" si="67"/>
        <v>450000</v>
      </c>
      <c r="R341" s="2">
        <f t="shared" si="62"/>
        <v>139016538.30163872</v>
      </c>
      <c r="S341" s="2">
        <f t="shared" si="54"/>
        <v>431858</v>
      </c>
      <c r="T341" s="2">
        <f t="shared" si="55"/>
        <v>18142</v>
      </c>
      <c r="U341" s="2">
        <f t="shared" si="56"/>
        <v>450000</v>
      </c>
      <c r="V341" s="2">
        <f t="shared" si="33"/>
        <v>97263888.796703279</v>
      </c>
      <c r="W341" s="2">
        <f t="shared" si="57"/>
        <v>431858</v>
      </c>
      <c r="X341" s="2">
        <f t="shared" si="47"/>
        <v>18142</v>
      </c>
      <c r="Y341" s="2">
        <f t="shared" si="58"/>
        <v>41752649.504935443</v>
      </c>
      <c r="Z341" s="2" t="str">
        <f t="shared" si="48"/>
        <v>MEEP</v>
      </c>
      <c r="AA341" s="2">
        <f>IF(Z341="HERE",Y341,AA340+Graph!$G$1*1000)</f>
        <v>96003479.504935443</v>
      </c>
      <c r="AB341" s="2">
        <f t="shared" si="59"/>
        <v>420000</v>
      </c>
      <c r="AC341" s="2">
        <f t="shared" si="60"/>
        <v>38531200.796703279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267</v>
      </c>
      <c r="C342" s="7"/>
      <c r="D342" s="2" t="e">
        <f t="shared" si="51"/>
        <v>#N/A</v>
      </c>
      <c r="E342" s="2" t="e">
        <f t="shared" si="63"/>
        <v>#N/A</v>
      </c>
      <c r="F342" s="2">
        <v>1001514.8208791167</v>
      </c>
      <c r="G342" s="2">
        <f t="shared" si="64"/>
        <v>431858</v>
      </c>
      <c r="H342" s="2">
        <f t="shared" si="61"/>
        <v>133971818.79670328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1072520.1110854</v>
      </c>
      <c r="Q342" s="21">
        <f t="shared" si="67"/>
        <v>450000</v>
      </c>
      <c r="R342" s="2">
        <f t="shared" si="62"/>
        <v>139466538.30163872</v>
      </c>
      <c r="S342" s="2">
        <f t="shared" si="54"/>
        <v>431858</v>
      </c>
      <c r="T342" s="2">
        <f t="shared" si="55"/>
        <v>18142</v>
      </c>
      <c r="U342" s="2">
        <f t="shared" si="56"/>
        <v>450000</v>
      </c>
      <c r="V342" s="2">
        <f t="shared" si="33"/>
        <v>97695746.796703279</v>
      </c>
      <c r="W342" s="2">
        <f t="shared" si="57"/>
        <v>431858</v>
      </c>
      <c r="X342" s="2">
        <f t="shared" si="47"/>
        <v>18142</v>
      </c>
      <c r="Y342" s="2">
        <f t="shared" si="58"/>
        <v>41770791.504935443</v>
      </c>
      <c r="Z342" s="2" t="str">
        <f t="shared" si="48"/>
        <v>MEEP</v>
      </c>
      <c r="AA342" s="2">
        <f>IF(Z342="HERE",Y342,AA341+Graph!$G$1*1000)</f>
        <v>96423479.504935443</v>
      </c>
      <c r="AB342" s="2">
        <f t="shared" si="59"/>
        <v>420000</v>
      </c>
      <c r="AC342" s="2">
        <f t="shared" si="60"/>
        <v>38531200.796703279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268</v>
      </c>
      <c r="C343" s="7"/>
      <c r="D343" s="2" t="e">
        <f t="shared" si="51"/>
        <v>#N/A</v>
      </c>
      <c r="E343" s="2" t="e">
        <f t="shared" si="63"/>
        <v>#N/A</v>
      </c>
      <c r="F343" s="2">
        <v>1003692.3862637281</v>
      </c>
      <c r="G343" s="2">
        <f t="shared" si="64"/>
        <v>431858</v>
      </c>
      <c r="H343" s="2">
        <f t="shared" si="61"/>
        <v>134403676.79670328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1074927.813745901</v>
      </c>
      <c r="Q343" s="21">
        <f t="shared" si="67"/>
        <v>450000</v>
      </c>
      <c r="R343" s="2">
        <f t="shared" si="62"/>
        <v>139916538.30163872</v>
      </c>
      <c r="S343" s="2">
        <f t="shared" si="54"/>
        <v>431858</v>
      </c>
      <c r="T343" s="2">
        <f t="shared" si="55"/>
        <v>18142</v>
      </c>
      <c r="U343" s="2">
        <f t="shared" si="56"/>
        <v>450000</v>
      </c>
      <c r="V343" s="2">
        <f t="shared" si="33"/>
        <v>98127604.796703279</v>
      </c>
      <c r="W343" s="2">
        <f t="shared" si="57"/>
        <v>431858</v>
      </c>
      <c r="X343" s="2">
        <f t="shared" si="47"/>
        <v>18142</v>
      </c>
      <c r="Y343" s="2">
        <f t="shared" si="58"/>
        <v>41788933.504935443</v>
      </c>
      <c r="Z343" s="2" t="str">
        <f t="shared" si="48"/>
        <v>MEEP</v>
      </c>
      <c r="AA343" s="2">
        <f>IF(Z343="HERE",Y343,AA342+Graph!$G$1*1000)</f>
        <v>96843479.504935443</v>
      </c>
      <c r="AB343" s="2">
        <f t="shared" si="59"/>
        <v>420000</v>
      </c>
      <c r="AC343" s="2">
        <f t="shared" si="60"/>
        <v>38531200.796703279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269</v>
      </c>
      <c r="C344" s="7"/>
      <c r="D344" s="2" t="e">
        <f t="shared" si="51"/>
        <v>#N/A</v>
      </c>
      <c r="E344" s="2" t="e">
        <f t="shared" si="63"/>
        <v>#N/A</v>
      </c>
      <c r="F344" s="2">
        <v>1005869.9516483545</v>
      </c>
      <c r="G344" s="2">
        <f t="shared" si="64"/>
        <v>431858</v>
      </c>
      <c r="H344" s="2">
        <f t="shared" si="61"/>
        <v>134835534.79670328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1077335.516406402</v>
      </c>
      <c r="Q344" s="21">
        <f t="shared" si="67"/>
        <v>450000</v>
      </c>
      <c r="R344" s="2">
        <f t="shared" si="62"/>
        <v>140366538.30163872</v>
      </c>
      <c r="S344" s="2">
        <f t="shared" si="54"/>
        <v>431858</v>
      </c>
      <c r="T344" s="2">
        <f t="shared" si="55"/>
        <v>18142</v>
      </c>
      <c r="U344" s="2">
        <f t="shared" si="56"/>
        <v>450000</v>
      </c>
      <c r="V344" s="2">
        <f t="shared" si="33"/>
        <v>98559462.796703279</v>
      </c>
      <c r="W344" s="2">
        <f t="shared" si="57"/>
        <v>431858</v>
      </c>
      <c r="X344" s="2">
        <f t="shared" si="47"/>
        <v>18142</v>
      </c>
      <c r="Y344" s="2">
        <f t="shared" si="58"/>
        <v>41807075.504935443</v>
      </c>
      <c r="Z344" s="2" t="str">
        <f t="shared" si="48"/>
        <v>MEEP</v>
      </c>
      <c r="AA344" s="2">
        <f>IF(Z344="HERE",Y344,AA343+Graph!$G$1*1000)</f>
        <v>97263479.504935443</v>
      </c>
      <c r="AB344" s="2">
        <f t="shared" si="59"/>
        <v>420000</v>
      </c>
      <c r="AC344" s="2">
        <f t="shared" si="60"/>
        <v>38531200.796703279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270</v>
      </c>
      <c r="C345" s="7"/>
      <c r="D345" s="2" t="e">
        <f t="shared" si="51"/>
        <v>#N/A</v>
      </c>
      <c r="E345" s="2" t="e">
        <f t="shared" si="63"/>
        <v>#N/A</v>
      </c>
      <c r="F345" s="2">
        <v>1008047.517032966</v>
      </c>
      <c r="G345" s="2">
        <f t="shared" si="64"/>
        <v>431858</v>
      </c>
      <c r="H345" s="2">
        <f t="shared" si="61"/>
        <v>135267392.79670328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1079743.219066903</v>
      </c>
      <c r="Q345" s="21">
        <f t="shared" si="67"/>
        <v>450000</v>
      </c>
      <c r="R345" s="2">
        <f t="shared" si="62"/>
        <v>140816538.30163872</v>
      </c>
      <c r="S345" s="2">
        <f t="shared" si="54"/>
        <v>431858</v>
      </c>
      <c r="T345" s="2">
        <f t="shared" si="55"/>
        <v>18142</v>
      </c>
      <c r="U345" s="2">
        <f t="shared" si="56"/>
        <v>450000</v>
      </c>
      <c r="V345" s="2">
        <f t="shared" si="33"/>
        <v>98991320.796703279</v>
      </c>
      <c r="W345" s="2">
        <f t="shared" si="57"/>
        <v>431858</v>
      </c>
      <c r="X345" s="2">
        <f t="shared" si="47"/>
        <v>18142</v>
      </c>
      <c r="Y345" s="2">
        <f t="shared" si="58"/>
        <v>41825217.504935443</v>
      </c>
      <c r="Z345" s="2" t="str">
        <f t="shared" si="48"/>
        <v>MEEP</v>
      </c>
      <c r="AA345" s="2">
        <f>IF(Z345="HERE",Y345,AA344+Graph!$G$1*1000)</f>
        <v>97683479.504935443</v>
      </c>
      <c r="AB345" s="2">
        <f t="shared" si="59"/>
        <v>420000</v>
      </c>
      <c r="AC345" s="2">
        <f t="shared" si="60"/>
        <v>38531200.796703279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271</v>
      </c>
      <c r="C346" s="7"/>
      <c r="D346" s="2" t="e">
        <f t="shared" si="51"/>
        <v>#N/A</v>
      </c>
      <c r="E346" s="2" t="e">
        <f t="shared" si="63"/>
        <v>#N/A</v>
      </c>
      <c r="F346" s="2">
        <v>1010225.0824175775</v>
      </c>
      <c r="G346" s="2">
        <f t="shared" si="64"/>
        <v>431858</v>
      </c>
      <c r="H346" s="2">
        <f t="shared" si="61"/>
        <v>135699250.79670328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1082150.9217273891</v>
      </c>
      <c r="Q346" s="21">
        <f t="shared" si="67"/>
        <v>450000</v>
      </c>
      <c r="R346" s="2">
        <f t="shared" si="62"/>
        <v>141266538.30163872</v>
      </c>
      <c r="S346" s="2">
        <f t="shared" si="54"/>
        <v>431858</v>
      </c>
      <c r="T346" s="2">
        <f t="shared" si="55"/>
        <v>18142</v>
      </c>
      <c r="U346" s="2">
        <f t="shared" si="56"/>
        <v>450000</v>
      </c>
      <c r="V346" s="2">
        <f t="shared" si="33"/>
        <v>99423178.796703279</v>
      </c>
      <c r="W346" s="2">
        <f t="shared" si="57"/>
        <v>431858</v>
      </c>
      <c r="X346" s="2">
        <f t="shared" si="47"/>
        <v>18142</v>
      </c>
      <c r="Y346" s="2">
        <f t="shared" si="58"/>
        <v>41843359.504935443</v>
      </c>
      <c r="Z346" s="2" t="str">
        <f t="shared" si="48"/>
        <v>MEEP</v>
      </c>
      <c r="AA346" s="2">
        <f>IF(Z346="HERE",Y346,AA345+Graph!$G$1*1000)</f>
        <v>98103479.504935443</v>
      </c>
      <c r="AB346" s="2">
        <f t="shared" si="59"/>
        <v>420000</v>
      </c>
      <c r="AC346" s="2">
        <f t="shared" si="60"/>
        <v>38531200.796703279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272</v>
      </c>
      <c r="C347" s="7"/>
      <c r="D347" s="2" t="e">
        <f t="shared" si="51"/>
        <v>#N/A</v>
      </c>
      <c r="E347" s="2" t="e">
        <f t="shared" si="63"/>
        <v>#N/A</v>
      </c>
      <c r="F347" s="2">
        <v>1012402.647802189</v>
      </c>
      <c r="G347" s="2">
        <f t="shared" si="64"/>
        <v>431858</v>
      </c>
      <c r="H347" s="2">
        <f t="shared" si="61"/>
        <v>136131108.79670328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1084558.6243878901</v>
      </c>
      <c r="Q347" s="21">
        <f t="shared" si="67"/>
        <v>450000</v>
      </c>
      <c r="R347" s="2">
        <f t="shared" si="62"/>
        <v>141716538.30163872</v>
      </c>
      <c r="S347" s="2">
        <f t="shared" si="54"/>
        <v>431858</v>
      </c>
      <c r="T347" s="2">
        <f t="shared" si="55"/>
        <v>18142</v>
      </c>
      <c r="U347" s="2">
        <f t="shared" si="56"/>
        <v>450000</v>
      </c>
      <c r="V347" s="2">
        <f t="shared" si="33"/>
        <v>99855036.796703279</v>
      </c>
      <c r="W347" s="2">
        <f t="shared" si="57"/>
        <v>431858</v>
      </c>
      <c r="X347" s="2">
        <f t="shared" si="47"/>
        <v>18142</v>
      </c>
      <c r="Y347" s="2">
        <f t="shared" si="58"/>
        <v>41861501.504935443</v>
      </c>
      <c r="Z347" s="2" t="str">
        <f t="shared" si="48"/>
        <v>MEEP</v>
      </c>
      <c r="AA347" s="2">
        <f>IF(Z347="HERE",Y347,AA346+Graph!$G$1*1000)</f>
        <v>98523479.504935443</v>
      </c>
      <c r="AB347" s="2">
        <f t="shared" si="59"/>
        <v>420000</v>
      </c>
      <c r="AC347" s="2">
        <f t="shared" si="60"/>
        <v>38531200.796703279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273</v>
      </c>
      <c r="C348" s="7"/>
      <c r="D348" s="2" t="e">
        <f t="shared" si="51"/>
        <v>#N/A</v>
      </c>
      <c r="E348" s="2" t="e">
        <f t="shared" si="63"/>
        <v>#N/A</v>
      </c>
      <c r="F348" s="2">
        <v>1014580.2131868154</v>
      </c>
      <c r="G348" s="2">
        <f t="shared" si="64"/>
        <v>431858</v>
      </c>
      <c r="H348" s="2">
        <f t="shared" si="61"/>
        <v>136562966.79670328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1086966.3270483911</v>
      </c>
      <c r="Q348" s="21">
        <f t="shared" si="67"/>
        <v>450000</v>
      </c>
      <c r="R348" s="2">
        <f t="shared" si="62"/>
        <v>142166538.30163872</v>
      </c>
      <c r="S348" s="2">
        <f t="shared" si="54"/>
        <v>431858</v>
      </c>
      <c r="T348" s="2">
        <f t="shared" si="55"/>
        <v>18142</v>
      </c>
      <c r="U348" s="2">
        <f t="shared" si="56"/>
        <v>450000</v>
      </c>
      <c r="V348" s="2">
        <f t="shared" si="33"/>
        <v>100286894.79670328</v>
      </c>
      <c r="W348" s="2">
        <f t="shared" si="57"/>
        <v>431858</v>
      </c>
      <c r="X348" s="2">
        <f t="shared" si="47"/>
        <v>18142</v>
      </c>
      <c r="Y348" s="2">
        <f t="shared" si="58"/>
        <v>41879643.504935443</v>
      </c>
      <c r="Z348" s="2" t="str">
        <f t="shared" si="48"/>
        <v>MEEP</v>
      </c>
      <c r="AA348" s="2">
        <f>IF(Z348="HERE",Y348,AA347+Graph!$G$1*1000)</f>
        <v>98943479.504935443</v>
      </c>
      <c r="AB348" s="2">
        <f t="shared" si="59"/>
        <v>420000</v>
      </c>
      <c r="AC348" s="2">
        <f t="shared" si="60"/>
        <v>38531200.796703279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274</v>
      </c>
      <c r="C349" s="7"/>
      <c r="D349" s="2" t="e">
        <f t="shared" si="51"/>
        <v>#N/A</v>
      </c>
      <c r="E349" s="2" t="e">
        <f t="shared" si="63"/>
        <v>#N/A</v>
      </c>
      <c r="F349" s="2">
        <v>1016757.7785714269</v>
      </c>
      <c r="G349" s="2">
        <f t="shared" si="64"/>
        <v>431858</v>
      </c>
      <c r="H349" s="2">
        <f t="shared" si="61"/>
        <v>136994824.79670328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1089374.0297088921</v>
      </c>
      <c r="Q349" s="21">
        <f t="shared" si="67"/>
        <v>450000</v>
      </c>
      <c r="R349" s="2">
        <f t="shared" si="62"/>
        <v>142616538.30163872</v>
      </c>
      <c r="S349" s="2">
        <f t="shared" si="54"/>
        <v>431858</v>
      </c>
      <c r="T349" s="2">
        <f t="shared" si="55"/>
        <v>18142</v>
      </c>
      <c r="U349" s="2">
        <f t="shared" si="56"/>
        <v>450000</v>
      </c>
      <c r="V349" s="2">
        <f t="shared" si="33"/>
        <v>100718752.79670328</v>
      </c>
      <c r="W349" s="2">
        <f t="shared" si="57"/>
        <v>431858</v>
      </c>
      <c r="X349" s="2">
        <f t="shared" si="47"/>
        <v>18142</v>
      </c>
      <c r="Y349" s="2">
        <f t="shared" si="58"/>
        <v>41897785.504935443</v>
      </c>
      <c r="Z349" s="2" t="str">
        <f t="shared" si="48"/>
        <v>MEEP</v>
      </c>
      <c r="AA349" s="2">
        <f>IF(Z349="HERE",Y349,AA348+Graph!$G$1*1000)</f>
        <v>99363479.504935443</v>
      </c>
      <c r="AB349" s="2">
        <f t="shared" si="59"/>
        <v>420000</v>
      </c>
      <c r="AC349" s="2">
        <f t="shared" si="60"/>
        <v>38531200.796703279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275</v>
      </c>
      <c r="C350" s="7"/>
      <c r="D350" s="2" t="e">
        <f t="shared" si="51"/>
        <v>#N/A</v>
      </c>
      <c r="E350" s="2" t="e">
        <f t="shared" si="63"/>
        <v>#N/A</v>
      </c>
      <c r="F350" s="2">
        <v>1018935.3439560384</v>
      </c>
      <c r="G350" s="2">
        <f t="shared" si="64"/>
        <v>431858</v>
      </c>
      <c r="H350" s="2">
        <f t="shared" si="61"/>
        <v>137426682.79670328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1091781.7323693931</v>
      </c>
      <c r="Q350" s="21">
        <f t="shared" si="67"/>
        <v>450000</v>
      </c>
      <c r="R350" s="2">
        <f t="shared" si="62"/>
        <v>143066538.30163872</v>
      </c>
      <c r="S350" s="2">
        <f t="shared" si="54"/>
        <v>431858</v>
      </c>
      <c r="T350" s="2">
        <f t="shared" si="55"/>
        <v>18142</v>
      </c>
      <c r="U350" s="2">
        <f t="shared" si="56"/>
        <v>450000</v>
      </c>
      <c r="V350" s="2">
        <f t="shared" si="33"/>
        <v>101150610.79670328</v>
      </c>
      <c r="W350" s="2">
        <f t="shared" si="57"/>
        <v>431858</v>
      </c>
      <c r="X350" s="2">
        <f t="shared" si="47"/>
        <v>18142</v>
      </c>
      <c r="Y350" s="2">
        <f t="shared" si="58"/>
        <v>41915927.504935443</v>
      </c>
      <c r="Z350" s="2" t="str">
        <f t="shared" si="48"/>
        <v>MEEP</v>
      </c>
      <c r="AA350" s="2">
        <f>IF(Z350="HERE",Y350,AA349+Graph!$G$1*1000)</f>
        <v>99783479.504935443</v>
      </c>
      <c r="AB350" s="2">
        <f t="shared" si="59"/>
        <v>420000</v>
      </c>
      <c r="AC350" s="2">
        <f t="shared" si="60"/>
        <v>38531200.796703279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276</v>
      </c>
      <c r="C351" s="7"/>
      <c r="D351" s="2" t="e">
        <f t="shared" si="51"/>
        <v>#N/A</v>
      </c>
      <c r="E351" s="2" t="e">
        <f t="shared" si="63"/>
        <v>#N/A</v>
      </c>
      <c r="F351" s="2">
        <v>1021112.9093406498</v>
      </c>
      <c r="G351" s="2">
        <f t="shared" si="64"/>
        <v>431858</v>
      </c>
      <c r="H351" s="2">
        <f t="shared" si="61"/>
        <v>137858540.79670328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1094189.4350298792</v>
      </c>
      <c r="Q351" s="21">
        <f t="shared" si="67"/>
        <v>450000</v>
      </c>
      <c r="R351" s="2">
        <f t="shared" si="62"/>
        <v>143516538.30163872</v>
      </c>
      <c r="S351" s="2">
        <f t="shared" si="54"/>
        <v>431858</v>
      </c>
      <c r="T351" s="2">
        <f t="shared" si="55"/>
        <v>18142</v>
      </c>
      <c r="U351" s="2">
        <f t="shared" si="56"/>
        <v>450000</v>
      </c>
      <c r="V351" s="2">
        <f t="shared" si="33"/>
        <v>101582468.79670328</v>
      </c>
      <c r="W351" s="2">
        <f t="shared" si="57"/>
        <v>431858</v>
      </c>
      <c r="X351" s="2">
        <f t="shared" si="47"/>
        <v>18142</v>
      </c>
      <c r="Y351" s="2">
        <f t="shared" ref="Y351:Y385" si="70">IF(COUNT($C352)=0,IF(COUNT($C351)=1,C351,SUM(Y350+X351)),C351)</f>
        <v>41934069.504935443</v>
      </c>
      <c r="Z351" s="2" t="str">
        <f t="shared" si="48"/>
        <v>MEEP</v>
      </c>
      <c r="AA351" s="2">
        <f>IF(Z351="HERE",Y351,AA350+Graph!$G$1*1000)</f>
        <v>100203479.50493544</v>
      </c>
      <c r="AB351" s="2">
        <f t="shared" si="59"/>
        <v>420000</v>
      </c>
      <c r="AC351" s="2">
        <f t="shared" ref="AC351:AC385" si="71">IF(Z352="HERE",V351,AC350)</f>
        <v>38531200.796703279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277</v>
      </c>
      <c r="C352" s="7"/>
      <c r="D352" s="2" t="e">
        <f t="shared" si="51"/>
        <v>#N/A</v>
      </c>
      <c r="E352" s="2" t="e">
        <f t="shared" si="63"/>
        <v>#N/A</v>
      </c>
      <c r="F352" s="2">
        <v>1023290.4747252762</v>
      </c>
      <c r="G352" s="2">
        <f t="shared" si="64"/>
        <v>431858</v>
      </c>
      <c r="H352" s="2">
        <f t="shared" ref="H352:H385" si="72">IF(COUNT($C353)=0,IF(COUNT($C352)=1,C352,SUM(H351+G352)),C352)</f>
        <v>138290398.79670328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1096597.1376903802</v>
      </c>
      <c r="Q352" s="21">
        <f t="shared" si="67"/>
        <v>450000</v>
      </c>
      <c r="R352" s="2">
        <f t="shared" ref="R352:R385" si="73">IF(COUNT($C353)=0,IF(COUNT($C352)=1,M352,SUM(R351+Q352)),M352)</f>
        <v>143966538.30163872</v>
      </c>
      <c r="S352" s="2">
        <f t="shared" si="54"/>
        <v>431858</v>
      </c>
      <c r="T352" s="2">
        <f t="shared" si="55"/>
        <v>18142</v>
      </c>
      <c r="U352" s="2">
        <f t="shared" si="56"/>
        <v>450000</v>
      </c>
      <c r="V352" s="2">
        <f t="shared" si="33"/>
        <v>102014326.79670328</v>
      </c>
      <c r="W352" s="2">
        <f t="shared" si="57"/>
        <v>431858</v>
      </c>
      <c r="X352" s="2">
        <f t="shared" si="47"/>
        <v>18142</v>
      </c>
      <c r="Y352" s="2">
        <f t="shared" si="70"/>
        <v>41952211.504935443</v>
      </c>
      <c r="Z352" s="2" t="str">
        <f t="shared" si="48"/>
        <v>MEEP</v>
      </c>
      <c r="AA352" s="2">
        <f>IF(Z352="HERE",Y352,AA351+Graph!$G$1*1000)</f>
        <v>100623479.50493544</v>
      </c>
      <c r="AB352" s="2">
        <f t="shared" si="59"/>
        <v>420000</v>
      </c>
      <c r="AC352" s="2">
        <f t="shared" si="71"/>
        <v>38531200.796703279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278</v>
      </c>
      <c r="C353" s="7"/>
      <c r="D353" s="2" t="e">
        <f t="shared" si="51"/>
        <v>#N/A</v>
      </c>
      <c r="E353" s="2" t="e">
        <f t="shared" si="63"/>
        <v>#N/A</v>
      </c>
      <c r="F353" s="2">
        <v>1025468.0401098877</v>
      </c>
      <c r="G353" s="2">
        <f t="shared" si="64"/>
        <v>431858</v>
      </c>
      <c r="H353" s="2">
        <f t="shared" si="72"/>
        <v>138722256.79670328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1099004.8403508812</v>
      </c>
      <c r="Q353" s="21">
        <f t="shared" si="67"/>
        <v>450000</v>
      </c>
      <c r="R353" s="2">
        <f t="shared" si="73"/>
        <v>144416538.30163872</v>
      </c>
      <c r="S353" s="2">
        <f t="shared" si="54"/>
        <v>431858</v>
      </c>
      <c r="T353" s="2">
        <f t="shared" si="55"/>
        <v>18142</v>
      </c>
      <c r="U353" s="2">
        <f t="shared" si="56"/>
        <v>450000</v>
      </c>
      <c r="V353" s="2">
        <f t="shared" si="33"/>
        <v>102446184.79670328</v>
      </c>
      <c r="W353" s="2">
        <f t="shared" si="57"/>
        <v>431858</v>
      </c>
      <c r="X353" s="2">
        <f t="shared" si="47"/>
        <v>18142</v>
      </c>
      <c r="Y353" s="2">
        <f t="shared" si="70"/>
        <v>41970353.504935443</v>
      </c>
      <c r="Z353" s="2" t="str">
        <f t="shared" si="48"/>
        <v>MEEP</v>
      </c>
      <c r="AA353" s="2">
        <f>IF(Z353="HERE",Y353,AA352+Graph!$G$1*1000)</f>
        <v>101043479.50493544</v>
      </c>
      <c r="AB353" s="2">
        <f t="shared" si="59"/>
        <v>420000</v>
      </c>
      <c r="AC353" s="2">
        <f t="shared" si="71"/>
        <v>38531200.796703279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279</v>
      </c>
      <c r="C354" s="7"/>
      <c r="D354" s="2" t="e">
        <f t="shared" si="51"/>
        <v>#N/A</v>
      </c>
      <c r="E354" s="2" t="e">
        <f t="shared" si="63"/>
        <v>#N/A</v>
      </c>
      <c r="F354" s="2">
        <v>1027645.6054944992</v>
      </c>
      <c r="G354" s="2">
        <f t="shared" si="64"/>
        <v>431858</v>
      </c>
      <c r="H354" s="2">
        <f t="shared" si="72"/>
        <v>139154114.79670328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1101412.5430113822</v>
      </c>
      <c r="Q354" s="21">
        <f t="shared" si="67"/>
        <v>450000</v>
      </c>
      <c r="R354" s="2">
        <f t="shared" si="73"/>
        <v>144866538.30163872</v>
      </c>
      <c r="S354" s="2">
        <f t="shared" si="54"/>
        <v>431858</v>
      </c>
      <c r="T354" s="2">
        <f t="shared" si="55"/>
        <v>18142</v>
      </c>
      <c r="U354" s="2">
        <f t="shared" si="56"/>
        <v>450000</v>
      </c>
      <c r="V354" s="2">
        <f t="shared" si="33"/>
        <v>102878042.79670328</v>
      </c>
      <c r="W354" s="2">
        <f t="shared" si="57"/>
        <v>431858</v>
      </c>
      <c r="X354" s="2">
        <f t="shared" si="47"/>
        <v>18142</v>
      </c>
      <c r="Y354" s="2">
        <f t="shared" si="70"/>
        <v>41988495.504935443</v>
      </c>
      <c r="Z354" s="2" t="str">
        <f t="shared" si="48"/>
        <v>MEEP</v>
      </c>
      <c r="AA354" s="2">
        <f>IF(Z354="HERE",Y354,AA353+Graph!$G$1*1000)</f>
        <v>101463479.50493544</v>
      </c>
      <c r="AB354" s="2">
        <f t="shared" si="59"/>
        <v>420000</v>
      </c>
      <c r="AC354" s="2">
        <f t="shared" si="71"/>
        <v>38531200.796703279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280</v>
      </c>
      <c r="C355" s="7"/>
      <c r="D355" s="2" t="e">
        <f t="shared" si="51"/>
        <v>#N/A</v>
      </c>
      <c r="E355" s="2" t="e">
        <f t="shared" si="63"/>
        <v>#N/A</v>
      </c>
      <c r="F355" s="2">
        <v>1029823.1708791107</v>
      </c>
      <c r="G355" s="2">
        <f t="shared" si="64"/>
        <v>431858</v>
      </c>
      <c r="H355" s="2">
        <f t="shared" si="72"/>
        <v>139585972.79670328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1103820.2456718683</v>
      </c>
      <c r="Q355" s="21">
        <f t="shared" si="67"/>
        <v>450000</v>
      </c>
      <c r="R355" s="2">
        <f t="shared" si="73"/>
        <v>145316538.30163872</v>
      </c>
      <c r="S355" s="2">
        <f t="shared" si="54"/>
        <v>431858</v>
      </c>
      <c r="T355" s="2">
        <f t="shared" si="55"/>
        <v>18142</v>
      </c>
      <c r="U355" s="2">
        <f t="shared" si="56"/>
        <v>450000</v>
      </c>
      <c r="V355" s="2">
        <f t="shared" si="33"/>
        <v>103309900.79670328</v>
      </c>
      <c r="W355" s="2">
        <f t="shared" si="57"/>
        <v>431858</v>
      </c>
      <c r="X355" s="2">
        <f t="shared" si="47"/>
        <v>18142</v>
      </c>
      <c r="Y355" s="2">
        <f t="shared" si="70"/>
        <v>42006637.504935443</v>
      </c>
      <c r="Z355" s="2" t="str">
        <f t="shared" si="48"/>
        <v>MEEP</v>
      </c>
      <c r="AA355" s="2">
        <f>IF(Z355="HERE",Y355,AA354+Graph!$G$1*1000)</f>
        <v>101883479.50493544</v>
      </c>
      <c r="AB355" s="2">
        <f t="shared" si="59"/>
        <v>420000</v>
      </c>
      <c r="AC355" s="2">
        <f t="shared" si="71"/>
        <v>38531200.796703279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281</v>
      </c>
      <c r="C356" s="7"/>
      <c r="D356" s="2" t="e">
        <f t="shared" si="51"/>
        <v>#N/A</v>
      </c>
      <c r="E356" s="2" t="e">
        <f t="shared" si="63"/>
        <v>#N/A</v>
      </c>
      <c r="F356" s="2">
        <v>1032000.7362637371</v>
      </c>
      <c r="G356" s="2">
        <f t="shared" si="64"/>
        <v>431858</v>
      </c>
      <c r="H356" s="2">
        <f t="shared" si="72"/>
        <v>140017830.79670328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1106227.9483323693</v>
      </c>
      <c r="Q356" s="21">
        <f t="shared" si="67"/>
        <v>450000</v>
      </c>
      <c r="R356" s="2">
        <f t="shared" si="73"/>
        <v>145766538.30163872</v>
      </c>
      <c r="S356" s="2">
        <f t="shared" si="54"/>
        <v>431858</v>
      </c>
      <c r="T356" s="2">
        <f t="shared" si="55"/>
        <v>18142</v>
      </c>
      <c r="U356" s="2">
        <f t="shared" si="56"/>
        <v>450000</v>
      </c>
      <c r="V356" s="2">
        <f t="shared" ref="V356:V385" si="74">H272</f>
        <v>103741758.79670328</v>
      </c>
      <c r="W356" s="2">
        <f t="shared" si="57"/>
        <v>431858</v>
      </c>
      <c r="X356" s="2">
        <f t="shared" si="47"/>
        <v>18142</v>
      </c>
      <c r="Y356" s="2">
        <f t="shared" si="70"/>
        <v>42024779.504935443</v>
      </c>
      <c r="Z356" s="2" t="str">
        <f t="shared" si="48"/>
        <v>MEEP</v>
      </c>
      <c r="AA356" s="2">
        <f>IF(Z356="HERE",Y356,AA355+Graph!$G$1*1000)</f>
        <v>102303479.50493544</v>
      </c>
      <c r="AB356" s="2">
        <f t="shared" si="59"/>
        <v>420000</v>
      </c>
      <c r="AC356" s="2">
        <f t="shared" si="71"/>
        <v>38531200.796703279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282</v>
      </c>
      <c r="C357" s="7"/>
      <c r="D357" s="2" t="e">
        <f t="shared" si="51"/>
        <v>#N/A</v>
      </c>
      <c r="E357" s="2" t="e">
        <f t="shared" si="63"/>
        <v>#N/A</v>
      </c>
      <c r="F357" s="2">
        <v>1034178.3016483486</v>
      </c>
      <c r="G357" s="2">
        <f t="shared" si="64"/>
        <v>431858</v>
      </c>
      <c r="H357" s="2">
        <f t="shared" si="72"/>
        <v>140449688.79670328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1108635.6509928703</v>
      </c>
      <c r="Q357" s="21">
        <f t="shared" si="67"/>
        <v>450000</v>
      </c>
      <c r="R357" s="2">
        <f t="shared" si="73"/>
        <v>146216538.30163872</v>
      </c>
      <c r="S357" s="2">
        <f t="shared" si="54"/>
        <v>431858</v>
      </c>
      <c r="T357" s="2">
        <f t="shared" si="55"/>
        <v>18142</v>
      </c>
      <c r="U357" s="2">
        <f t="shared" si="56"/>
        <v>450000</v>
      </c>
      <c r="V357" s="2">
        <f t="shared" si="74"/>
        <v>104173616.79670328</v>
      </c>
      <c r="W357" s="2">
        <f t="shared" si="57"/>
        <v>431858</v>
      </c>
      <c r="X357" s="2">
        <f t="shared" si="47"/>
        <v>18142</v>
      </c>
      <c r="Y357" s="2">
        <f t="shared" si="70"/>
        <v>42042921.504935443</v>
      </c>
      <c r="Z357" s="2" t="str">
        <f t="shared" si="48"/>
        <v>MEEP</v>
      </c>
      <c r="AA357" s="2">
        <f>IF(Z357="HERE",Y357,AA356+Graph!$G$1*1000)</f>
        <v>102723479.50493544</v>
      </c>
      <c r="AB357" s="2">
        <f t="shared" si="59"/>
        <v>420000</v>
      </c>
      <c r="AC357" s="2">
        <f t="shared" si="71"/>
        <v>38531200.796703279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283</v>
      </c>
      <c r="C358" s="7"/>
      <c r="D358" s="2" t="e">
        <f t="shared" si="51"/>
        <v>#N/A</v>
      </c>
      <c r="E358" s="2" t="e">
        <f t="shared" si="63"/>
        <v>#N/A</v>
      </c>
      <c r="F358" s="2">
        <v>1036355.8670329601</v>
      </c>
      <c r="G358" s="2">
        <f t="shared" si="64"/>
        <v>431858</v>
      </c>
      <c r="H358" s="2">
        <f t="shared" si="72"/>
        <v>140881546.79670328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1111043.3536533713</v>
      </c>
      <c r="Q358" s="21">
        <f t="shared" ref="Q358:Q385" si="75">IF(P358&gt;450000,450000,P358)</f>
        <v>450000</v>
      </c>
      <c r="R358" s="2">
        <f t="shared" si="73"/>
        <v>146666538.30163872</v>
      </c>
      <c r="S358" s="2">
        <f t="shared" si="54"/>
        <v>431858</v>
      </c>
      <c r="T358" s="2">
        <f t="shared" si="55"/>
        <v>18142</v>
      </c>
      <c r="U358" s="2">
        <f t="shared" si="56"/>
        <v>450000</v>
      </c>
      <c r="V358" s="2">
        <f t="shared" si="74"/>
        <v>104605474.79670328</v>
      </c>
      <c r="W358" s="2">
        <f t="shared" si="57"/>
        <v>431858</v>
      </c>
      <c r="X358" s="2">
        <f t="shared" si="47"/>
        <v>18142</v>
      </c>
      <c r="Y358" s="2">
        <f t="shared" si="70"/>
        <v>42061063.504935443</v>
      </c>
      <c r="Z358" s="2" t="str">
        <f t="shared" si="48"/>
        <v>MEEP</v>
      </c>
      <c r="AA358" s="2">
        <f>IF(Z358="HERE",Y358,AA357+Graph!$G$1*1000)</f>
        <v>103143479.50493544</v>
      </c>
      <c r="AB358" s="2">
        <f t="shared" si="59"/>
        <v>420000</v>
      </c>
      <c r="AC358" s="2">
        <f t="shared" si="71"/>
        <v>38531200.796703279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284</v>
      </c>
      <c r="C359" s="7"/>
      <c r="D359" s="2" t="e">
        <f t="shared" si="51"/>
        <v>#N/A</v>
      </c>
      <c r="E359" s="2" t="e">
        <f t="shared" si="63"/>
        <v>#N/A</v>
      </c>
      <c r="F359" s="2">
        <v>1038533.4324175715</v>
      </c>
      <c r="G359" s="2">
        <f t="shared" si="64"/>
        <v>431858</v>
      </c>
      <c r="H359" s="2">
        <f t="shared" si="72"/>
        <v>141313404.79670328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1113451.0563138574</v>
      </c>
      <c r="Q359" s="21">
        <f t="shared" si="75"/>
        <v>450000</v>
      </c>
      <c r="R359" s="2">
        <f t="shared" si="73"/>
        <v>147116538.30163872</v>
      </c>
      <c r="S359" s="2">
        <f t="shared" si="54"/>
        <v>431858</v>
      </c>
      <c r="T359" s="2">
        <f t="shared" si="55"/>
        <v>18142</v>
      </c>
      <c r="U359" s="2">
        <f t="shared" si="56"/>
        <v>450000</v>
      </c>
      <c r="V359" s="2">
        <f t="shared" si="74"/>
        <v>105037332.79670328</v>
      </c>
      <c r="W359" s="2">
        <f t="shared" si="57"/>
        <v>431858</v>
      </c>
      <c r="X359" s="2">
        <f t="shared" si="47"/>
        <v>18142</v>
      </c>
      <c r="Y359" s="2">
        <f t="shared" si="70"/>
        <v>42079205.504935443</v>
      </c>
      <c r="Z359" s="2" t="str">
        <f t="shared" si="48"/>
        <v>MEEP</v>
      </c>
      <c r="AA359" s="2">
        <f>IF(Z359="HERE",Y359,AA358+Graph!$G$1*1000)</f>
        <v>103563479.50493544</v>
      </c>
      <c r="AB359" s="2">
        <f t="shared" si="59"/>
        <v>420000</v>
      </c>
      <c r="AC359" s="2">
        <f t="shared" si="71"/>
        <v>38531200.796703279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285</v>
      </c>
      <c r="C360" s="7"/>
      <c r="D360" s="2" t="e">
        <f t="shared" si="51"/>
        <v>#N/A</v>
      </c>
      <c r="E360" s="2" t="e">
        <f t="shared" si="63"/>
        <v>#N/A</v>
      </c>
      <c r="F360" s="2">
        <v>1040710.9978021979</v>
      </c>
      <c r="G360" s="2">
        <f t="shared" si="64"/>
        <v>431858</v>
      </c>
      <c r="H360" s="2">
        <f t="shared" si="72"/>
        <v>141745262.79670328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1115858.7589743584</v>
      </c>
      <c r="Q360" s="21">
        <f t="shared" si="75"/>
        <v>450000</v>
      </c>
      <c r="R360" s="2">
        <f t="shared" si="73"/>
        <v>147566538.30163872</v>
      </c>
      <c r="S360" s="2">
        <f t="shared" si="54"/>
        <v>431858</v>
      </c>
      <c r="T360" s="2">
        <f t="shared" si="55"/>
        <v>18142</v>
      </c>
      <c r="U360" s="2">
        <f t="shared" si="56"/>
        <v>450000</v>
      </c>
      <c r="V360" s="2">
        <f t="shared" si="74"/>
        <v>105469190.79670328</v>
      </c>
      <c r="W360" s="2">
        <f t="shared" si="57"/>
        <v>431858</v>
      </c>
      <c r="X360" s="2">
        <f t="shared" si="47"/>
        <v>18142</v>
      </c>
      <c r="Y360" s="2">
        <f t="shared" si="70"/>
        <v>42097347.504935443</v>
      </c>
      <c r="Z360" s="2" t="str">
        <f t="shared" si="48"/>
        <v>MEEP</v>
      </c>
      <c r="AA360" s="2">
        <f>IF(Z360="HERE",Y360,AA359+Graph!$G$1*1000)</f>
        <v>103983479.50493544</v>
      </c>
      <c r="AB360" s="2">
        <f t="shared" si="59"/>
        <v>420000</v>
      </c>
      <c r="AC360" s="2">
        <f t="shared" si="71"/>
        <v>38531200.796703279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286</v>
      </c>
      <c r="C361" s="7"/>
      <c r="D361" s="2" t="e">
        <f t="shared" si="51"/>
        <v>#N/A</v>
      </c>
      <c r="E361" s="2" t="e">
        <f t="shared" si="63"/>
        <v>#N/A</v>
      </c>
      <c r="F361" s="2">
        <v>1042888.5631868094</v>
      </c>
      <c r="G361" s="2">
        <f t="shared" si="64"/>
        <v>431858</v>
      </c>
      <c r="H361" s="2">
        <f t="shared" si="72"/>
        <v>142177120.79670328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1118266.4616348594</v>
      </c>
      <c r="Q361" s="21">
        <f t="shared" si="75"/>
        <v>450000</v>
      </c>
      <c r="R361" s="2">
        <f t="shared" si="73"/>
        <v>148016538.30163872</v>
      </c>
      <c r="S361" s="2">
        <f t="shared" si="54"/>
        <v>431858</v>
      </c>
      <c r="T361" s="2">
        <f t="shared" si="55"/>
        <v>18142</v>
      </c>
      <c r="U361" s="2">
        <f t="shared" si="56"/>
        <v>450000</v>
      </c>
      <c r="V361" s="2">
        <f t="shared" si="74"/>
        <v>105901048.79670328</v>
      </c>
      <c r="W361" s="2">
        <f t="shared" si="57"/>
        <v>431858</v>
      </c>
      <c r="X361" s="2">
        <f t="shared" si="47"/>
        <v>18142</v>
      </c>
      <c r="Y361" s="2">
        <f t="shared" si="70"/>
        <v>42115489.504935443</v>
      </c>
      <c r="Z361" s="2" t="str">
        <f t="shared" si="48"/>
        <v>MEEP</v>
      </c>
      <c r="AA361" s="2">
        <f>IF(Z361="HERE",Y361,AA360+Graph!$G$1*1000)</f>
        <v>104403479.50493544</v>
      </c>
      <c r="AB361" s="2">
        <f t="shared" si="59"/>
        <v>420000</v>
      </c>
      <c r="AC361" s="2">
        <f t="shared" si="71"/>
        <v>38531200.796703279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287</v>
      </c>
      <c r="C362" s="7"/>
      <c r="D362" s="2" t="e">
        <f t="shared" si="51"/>
        <v>#N/A</v>
      </c>
      <c r="E362" s="2" t="e">
        <f t="shared" si="63"/>
        <v>#N/A</v>
      </c>
      <c r="F362" s="2">
        <v>1045066.1285714209</v>
      </c>
      <c r="G362" s="2">
        <f t="shared" si="64"/>
        <v>431858</v>
      </c>
      <c r="H362" s="2">
        <f t="shared" si="72"/>
        <v>142608978.79670328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1120674.1642953604</v>
      </c>
      <c r="Q362" s="21">
        <f t="shared" si="75"/>
        <v>450000</v>
      </c>
      <c r="R362" s="2">
        <f t="shared" si="73"/>
        <v>148466538.30163872</v>
      </c>
      <c r="S362" s="2">
        <f t="shared" si="54"/>
        <v>431858</v>
      </c>
      <c r="T362" s="2">
        <f t="shared" si="55"/>
        <v>18142</v>
      </c>
      <c r="U362" s="2">
        <f t="shared" si="56"/>
        <v>450000</v>
      </c>
      <c r="V362" s="2">
        <f t="shared" si="74"/>
        <v>106332906.79670328</v>
      </c>
      <c r="W362" s="2">
        <f t="shared" si="57"/>
        <v>431858</v>
      </c>
      <c r="X362" s="2">
        <f t="shared" si="47"/>
        <v>18142</v>
      </c>
      <c r="Y362" s="2">
        <f t="shared" si="70"/>
        <v>42133631.504935443</v>
      </c>
      <c r="Z362" s="2" t="str">
        <f t="shared" si="48"/>
        <v>MEEP</v>
      </c>
      <c r="AA362" s="2">
        <f>IF(Z362="HERE",Y362,AA361+Graph!$G$1*1000)</f>
        <v>104823479.50493544</v>
      </c>
      <c r="AB362" s="2">
        <f t="shared" si="59"/>
        <v>420000</v>
      </c>
      <c r="AC362" s="2">
        <f t="shared" si="71"/>
        <v>38531200.796703279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288</v>
      </c>
      <c r="C363" s="7"/>
      <c r="D363" s="2" t="e">
        <f t="shared" si="51"/>
        <v>#N/A</v>
      </c>
      <c r="E363" s="2" t="e">
        <f t="shared" si="63"/>
        <v>#N/A</v>
      </c>
      <c r="F363" s="2">
        <v>1047243.6939560473</v>
      </c>
      <c r="G363" s="2">
        <f t="shared" si="64"/>
        <v>431858</v>
      </c>
      <c r="H363" s="2">
        <f t="shared" si="72"/>
        <v>143040836.79670328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1123081.8669558465</v>
      </c>
      <c r="Q363" s="21">
        <f t="shared" si="75"/>
        <v>450000</v>
      </c>
      <c r="R363" s="2">
        <f t="shared" si="73"/>
        <v>148916538.30163872</v>
      </c>
      <c r="S363" s="2">
        <f t="shared" si="54"/>
        <v>431858</v>
      </c>
      <c r="T363" s="2">
        <f t="shared" si="55"/>
        <v>18142</v>
      </c>
      <c r="U363" s="2">
        <f t="shared" si="56"/>
        <v>450000</v>
      </c>
      <c r="V363" s="2">
        <f t="shared" si="74"/>
        <v>106764764.79670328</v>
      </c>
      <c r="W363" s="2">
        <f t="shared" si="57"/>
        <v>431858</v>
      </c>
      <c r="X363" s="2">
        <f t="shared" si="47"/>
        <v>18142</v>
      </c>
      <c r="Y363" s="2">
        <f t="shared" si="70"/>
        <v>42151773.504935443</v>
      </c>
      <c r="Z363" s="2" t="str">
        <f t="shared" si="48"/>
        <v>MEEP</v>
      </c>
      <c r="AA363" s="2">
        <f>IF(Z363="HERE",Y363,AA362+Graph!$G$1*1000)</f>
        <v>105243479.50493544</v>
      </c>
      <c r="AB363" s="2">
        <f t="shared" si="59"/>
        <v>420000</v>
      </c>
      <c r="AC363" s="2">
        <f t="shared" si="71"/>
        <v>38531200.796703279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289</v>
      </c>
      <c r="C364" s="7"/>
      <c r="D364" s="2" t="e">
        <f t="shared" si="51"/>
        <v>#N/A</v>
      </c>
      <c r="E364" s="2" t="e">
        <f t="shared" si="63"/>
        <v>#N/A</v>
      </c>
      <c r="F364" s="2">
        <v>1049421.2593406588</v>
      </c>
      <c r="G364" s="2">
        <f t="shared" si="64"/>
        <v>431858</v>
      </c>
      <c r="H364" s="2">
        <f t="shared" si="72"/>
        <v>143472694.79670328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1125489.5696163476</v>
      </c>
      <c r="Q364" s="21">
        <f t="shared" si="75"/>
        <v>450000</v>
      </c>
      <c r="R364" s="2">
        <f t="shared" si="73"/>
        <v>149366538.30163872</v>
      </c>
      <c r="S364" s="2">
        <f t="shared" si="54"/>
        <v>431858</v>
      </c>
      <c r="T364" s="2">
        <f t="shared" si="55"/>
        <v>18142</v>
      </c>
      <c r="U364" s="2">
        <f t="shared" si="56"/>
        <v>450000</v>
      </c>
      <c r="V364" s="2">
        <f t="shared" si="74"/>
        <v>107196622.79670328</v>
      </c>
      <c r="W364" s="2">
        <f t="shared" si="57"/>
        <v>431858</v>
      </c>
      <c r="X364" s="2">
        <f t="shared" si="47"/>
        <v>18142</v>
      </c>
      <c r="Y364" s="2">
        <f t="shared" si="70"/>
        <v>42169915.504935443</v>
      </c>
      <c r="Z364" s="2" t="str">
        <f t="shared" si="48"/>
        <v>MEEP</v>
      </c>
      <c r="AA364" s="2">
        <f>IF(Z364="HERE",Y364,AA363+Graph!$G$1*1000)</f>
        <v>105663479.50493544</v>
      </c>
      <c r="AB364" s="2">
        <f t="shared" si="59"/>
        <v>420000</v>
      </c>
      <c r="AC364" s="2">
        <f t="shared" si="71"/>
        <v>38531200.796703279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290</v>
      </c>
      <c r="C365" s="7"/>
      <c r="D365" s="2" t="e">
        <f t="shared" si="51"/>
        <v>#N/A</v>
      </c>
      <c r="E365" s="2" t="e">
        <f t="shared" si="63"/>
        <v>#N/A</v>
      </c>
      <c r="F365" s="2">
        <v>1051598.8247252703</v>
      </c>
      <c r="G365" s="2">
        <f t="shared" si="64"/>
        <v>431858</v>
      </c>
      <c r="H365" s="2">
        <f t="shared" si="72"/>
        <v>143904552.79670328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1127897.2722768486</v>
      </c>
      <c r="Q365" s="21">
        <f t="shared" si="75"/>
        <v>450000</v>
      </c>
      <c r="R365" s="2">
        <f t="shared" si="73"/>
        <v>149816538.30163872</v>
      </c>
      <c r="S365" s="2">
        <f t="shared" si="54"/>
        <v>431858</v>
      </c>
      <c r="T365" s="2">
        <f t="shared" si="55"/>
        <v>18142</v>
      </c>
      <c r="U365" s="2">
        <f t="shared" si="56"/>
        <v>450000</v>
      </c>
      <c r="V365" s="2">
        <f t="shared" si="74"/>
        <v>107628480.79670328</v>
      </c>
      <c r="W365" s="2">
        <f t="shared" si="57"/>
        <v>431858</v>
      </c>
      <c r="X365" s="2">
        <f t="shared" si="47"/>
        <v>18142</v>
      </c>
      <c r="Y365" s="2">
        <f t="shared" si="70"/>
        <v>42188057.504935443</v>
      </c>
      <c r="Z365" s="2" t="str">
        <f t="shared" si="48"/>
        <v>MEEP</v>
      </c>
      <c r="AA365" s="2">
        <f>IF(Z365="HERE",Y365,AA364+Graph!$G$1*1000)</f>
        <v>106083479.50493544</v>
      </c>
      <c r="AB365" s="2">
        <f t="shared" si="59"/>
        <v>420000</v>
      </c>
      <c r="AC365" s="2">
        <f t="shared" si="71"/>
        <v>38531200.796703279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291</v>
      </c>
      <c r="C366" s="7"/>
      <c r="D366" s="2" t="e">
        <f t="shared" si="51"/>
        <v>#N/A</v>
      </c>
      <c r="E366" s="2" t="e">
        <f t="shared" si="63"/>
        <v>#N/A</v>
      </c>
      <c r="F366" s="2">
        <v>1053776.3901098818</v>
      </c>
      <c r="G366" s="2">
        <f t="shared" si="64"/>
        <v>431858</v>
      </c>
      <c r="H366" s="2">
        <f t="shared" si="72"/>
        <v>144336410.79670328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1130304.9749373496</v>
      </c>
      <c r="Q366" s="21">
        <f t="shared" si="75"/>
        <v>450000</v>
      </c>
      <c r="R366" s="2">
        <f t="shared" si="73"/>
        <v>150266538.30163872</v>
      </c>
      <c r="S366" s="2">
        <f t="shared" si="54"/>
        <v>431858</v>
      </c>
      <c r="T366" s="2">
        <f t="shared" si="55"/>
        <v>18142</v>
      </c>
      <c r="U366" s="2">
        <f t="shared" si="56"/>
        <v>450000</v>
      </c>
      <c r="V366" s="2">
        <f t="shared" si="74"/>
        <v>108060338.79670328</v>
      </c>
      <c r="W366" s="2">
        <f t="shared" si="57"/>
        <v>431858</v>
      </c>
      <c r="X366" s="2">
        <f t="shared" si="47"/>
        <v>18142</v>
      </c>
      <c r="Y366" s="2">
        <f t="shared" si="70"/>
        <v>42206199.504935443</v>
      </c>
      <c r="Z366" s="2" t="str">
        <f t="shared" si="48"/>
        <v>MEEP</v>
      </c>
      <c r="AA366" s="2">
        <f>IF(Z366="HERE",Y366,AA365+Graph!$G$1*1000)</f>
        <v>106503479.50493544</v>
      </c>
      <c r="AB366" s="2">
        <f t="shared" si="59"/>
        <v>420000</v>
      </c>
      <c r="AC366" s="2">
        <f t="shared" si="71"/>
        <v>38531200.796703279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292</v>
      </c>
      <c r="C367" s="7"/>
      <c r="D367" s="2" t="e">
        <f t="shared" si="51"/>
        <v>#N/A</v>
      </c>
      <c r="E367" s="2" t="e">
        <f t="shared" si="63"/>
        <v>#N/A</v>
      </c>
      <c r="F367" s="2">
        <v>1055953.9554945081</v>
      </c>
      <c r="G367" s="2">
        <f t="shared" si="64"/>
        <v>431858</v>
      </c>
      <c r="H367" s="2">
        <f t="shared" si="72"/>
        <v>144768268.79670328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1132712.6775978357</v>
      </c>
      <c r="Q367" s="21">
        <f t="shared" si="75"/>
        <v>450000</v>
      </c>
      <c r="R367" s="2">
        <f t="shared" si="73"/>
        <v>150716538.30163872</v>
      </c>
      <c r="S367" s="2">
        <f t="shared" si="54"/>
        <v>431858</v>
      </c>
      <c r="T367" s="2">
        <f t="shared" si="55"/>
        <v>18142</v>
      </c>
      <c r="U367" s="2">
        <f t="shared" si="56"/>
        <v>450000</v>
      </c>
      <c r="V367" s="2">
        <f t="shared" si="74"/>
        <v>108492196.79670328</v>
      </c>
      <c r="W367" s="2">
        <f t="shared" si="57"/>
        <v>431858</v>
      </c>
      <c r="X367" s="2">
        <f t="shared" si="47"/>
        <v>18142</v>
      </c>
      <c r="Y367" s="2">
        <f t="shared" si="70"/>
        <v>42224341.504935443</v>
      </c>
      <c r="Z367" s="2" t="str">
        <f t="shared" si="48"/>
        <v>MEEP</v>
      </c>
      <c r="AA367" s="2">
        <f>IF(Z367="HERE",Y367,AA366+Graph!$G$1*1000)</f>
        <v>106923479.50493544</v>
      </c>
      <c r="AB367" s="2">
        <f t="shared" si="59"/>
        <v>420000</v>
      </c>
      <c r="AC367" s="2">
        <f t="shared" si="71"/>
        <v>38531200.796703279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293</v>
      </c>
      <c r="C368" s="7"/>
      <c r="D368" s="2" t="e">
        <f t="shared" si="51"/>
        <v>#N/A</v>
      </c>
      <c r="E368" s="2" t="e">
        <f t="shared" si="63"/>
        <v>#N/A</v>
      </c>
      <c r="F368" s="2">
        <v>1058131.5208791196</v>
      </c>
      <c r="G368" s="2">
        <f t="shared" si="64"/>
        <v>431858</v>
      </c>
      <c r="H368" s="2">
        <f t="shared" si="72"/>
        <v>145200126.79670328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1135120.3802583367</v>
      </c>
      <c r="Q368" s="21">
        <f t="shared" si="75"/>
        <v>450000</v>
      </c>
      <c r="R368" s="2">
        <f t="shared" si="73"/>
        <v>151166538.30163872</v>
      </c>
      <c r="S368" s="2">
        <f t="shared" si="54"/>
        <v>431858</v>
      </c>
      <c r="T368" s="2">
        <f t="shared" si="55"/>
        <v>18142</v>
      </c>
      <c r="U368" s="2">
        <f t="shared" si="56"/>
        <v>450000</v>
      </c>
      <c r="V368" s="2">
        <f t="shared" si="74"/>
        <v>108924054.79670328</v>
      </c>
      <c r="W368" s="2">
        <f t="shared" si="57"/>
        <v>431858</v>
      </c>
      <c r="X368" s="2">
        <f t="shared" si="47"/>
        <v>18142</v>
      </c>
      <c r="Y368" s="2">
        <f t="shared" si="70"/>
        <v>42242483.504935443</v>
      </c>
      <c r="Z368" s="2" t="str">
        <f t="shared" si="48"/>
        <v>MEEP</v>
      </c>
      <c r="AA368" s="2">
        <f>IF(Z368="HERE",Y368,AA367+Graph!$G$1*1000)</f>
        <v>107343479.50493544</v>
      </c>
      <c r="AB368" s="2">
        <f t="shared" si="59"/>
        <v>420000</v>
      </c>
      <c r="AC368" s="2">
        <f t="shared" si="71"/>
        <v>38531200.796703279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294</v>
      </c>
      <c r="C369" s="7"/>
      <c r="D369" s="2" t="e">
        <f t="shared" si="51"/>
        <v>#N/A</v>
      </c>
      <c r="E369" s="2" t="e">
        <f t="shared" si="63"/>
        <v>#N/A</v>
      </c>
      <c r="F369" s="2">
        <v>1060309.0862637311</v>
      </c>
      <c r="G369" s="2">
        <f t="shared" si="64"/>
        <v>431858</v>
      </c>
      <c r="H369" s="2">
        <f t="shared" si="72"/>
        <v>145631984.79670328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1137528.0829188377</v>
      </c>
      <c r="Q369" s="21">
        <f t="shared" si="75"/>
        <v>450000</v>
      </c>
      <c r="R369" s="2">
        <f t="shared" si="73"/>
        <v>151616538.30163872</v>
      </c>
      <c r="S369" s="2">
        <f t="shared" si="54"/>
        <v>431858</v>
      </c>
      <c r="T369" s="2">
        <f t="shared" si="55"/>
        <v>18142</v>
      </c>
      <c r="U369" s="2">
        <f t="shared" si="56"/>
        <v>450000</v>
      </c>
      <c r="V369" s="2">
        <f t="shared" si="74"/>
        <v>109355912.79670328</v>
      </c>
      <c r="W369" s="2">
        <f t="shared" si="57"/>
        <v>431858</v>
      </c>
      <c r="X369" s="2">
        <f t="shared" si="47"/>
        <v>18142</v>
      </c>
      <c r="Y369" s="2">
        <f t="shared" si="70"/>
        <v>42260625.504935443</v>
      </c>
      <c r="Z369" s="2" t="str">
        <f t="shared" si="48"/>
        <v>MEEP</v>
      </c>
      <c r="AA369" s="2">
        <f>IF(Z369="HERE",Y369,AA368+Graph!$G$1*1000)</f>
        <v>107763479.50493544</v>
      </c>
      <c r="AB369" s="2">
        <f t="shared" si="59"/>
        <v>420000</v>
      </c>
      <c r="AC369" s="2">
        <f t="shared" si="71"/>
        <v>38531200.796703279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295</v>
      </c>
      <c r="C370" s="7"/>
      <c r="D370" s="2" t="e">
        <f t="shared" si="51"/>
        <v>#N/A</v>
      </c>
      <c r="E370" s="2" t="e">
        <f t="shared" si="63"/>
        <v>#N/A</v>
      </c>
      <c r="F370" s="2">
        <v>1062486.6516483426</v>
      </c>
      <c r="G370" s="2">
        <f t="shared" si="64"/>
        <v>431858</v>
      </c>
      <c r="H370" s="2">
        <f t="shared" si="72"/>
        <v>146063842.79670328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1139935.7855793387</v>
      </c>
      <c r="Q370" s="21">
        <f t="shared" si="75"/>
        <v>450000</v>
      </c>
      <c r="R370" s="2">
        <f t="shared" si="73"/>
        <v>152066538.30163872</v>
      </c>
      <c r="S370" s="2">
        <f t="shared" si="54"/>
        <v>431858</v>
      </c>
      <c r="T370" s="2">
        <f t="shared" si="55"/>
        <v>18142</v>
      </c>
      <c r="U370" s="2">
        <f t="shared" si="56"/>
        <v>450000</v>
      </c>
      <c r="V370" s="2">
        <f t="shared" si="74"/>
        <v>109787770.79670328</v>
      </c>
      <c r="W370" s="2">
        <f t="shared" si="57"/>
        <v>431858</v>
      </c>
      <c r="X370" s="2">
        <f t="shared" si="47"/>
        <v>18142</v>
      </c>
      <c r="Y370" s="2">
        <f t="shared" si="70"/>
        <v>42278767.504935443</v>
      </c>
      <c r="Z370" s="2" t="str">
        <f t="shared" si="48"/>
        <v>MEEP</v>
      </c>
      <c r="AA370" s="2">
        <f>IF(Z370="HERE",Y370,AA369+Graph!$G$1*1000)</f>
        <v>108183479.50493544</v>
      </c>
      <c r="AB370" s="2">
        <f t="shared" si="59"/>
        <v>420000</v>
      </c>
      <c r="AC370" s="2">
        <f t="shared" si="71"/>
        <v>38531200.796703279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296</v>
      </c>
      <c r="C371" s="7"/>
      <c r="D371" s="2" t="e">
        <f t="shared" si="51"/>
        <v>#N/A</v>
      </c>
      <c r="E371" s="2" t="e">
        <f t="shared" si="63"/>
        <v>#N/A</v>
      </c>
      <c r="F371" s="2">
        <v>1064664.217032969</v>
      </c>
      <c r="G371" s="2">
        <f t="shared" si="64"/>
        <v>431858</v>
      </c>
      <c r="H371" s="2">
        <f t="shared" si="72"/>
        <v>146495700.79670328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1142343.4882398248</v>
      </c>
      <c r="Q371" s="21">
        <f t="shared" si="75"/>
        <v>450000</v>
      </c>
      <c r="R371" s="2">
        <f t="shared" si="73"/>
        <v>152516538.30163872</v>
      </c>
      <c r="S371" s="2">
        <f t="shared" si="54"/>
        <v>431858</v>
      </c>
      <c r="T371" s="2">
        <f t="shared" si="55"/>
        <v>18142</v>
      </c>
      <c r="U371" s="2">
        <f t="shared" si="56"/>
        <v>450000</v>
      </c>
      <c r="V371" s="2">
        <f t="shared" si="74"/>
        <v>110219628.79670328</v>
      </c>
      <c r="W371" s="2">
        <f t="shared" si="57"/>
        <v>431858</v>
      </c>
      <c r="X371" s="2">
        <f t="shared" si="47"/>
        <v>18142</v>
      </c>
      <c r="Y371" s="2">
        <f t="shared" si="70"/>
        <v>42296909.504935443</v>
      </c>
      <c r="Z371" s="2" t="str">
        <f t="shared" si="48"/>
        <v>MEEP</v>
      </c>
      <c r="AA371" s="2">
        <f>IF(Z371="HERE",Y371,AA370+Graph!$G$1*1000)</f>
        <v>108603479.50493544</v>
      </c>
      <c r="AB371" s="2">
        <f t="shared" si="59"/>
        <v>420000</v>
      </c>
      <c r="AC371" s="2">
        <f t="shared" si="71"/>
        <v>38531200.796703279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297</v>
      </c>
      <c r="C372" s="7"/>
      <c r="D372" s="2" t="e">
        <f t="shared" si="51"/>
        <v>#N/A</v>
      </c>
      <c r="E372" s="2" t="e">
        <f t="shared" si="63"/>
        <v>#N/A</v>
      </c>
      <c r="F372" s="2">
        <v>1066841.7824175805</v>
      </c>
      <c r="G372" s="2">
        <f t="shared" si="64"/>
        <v>431858</v>
      </c>
      <c r="H372" s="2">
        <f t="shared" si="72"/>
        <v>146927558.79670328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1144751.1909003258</v>
      </c>
      <c r="Q372" s="21">
        <f t="shared" si="75"/>
        <v>450000</v>
      </c>
      <c r="R372" s="2">
        <f t="shared" si="73"/>
        <v>152966538.30163872</v>
      </c>
      <c r="S372" s="2">
        <f t="shared" si="54"/>
        <v>431858</v>
      </c>
      <c r="T372" s="2">
        <f t="shared" si="55"/>
        <v>18142</v>
      </c>
      <c r="U372" s="2">
        <f t="shared" si="56"/>
        <v>450000</v>
      </c>
      <c r="V372" s="2">
        <f t="shared" si="74"/>
        <v>110651486.79670328</v>
      </c>
      <c r="W372" s="2">
        <f t="shared" si="57"/>
        <v>431858</v>
      </c>
      <c r="X372" s="2">
        <f t="shared" si="47"/>
        <v>18142</v>
      </c>
      <c r="Y372" s="2">
        <f t="shared" si="70"/>
        <v>42315051.504935443</v>
      </c>
      <c r="Z372" s="2" t="str">
        <f t="shared" si="48"/>
        <v>MEEP</v>
      </c>
      <c r="AA372" s="2">
        <f>IF(Z372="HERE",Y372,AA371+Graph!$G$1*1000)</f>
        <v>109023479.50493544</v>
      </c>
      <c r="AB372" s="2">
        <f t="shared" si="59"/>
        <v>420000</v>
      </c>
      <c r="AC372" s="2">
        <f t="shared" si="71"/>
        <v>38531200.796703279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298</v>
      </c>
      <c r="C373" s="7"/>
      <c r="D373" s="2" t="e">
        <f t="shared" si="51"/>
        <v>#N/A</v>
      </c>
      <c r="E373" s="2" t="e">
        <f t="shared" si="63"/>
        <v>#N/A</v>
      </c>
      <c r="F373" s="2">
        <v>1069019.347802192</v>
      </c>
      <c r="G373" s="2">
        <f t="shared" si="64"/>
        <v>431858</v>
      </c>
      <c r="H373" s="2">
        <f t="shared" si="72"/>
        <v>147359416.79670328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1147158.8935608268</v>
      </c>
      <c r="Q373" s="21">
        <f t="shared" si="75"/>
        <v>450000</v>
      </c>
      <c r="R373" s="2">
        <f t="shared" si="73"/>
        <v>153416538.30163872</v>
      </c>
      <c r="S373" s="2">
        <f t="shared" si="54"/>
        <v>431858</v>
      </c>
      <c r="T373" s="2">
        <f t="shared" si="55"/>
        <v>18142</v>
      </c>
      <c r="U373" s="2">
        <f t="shared" si="56"/>
        <v>450000</v>
      </c>
      <c r="V373" s="2">
        <f t="shared" si="74"/>
        <v>111083344.79670328</v>
      </c>
      <c r="W373" s="2">
        <f t="shared" si="57"/>
        <v>431858</v>
      </c>
      <c r="X373" s="2">
        <f t="shared" si="47"/>
        <v>18142</v>
      </c>
      <c r="Y373" s="2">
        <f t="shared" si="70"/>
        <v>42333193.504935443</v>
      </c>
      <c r="Z373" s="2" t="str">
        <f t="shared" si="48"/>
        <v>MEEP</v>
      </c>
      <c r="AA373" s="2">
        <f>IF(Z373="HERE",Y373,AA372+Graph!$G$1*1000)</f>
        <v>109443479.50493544</v>
      </c>
      <c r="AB373" s="2">
        <f t="shared" si="59"/>
        <v>420000</v>
      </c>
      <c r="AC373" s="2">
        <f t="shared" si="71"/>
        <v>38531200.796703279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299</v>
      </c>
      <c r="C374" s="7"/>
      <c r="D374" s="2" t="e">
        <f t="shared" si="51"/>
        <v>#N/A</v>
      </c>
      <c r="E374" s="2" t="e">
        <f t="shared" si="63"/>
        <v>#N/A</v>
      </c>
      <c r="F374" s="2">
        <v>1071196.9131868035</v>
      </c>
      <c r="G374" s="2">
        <f t="shared" si="64"/>
        <v>431858</v>
      </c>
      <c r="H374" s="2">
        <f t="shared" si="72"/>
        <v>147791274.79670328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1149566.5962213278</v>
      </c>
      <c r="Q374" s="21">
        <f t="shared" si="75"/>
        <v>450000</v>
      </c>
      <c r="R374" s="2">
        <f t="shared" si="73"/>
        <v>153866538.30163872</v>
      </c>
      <c r="S374" s="2">
        <f t="shared" si="54"/>
        <v>431858</v>
      </c>
      <c r="T374" s="2">
        <f t="shared" si="55"/>
        <v>18142</v>
      </c>
      <c r="U374" s="2">
        <f t="shared" si="56"/>
        <v>450000</v>
      </c>
      <c r="V374" s="2">
        <f t="shared" si="74"/>
        <v>111515202.79670328</v>
      </c>
      <c r="W374" s="2">
        <f t="shared" si="57"/>
        <v>431858</v>
      </c>
      <c r="X374" s="2">
        <f t="shared" si="47"/>
        <v>18142</v>
      </c>
      <c r="Y374" s="2">
        <f t="shared" si="70"/>
        <v>42351335.504935443</v>
      </c>
      <c r="Z374" s="2" t="str">
        <f t="shared" si="48"/>
        <v>MEEP</v>
      </c>
      <c r="AA374" s="2">
        <f>IF(Z374="HERE",Y374,AA373+Graph!$G$1*1000)</f>
        <v>109863479.50493544</v>
      </c>
      <c r="AB374" s="2">
        <f t="shared" si="59"/>
        <v>420000</v>
      </c>
      <c r="AC374" s="2">
        <f t="shared" si="71"/>
        <v>38531200.796703279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300</v>
      </c>
      <c r="C375" s="7"/>
      <c r="D375" s="2" t="e">
        <f t="shared" si="51"/>
        <v>#N/A</v>
      </c>
      <c r="E375" s="2" t="e">
        <f t="shared" si="63"/>
        <v>#N/A</v>
      </c>
      <c r="F375" s="2">
        <v>1073374.4785714298</v>
      </c>
      <c r="G375" s="2">
        <f t="shared" si="64"/>
        <v>431858</v>
      </c>
      <c r="H375" s="2">
        <f t="shared" si="72"/>
        <v>148223132.79670328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1151974.2988818139</v>
      </c>
      <c r="Q375" s="21">
        <f t="shared" si="75"/>
        <v>450000</v>
      </c>
      <c r="R375" s="2">
        <f t="shared" si="73"/>
        <v>154316538.30163872</v>
      </c>
      <c r="S375" s="2">
        <f t="shared" si="54"/>
        <v>431858</v>
      </c>
      <c r="T375" s="2">
        <f t="shared" si="55"/>
        <v>18142</v>
      </c>
      <c r="U375" s="2">
        <f t="shared" si="56"/>
        <v>450000</v>
      </c>
      <c r="V375" s="2">
        <f t="shared" si="74"/>
        <v>111947060.79670328</v>
      </c>
      <c r="W375" s="2">
        <f t="shared" si="57"/>
        <v>431858</v>
      </c>
      <c r="X375" s="2">
        <f t="shared" si="47"/>
        <v>18142</v>
      </c>
      <c r="Y375" s="2">
        <f t="shared" si="70"/>
        <v>42369477.504935443</v>
      </c>
      <c r="Z375" s="2" t="str">
        <f t="shared" si="48"/>
        <v>MEEP</v>
      </c>
      <c r="AA375" s="2">
        <f>IF(Z375="HERE",Y375,AA374+Graph!$G$1*1000)</f>
        <v>110283479.50493544</v>
      </c>
      <c r="AB375" s="2">
        <f t="shared" si="59"/>
        <v>420000</v>
      </c>
      <c r="AC375" s="2">
        <f t="shared" si="71"/>
        <v>38531200.796703279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301</v>
      </c>
      <c r="C376" s="7"/>
      <c r="D376" s="2" t="e">
        <f t="shared" si="51"/>
        <v>#N/A</v>
      </c>
      <c r="E376" s="2" t="e">
        <f t="shared" si="63"/>
        <v>#N/A</v>
      </c>
      <c r="F376" s="2">
        <v>1075552.0439560413</v>
      </c>
      <c r="G376" s="2">
        <f t="shared" si="64"/>
        <v>431858</v>
      </c>
      <c r="H376" s="2">
        <f t="shared" si="72"/>
        <v>148654990.79670328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1154382.0015423149</v>
      </c>
      <c r="Q376" s="21">
        <f t="shared" si="75"/>
        <v>450000</v>
      </c>
      <c r="R376" s="2">
        <f t="shared" si="73"/>
        <v>154766538.30163872</v>
      </c>
      <c r="S376" s="2">
        <f t="shared" si="54"/>
        <v>431858</v>
      </c>
      <c r="T376" s="2">
        <f t="shared" si="55"/>
        <v>18142</v>
      </c>
      <c r="U376" s="2">
        <f t="shared" si="56"/>
        <v>450000</v>
      </c>
      <c r="V376" s="2">
        <f t="shared" si="74"/>
        <v>112378918.79670328</v>
      </c>
      <c r="W376" s="2">
        <f t="shared" si="57"/>
        <v>431858</v>
      </c>
      <c r="X376" s="2">
        <f t="shared" si="47"/>
        <v>18142</v>
      </c>
      <c r="Y376" s="2">
        <f t="shared" si="70"/>
        <v>42387619.504935443</v>
      </c>
      <c r="Z376" s="2" t="str">
        <f t="shared" si="48"/>
        <v>MEEP</v>
      </c>
      <c r="AA376" s="2">
        <f>IF(Z376="HERE",Y376,AA375+Graph!$G$1*1000)</f>
        <v>110703479.50493544</v>
      </c>
      <c r="AB376" s="2">
        <f t="shared" si="59"/>
        <v>420000</v>
      </c>
      <c r="AC376" s="2">
        <f t="shared" si="71"/>
        <v>38531200.796703279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302</v>
      </c>
      <c r="C377" s="7"/>
      <c r="D377" s="2" t="e">
        <f t="shared" si="51"/>
        <v>#N/A</v>
      </c>
      <c r="E377" s="2" t="e">
        <f t="shared" si="63"/>
        <v>#N/A</v>
      </c>
      <c r="F377" s="2">
        <v>1077729.6093406528</v>
      </c>
      <c r="G377" s="2">
        <f t="shared" si="64"/>
        <v>431858</v>
      </c>
      <c r="H377" s="2">
        <f t="shared" si="72"/>
        <v>149086848.79670328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1156789.7042028159</v>
      </c>
      <c r="Q377" s="21">
        <f t="shared" si="75"/>
        <v>450000</v>
      </c>
      <c r="R377" s="2">
        <f t="shared" si="73"/>
        <v>155216538.30163872</v>
      </c>
      <c r="S377" s="2">
        <f t="shared" si="54"/>
        <v>431858</v>
      </c>
      <c r="T377" s="2">
        <f t="shared" si="55"/>
        <v>18142</v>
      </c>
      <c r="U377" s="2">
        <f t="shared" si="56"/>
        <v>450000</v>
      </c>
      <c r="V377" s="2">
        <f t="shared" si="74"/>
        <v>112810776.79670328</v>
      </c>
      <c r="W377" s="2">
        <f t="shared" si="57"/>
        <v>431858</v>
      </c>
      <c r="X377" s="2">
        <f t="shared" si="47"/>
        <v>18142</v>
      </c>
      <c r="Y377" s="2">
        <f t="shared" si="70"/>
        <v>42405761.504935443</v>
      </c>
      <c r="Z377" s="2" t="str">
        <f t="shared" si="48"/>
        <v>MEEP</v>
      </c>
      <c r="AA377" s="2">
        <f>IF(Z377="HERE",Y377,AA376+Graph!$G$1*1000)</f>
        <v>111123479.50493544</v>
      </c>
      <c r="AB377" s="2">
        <f t="shared" si="59"/>
        <v>420000</v>
      </c>
      <c r="AC377" s="2">
        <f t="shared" si="71"/>
        <v>38531200.796703279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303</v>
      </c>
      <c r="C378" s="7"/>
      <c r="D378" s="2" t="e">
        <f t="shared" si="51"/>
        <v>#N/A</v>
      </c>
      <c r="E378" s="2" t="e">
        <f t="shared" si="63"/>
        <v>#N/A</v>
      </c>
      <c r="F378" s="2">
        <v>1079907.1747252643</v>
      </c>
      <c r="G378" s="2">
        <f t="shared" si="64"/>
        <v>431858</v>
      </c>
      <c r="H378" s="2">
        <f t="shared" si="72"/>
        <v>149518706.79670328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1159197.4068633169</v>
      </c>
      <c r="Q378" s="21">
        <f t="shared" si="75"/>
        <v>450000</v>
      </c>
      <c r="R378" s="2">
        <f t="shared" si="73"/>
        <v>155666538.30163872</v>
      </c>
      <c r="S378" s="2">
        <f t="shared" si="54"/>
        <v>431858</v>
      </c>
      <c r="T378" s="2">
        <f t="shared" si="55"/>
        <v>18142</v>
      </c>
      <c r="U378" s="2">
        <f t="shared" si="56"/>
        <v>450000</v>
      </c>
      <c r="V378" s="2">
        <f t="shared" si="74"/>
        <v>113242634.79670328</v>
      </c>
      <c r="W378" s="2">
        <f t="shared" si="57"/>
        <v>431858</v>
      </c>
      <c r="X378" s="2">
        <f t="shared" si="47"/>
        <v>18142</v>
      </c>
      <c r="Y378" s="2">
        <f t="shared" si="70"/>
        <v>42423903.504935443</v>
      </c>
      <c r="Z378" s="2" t="str">
        <f t="shared" si="48"/>
        <v>MEEP</v>
      </c>
      <c r="AA378" s="2">
        <f>IF(Z378="HERE",Y378,AA377+Graph!$G$1*1000)</f>
        <v>111543479.50493544</v>
      </c>
      <c r="AB378" s="2">
        <f t="shared" si="59"/>
        <v>420000</v>
      </c>
      <c r="AC378" s="2">
        <f t="shared" si="71"/>
        <v>38531200.796703279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304</v>
      </c>
      <c r="C379" s="7"/>
      <c r="D379" s="2" t="e">
        <f t="shared" si="51"/>
        <v>#N/A</v>
      </c>
      <c r="E379" s="2" t="e">
        <f t="shared" si="63"/>
        <v>#N/A</v>
      </c>
      <c r="F379" s="2">
        <v>1082084.7401098907</v>
      </c>
      <c r="G379" s="2">
        <f t="shared" si="64"/>
        <v>431858</v>
      </c>
      <c r="H379" s="2">
        <f t="shared" si="72"/>
        <v>149950564.79670328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1161605.109523803</v>
      </c>
      <c r="Q379" s="21">
        <f t="shared" si="75"/>
        <v>450000</v>
      </c>
      <c r="R379" s="2">
        <f t="shared" si="73"/>
        <v>156116538.30163872</v>
      </c>
      <c r="S379" s="2">
        <f t="shared" si="54"/>
        <v>431858</v>
      </c>
      <c r="T379" s="2">
        <f t="shared" si="55"/>
        <v>18142</v>
      </c>
      <c r="U379" s="2">
        <f t="shared" si="56"/>
        <v>450000</v>
      </c>
      <c r="V379" s="2">
        <f t="shared" si="74"/>
        <v>113674492.79670328</v>
      </c>
      <c r="W379" s="2">
        <f t="shared" si="57"/>
        <v>431858</v>
      </c>
      <c r="X379" s="2">
        <f t="shared" si="47"/>
        <v>18142</v>
      </c>
      <c r="Y379" s="2">
        <f t="shared" si="70"/>
        <v>42442045.504935443</v>
      </c>
      <c r="Z379" s="2" t="str">
        <f t="shared" si="48"/>
        <v>MEEP</v>
      </c>
      <c r="AA379" s="2">
        <f>IF(Z379="HERE",Y379,AA378+Graph!$G$1*1000)</f>
        <v>111963479.50493544</v>
      </c>
      <c r="AB379" s="2">
        <f t="shared" si="59"/>
        <v>420000</v>
      </c>
      <c r="AC379" s="2">
        <f t="shared" si="71"/>
        <v>38531200.796703279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305</v>
      </c>
      <c r="C380" s="7"/>
      <c r="D380" s="2" t="e">
        <f t="shared" si="51"/>
        <v>#N/A</v>
      </c>
      <c r="E380" s="2" t="e">
        <f t="shared" si="63"/>
        <v>#N/A</v>
      </c>
      <c r="F380" s="2">
        <v>1084262.3054945022</v>
      </c>
      <c r="G380" s="2">
        <f t="shared" si="64"/>
        <v>431858</v>
      </c>
      <c r="H380" s="2">
        <f t="shared" si="72"/>
        <v>150382422.79670328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1164012.812184304</v>
      </c>
      <c r="Q380" s="21">
        <f t="shared" si="75"/>
        <v>450000</v>
      </c>
      <c r="R380" s="2">
        <f t="shared" si="73"/>
        <v>156566538.30163872</v>
      </c>
      <c r="S380" s="2">
        <f t="shared" si="54"/>
        <v>431858</v>
      </c>
      <c r="T380" s="2">
        <f t="shared" si="55"/>
        <v>18142</v>
      </c>
      <c r="U380" s="2">
        <f t="shared" si="56"/>
        <v>450000</v>
      </c>
      <c r="V380" s="2">
        <f t="shared" si="74"/>
        <v>114106350.79670328</v>
      </c>
      <c r="W380" s="2">
        <f t="shared" si="57"/>
        <v>431858</v>
      </c>
      <c r="X380" s="2">
        <f t="shared" si="47"/>
        <v>18142</v>
      </c>
      <c r="Y380" s="2">
        <f t="shared" si="70"/>
        <v>42460187.504935443</v>
      </c>
      <c r="Z380" s="2" t="str">
        <f t="shared" si="48"/>
        <v>MEEP</v>
      </c>
      <c r="AA380" s="2">
        <f>IF(Z380="HERE",Y380,AA379+Graph!$G$1*1000)</f>
        <v>112383479.50493544</v>
      </c>
      <c r="AB380" s="2">
        <f t="shared" si="59"/>
        <v>420000</v>
      </c>
      <c r="AC380" s="2">
        <f t="shared" si="71"/>
        <v>38531200.796703279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306</v>
      </c>
      <c r="C381" s="7"/>
      <c r="D381" s="2" t="e">
        <f t="shared" si="51"/>
        <v>#N/A</v>
      </c>
      <c r="E381" s="2" t="e">
        <f t="shared" si="63"/>
        <v>#N/A</v>
      </c>
      <c r="F381" s="2">
        <v>1086439.8708791137</v>
      </c>
      <c r="G381" s="2">
        <f t="shared" si="64"/>
        <v>431858</v>
      </c>
      <c r="H381" s="2">
        <f t="shared" si="72"/>
        <v>150814280.79670328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1166420.514844805</v>
      </c>
      <c r="Q381" s="21">
        <f t="shared" si="75"/>
        <v>450000</v>
      </c>
      <c r="R381" s="2">
        <f t="shared" si="73"/>
        <v>157016538.30163872</v>
      </c>
      <c r="S381" s="2">
        <f t="shared" si="54"/>
        <v>431858</v>
      </c>
      <c r="T381" s="2">
        <f t="shared" si="55"/>
        <v>18142</v>
      </c>
      <c r="U381" s="2">
        <f t="shared" si="56"/>
        <v>450000</v>
      </c>
      <c r="V381" s="2">
        <f t="shared" si="74"/>
        <v>114538208.79670328</v>
      </c>
      <c r="W381" s="2">
        <f t="shared" si="57"/>
        <v>431858</v>
      </c>
      <c r="X381" s="2">
        <f t="shared" si="47"/>
        <v>18142</v>
      </c>
      <c r="Y381" s="2">
        <f t="shared" si="70"/>
        <v>42478329.504935443</v>
      </c>
      <c r="Z381" s="2" t="str">
        <f t="shared" si="48"/>
        <v>MEEP</v>
      </c>
      <c r="AA381" s="2">
        <f>IF(Z381="HERE",Y381,AA380+Graph!$G$1*1000)</f>
        <v>112803479.50493544</v>
      </c>
      <c r="AB381" s="2">
        <f t="shared" si="59"/>
        <v>420000</v>
      </c>
      <c r="AC381" s="2">
        <f t="shared" si="71"/>
        <v>38531200.796703279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307</v>
      </c>
      <c r="C382" s="7"/>
      <c r="D382" s="2" t="e">
        <f t="shared" si="51"/>
        <v>#N/A</v>
      </c>
      <c r="E382" s="2" t="e">
        <f t="shared" si="63"/>
        <v>#N/A</v>
      </c>
      <c r="F382" s="2">
        <v>1088617.4362637401</v>
      </c>
      <c r="G382" s="2">
        <f t="shared" si="64"/>
        <v>431858</v>
      </c>
      <c r="H382" s="2">
        <f t="shared" si="72"/>
        <v>151246138.79670328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1168828.217505306</v>
      </c>
      <c r="Q382" s="21">
        <f t="shared" si="75"/>
        <v>450000</v>
      </c>
      <c r="R382" s="2">
        <f t="shared" si="73"/>
        <v>157466538.30163872</v>
      </c>
      <c r="S382" s="2">
        <f t="shared" si="54"/>
        <v>431858</v>
      </c>
      <c r="T382" s="2">
        <f t="shared" si="55"/>
        <v>18142</v>
      </c>
      <c r="U382" s="2">
        <f t="shared" si="56"/>
        <v>450000</v>
      </c>
      <c r="V382" s="2">
        <f t="shared" si="74"/>
        <v>114970066.79670328</v>
      </c>
      <c r="W382" s="2">
        <f t="shared" si="57"/>
        <v>431858</v>
      </c>
      <c r="X382" s="2">
        <f t="shared" si="47"/>
        <v>18142</v>
      </c>
      <c r="Y382" s="2">
        <f t="shared" si="70"/>
        <v>42496471.504935443</v>
      </c>
      <c r="Z382" s="2" t="str">
        <f t="shared" si="48"/>
        <v>MEEP</v>
      </c>
      <c r="AA382" s="2">
        <f>IF(Z382="HERE",Y382,AA381+Graph!$G$1*1000)</f>
        <v>113223479.50493544</v>
      </c>
      <c r="AB382" s="2">
        <f t="shared" si="59"/>
        <v>420000</v>
      </c>
      <c r="AC382" s="2">
        <f t="shared" si="71"/>
        <v>38531200.796703279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308</v>
      </c>
      <c r="C383" s="7"/>
      <c r="D383" s="2" t="e">
        <f t="shared" si="51"/>
        <v>#N/A</v>
      </c>
      <c r="E383" s="2" t="e">
        <f t="shared" si="63"/>
        <v>#N/A</v>
      </c>
      <c r="F383" s="2">
        <v>1090795.0016483516</v>
      </c>
      <c r="G383" s="2">
        <f t="shared" si="64"/>
        <v>431858</v>
      </c>
      <c r="H383" s="2">
        <f t="shared" si="72"/>
        <v>151677996.79670328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1171235.920165807</v>
      </c>
      <c r="Q383" s="21">
        <f t="shared" si="75"/>
        <v>450000</v>
      </c>
      <c r="R383" s="2">
        <f t="shared" si="73"/>
        <v>157916538.30163872</v>
      </c>
      <c r="S383" s="2">
        <f t="shared" si="54"/>
        <v>431858</v>
      </c>
      <c r="T383" s="2">
        <f t="shared" si="55"/>
        <v>18142</v>
      </c>
      <c r="U383" s="2">
        <f t="shared" si="56"/>
        <v>450000</v>
      </c>
      <c r="V383" s="2">
        <f t="shared" si="74"/>
        <v>115401924.79670328</v>
      </c>
      <c r="W383" s="2">
        <f t="shared" si="57"/>
        <v>431858</v>
      </c>
      <c r="X383" s="2">
        <f t="shared" si="47"/>
        <v>18142</v>
      </c>
      <c r="Y383" s="2">
        <f t="shared" si="70"/>
        <v>42514613.504935443</v>
      </c>
      <c r="Z383" s="2" t="str">
        <f t="shared" si="48"/>
        <v>MEEP</v>
      </c>
      <c r="AA383" s="2">
        <f>IF(Z383="HERE",Y383,AA382+Graph!$G$1*1000)</f>
        <v>113643479.50493544</v>
      </c>
      <c r="AB383" s="2">
        <f t="shared" si="59"/>
        <v>420000</v>
      </c>
      <c r="AC383" s="2">
        <f t="shared" si="71"/>
        <v>38531200.796703279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309</v>
      </c>
      <c r="C384" s="7"/>
      <c r="D384" s="2" t="e">
        <f t="shared" si="51"/>
        <v>#N/A</v>
      </c>
      <c r="E384" s="2" t="e">
        <f t="shared" si="63"/>
        <v>#N/A</v>
      </c>
      <c r="F384" s="2">
        <v>1092972.567032963</v>
      </c>
      <c r="G384" s="2">
        <f t="shared" si="64"/>
        <v>431858</v>
      </c>
      <c r="H384" s="2">
        <f t="shared" si="72"/>
        <v>152109854.79670328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1173643.6228262931</v>
      </c>
      <c r="Q384" s="21">
        <f t="shared" si="75"/>
        <v>450000</v>
      </c>
      <c r="R384" s="2">
        <f t="shared" si="73"/>
        <v>158366538.30163872</v>
      </c>
      <c r="S384" s="2">
        <f t="shared" si="54"/>
        <v>431858</v>
      </c>
      <c r="T384" s="2">
        <f t="shared" si="55"/>
        <v>18142</v>
      </c>
      <c r="U384" s="2">
        <f t="shared" si="56"/>
        <v>450000</v>
      </c>
      <c r="V384" s="2">
        <f t="shared" si="74"/>
        <v>115833782.79670328</v>
      </c>
      <c r="W384" s="2">
        <f t="shared" si="57"/>
        <v>431858</v>
      </c>
      <c r="X384" s="2">
        <f t="shared" si="47"/>
        <v>18142</v>
      </c>
      <c r="Y384" s="2">
        <f t="shared" si="70"/>
        <v>42532755.504935443</v>
      </c>
      <c r="Z384" s="2" t="str">
        <f t="shared" si="48"/>
        <v>MEEP</v>
      </c>
      <c r="AA384" s="2">
        <f>IF(Z384="HERE",Y384,AA383+Graph!$G$1*1000)</f>
        <v>114063479.50493544</v>
      </c>
      <c r="AB384" s="2">
        <f t="shared" si="59"/>
        <v>420000</v>
      </c>
      <c r="AC384" s="2">
        <f t="shared" si="71"/>
        <v>38531200.796703279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310</v>
      </c>
      <c r="C385" s="7"/>
      <c r="D385" s="2" t="e">
        <f t="shared" si="51"/>
        <v>#N/A</v>
      </c>
      <c r="E385" s="2" t="e">
        <f t="shared" si="63"/>
        <v>#N/A</v>
      </c>
      <c r="F385" s="2">
        <v>1095150.1324175745</v>
      </c>
      <c r="G385" s="2">
        <f t="shared" si="64"/>
        <v>431858</v>
      </c>
      <c r="H385" s="2">
        <f t="shared" si="72"/>
        <v>152541712.79670328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1176051.3254867941</v>
      </c>
      <c r="Q385" s="21">
        <f t="shared" si="75"/>
        <v>450000</v>
      </c>
      <c r="R385" s="2">
        <f t="shared" si="73"/>
        <v>158816538.30163872</v>
      </c>
      <c r="S385" s="2">
        <f t="shared" si="54"/>
        <v>431858</v>
      </c>
      <c r="T385" s="2">
        <f t="shared" si="55"/>
        <v>18142</v>
      </c>
      <c r="U385" s="2">
        <f t="shared" si="56"/>
        <v>450000</v>
      </c>
      <c r="V385" s="2">
        <f t="shared" si="74"/>
        <v>116265640.79670328</v>
      </c>
      <c r="W385" s="2">
        <f t="shared" si="57"/>
        <v>431858</v>
      </c>
      <c r="X385" s="2">
        <f t="shared" si="47"/>
        <v>18142</v>
      </c>
      <c r="Y385" s="2">
        <f t="shared" si="70"/>
        <v>42550897.504935443</v>
      </c>
      <c r="Z385" s="2" t="str">
        <f t="shared" si="48"/>
        <v>MEEP</v>
      </c>
      <c r="AA385" s="2">
        <f>IF(Z385="HERE",Y385,AA384+Graph!$G$1*1000)</f>
        <v>114483479.50493544</v>
      </c>
      <c r="AB385" s="2">
        <f t="shared" si="59"/>
        <v>420000</v>
      </c>
      <c r="AC385" s="2">
        <f t="shared" si="71"/>
        <v>38531200.796703279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6:I385">
    <cfRule type="cellIs" dxfId="205" priority="31" operator="greaterThan">
      <formula>0</formula>
    </cfRule>
  </conditionalFormatting>
  <conditionalFormatting sqref="C31:C65 C117:C385 C76:C114">
    <cfRule type="cellIs" dxfId="204" priority="32" operator="greaterThan">
      <formula>0</formula>
    </cfRule>
  </conditionalFormatting>
  <conditionalFormatting sqref="C31:C65 C117:C385 C76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03" priority="34" operator="greaterThan">
      <formula>0</formula>
    </cfRule>
  </conditionalFormatting>
  <conditionalFormatting sqref="C115">
    <cfRule type="cellIs" dxfId="202" priority="35" operator="greaterThan">
      <formula>0</formula>
    </cfRule>
  </conditionalFormatting>
  <conditionalFormatting sqref="C66">
    <cfRule type="cellIs" dxfId="201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00" priority="28" operator="greaterThan">
      <formula>0</formula>
    </cfRule>
  </conditionalFormatting>
  <conditionalFormatting sqref="C67">
    <cfRule type="cellIs" dxfId="199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98" priority="25" operator="greaterThan">
      <formula>0</formula>
    </cfRule>
  </conditionalFormatting>
  <conditionalFormatting sqref="C68">
    <cfRule type="cellIs" dxfId="197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96" priority="22" operator="greaterThan">
      <formula>0</formula>
    </cfRule>
  </conditionalFormatting>
  <conditionalFormatting sqref="C69">
    <cfRule type="cellIs" dxfId="195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94" priority="19" operator="greaterThan">
      <formula>0</formula>
    </cfRule>
  </conditionalFormatting>
  <conditionalFormatting sqref="C70">
    <cfRule type="cellIs" dxfId="193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92" priority="16" operator="greaterThan">
      <formula>0</formula>
    </cfRule>
  </conditionalFormatting>
  <conditionalFormatting sqref="C71">
    <cfRule type="cellIs" dxfId="191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90" priority="13" operator="greaterThan">
      <formula>0</formula>
    </cfRule>
  </conditionalFormatting>
  <conditionalFormatting sqref="C72">
    <cfRule type="cellIs" dxfId="189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88" priority="10" operator="greaterThan">
      <formula>0</formula>
    </cfRule>
  </conditionalFormatting>
  <conditionalFormatting sqref="C73">
    <cfRule type="cellIs" dxfId="187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86" priority="7" operator="greaterThan">
      <formula>0</formula>
    </cfRule>
  </conditionalFormatting>
  <conditionalFormatting sqref="C74">
    <cfRule type="cellIs" dxfId="185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84" priority="4" operator="greaterThan">
      <formula>0</formula>
    </cfRule>
  </conditionalFormatting>
  <conditionalFormatting sqref="C75">
    <cfRule type="cellIs" dxfId="15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481.858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337357.37857142091</v>
      </c>
      <c r="G37" s="2">
        <f>IF(F37&gt;500000,$AK$31*1000,F37)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338170.79963369668</v>
      </c>
      <c r="Q37" s="2">
        <f>IF(P37&gt;500000,500000,P37)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>IF(F38&gt;$AK$31*1000,$AK$31*1000,F38)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340578.50229419768</v>
      </c>
      <c r="Q38" s="2">
        <f t="shared" ref="Q38:Q101" si="25">IF(P38&gt;500000,500000,P38)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>IF(F39&gt;$AK$31*1000,$AK$31*1000,F39)</f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342986.20495469868</v>
      </c>
      <c r="Q39" s="2">
        <f t="shared" si="25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>IF(F40&gt;$AK$31*1000,$AK$31*1000,F40)</f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345393.90761519969</v>
      </c>
      <c r="Q40" s="2">
        <f t="shared" si="25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ref="G41:G295" si="26">IF(F41&gt;$AK$31*1000,$AK$31*1000,F41)</f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347801.61027568579</v>
      </c>
      <c r="Q41" s="2">
        <f t="shared" si="25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6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350209.31293618679</v>
      </c>
      <c r="Q42" s="2">
        <f t="shared" si="25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6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352617.01559668779</v>
      </c>
      <c r="Q43" s="2">
        <f t="shared" si="25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6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355024.7182571888</v>
      </c>
      <c r="Q44" s="2">
        <f t="shared" si="25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6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357432.4209176749</v>
      </c>
      <c r="Q45" s="2">
        <f t="shared" si="25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6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359840.1235781759</v>
      </c>
      <c r="Q46" s="2">
        <f t="shared" si="25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6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362247.82623867691</v>
      </c>
      <c r="Q47" s="2">
        <f t="shared" si="25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6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364655.52889917791</v>
      </c>
      <c r="Q48" s="2">
        <f t="shared" si="25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6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367063.23155966401</v>
      </c>
      <c r="Q49" s="2">
        <f t="shared" si="25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6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369470.93422016501</v>
      </c>
      <c r="Q50" s="2">
        <f t="shared" si="25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6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371878.63688066602</v>
      </c>
      <c r="Q51" s="2">
        <f t="shared" si="25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6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374286.33954116702</v>
      </c>
      <c r="Q52" s="2">
        <f t="shared" si="25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6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376694.04220165312</v>
      </c>
      <c r="Q53" s="2">
        <f t="shared" si="25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6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379101.74486215413</v>
      </c>
      <c r="Q54" s="2">
        <f t="shared" si="25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6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381509.44752265513</v>
      </c>
      <c r="Q55" s="2">
        <f t="shared" si="25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6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383917.15018315613</v>
      </c>
      <c r="Q56" s="2">
        <f t="shared" si="25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6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386324.85284364223</v>
      </c>
      <c r="Q57" s="2">
        <f t="shared" si="25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6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388732.55550414324</v>
      </c>
      <c r="Q58" s="2">
        <f t="shared" si="25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6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391140.25816464424</v>
      </c>
      <c r="Q59" s="2">
        <f t="shared" si="25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6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393547.96082514524</v>
      </c>
      <c r="Q60" s="2">
        <f t="shared" si="25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6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395955.66348563135</v>
      </c>
      <c r="Q61" s="2">
        <f t="shared" si="25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6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398363.36614613235</v>
      </c>
      <c r="Q62" s="2">
        <f t="shared" si="25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6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400771.06880663335</v>
      </c>
      <c r="Q63" s="2">
        <f t="shared" si="25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6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403178.77146713436</v>
      </c>
      <c r="Q64" s="2">
        <f t="shared" si="25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6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405586.47412762046</v>
      </c>
      <c r="Q65" s="2">
        <f t="shared" si="25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6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407994.17678812146</v>
      </c>
      <c r="Q66" s="2">
        <f t="shared" si="25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6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410401.87944862247</v>
      </c>
      <c r="Q67" s="2">
        <f t="shared" si="25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6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412809.58210912347</v>
      </c>
      <c r="Q68" s="2">
        <f t="shared" si="25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6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415217.28476962447</v>
      </c>
      <c r="Q69" s="2">
        <f t="shared" si="25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6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417624.98743011057</v>
      </c>
      <c r="Q70" s="2">
        <f t="shared" si="25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6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420032.69009061158</v>
      </c>
      <c r="Q71" s="2">
        <f t="shared" si="25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6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422440.39275111258</v>
      </c>
      <c r="Q72" s="2">
        <f t="shared" si="25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6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424848.09541161358</v>
      </c>
      <c r="Q73" s="2">
        <f t="shared" si="25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6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427255.79807209969</v>
      </c>
      <c r="Q74" s="2">
        <f t="shared" si="25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6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429663.50073260069</v>
      </c>
      <c r="Q75" s="2">
        <f t="shared" si="25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6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432071.20339310169</v>
      </c>
      <c r="Q76" s="2">
        <f t="shared" si="25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6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434478.9060536027</v>
      </c>
      <c r="Q77" s="2">
        <f t="shared" si="25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6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436886.6087140888</v>
      </c>
      <c r="Q78" s="2">
        <f t="shared" si="25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6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439294.3113745898</v>
      </c>
      <c r="Q79" s="2">
        <f t="shared" si="25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6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441702.0140350908</v>
      </c>
      <c r="Q80" s="2">
        <f t="shared" si="25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6"/>
        <v>433170.25549450517</v>
      </c>
      <c r="H81" s="2">
        <f t="shared" si="13"/>
        <v>21258193.052197784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444109.71669559181</v>
      </c>
      <c r="Q81" s="2">
        <f t="shared" si="25"/>
        <v>444109.71669559181</v>
      </c>
      <c r="R81" s="2">
        <f t="shared" si="16"/>
        <v>22021095.760266066</v>
      </c>
      <c r="S81" s="2">
        <f t="shared" si="17"/>
        <v>433170.25549450517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6"/>
        <v>435347.82087911665</v>
      </c>
      <c r="H82" s="2">
        <f t="shared" si="13"/>
        <v>21693540.873076901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446517.41935607791</v>
      </c>
      <c r="Q82" s="2">
        <f t="shared" si="25"/>
        <v>446517.41935607791</v>
      </c>
      <c r="R82" s="2">
        <f t="shared" si="16"/>
        <v>22467613.179622144</v>
      </c>
      <c r="S82" s="2">
        <f t="shared" si="17"/>
        <v>435347.82087911665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6"/>
        <v>437525.38626372814</v>
      </c>
      <c r="H83" s="2">
        <f t="shared" si="13"/>
        <v>22131066.259340629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448925.12201657891</v>
      </c>
      <c r="Q83" s="2">
        <f t="shared" si="25"/>
        <v>448925.12201657891</v>
      </c>
      <c r="R83" s="2">
        <f t="shared" si="16"/>
        <v>22916538.301638722</v>
      </c>
      <c r="S83" s="2">
        <f t="shared" si="17"/>
        <v>437525.38626372814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6"/>
        <v>439702.95164835453</v>
      </c>
      <c r="H84" s="2">
        <f t="shared" si="13"/>
        <v>22570769.210988984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451332.82467707992</v>
      </c>
      <c r="Q84" s="2">
        <f t="shared" si="25"/>
        <v>451332.82467707992</v>
      </c>
      <c r="R84" s="2">
        <f t="shared" si="16"/>
        <v>23367871.126315802</v>
      </c>
      <c r="S84" s="2">
        <f t="shared" si="17"/>
        <v>439702.95164835453</v>
      </c>
      <c r="T84" s="2">
        <f t="shared" si="18"/>
        <v>18142</v>
      </c>
      <c r="U84" s="2">
        <f t="shared" si="19"/>
        <v>451332.82467707992</v>
      </c>
      <c r="V84" s="2">
        <f t="shared" si="5"/>
        <v>809514.32</v>
      </c>
      <c r="W84" s="2">
        <f t="shared" si="20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1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6"/>
        <v>441880.51703296602</v>
      </c>
      <c r="H85" s="2">
        <f t="shared" si="13"/>
        <v>23012649.72802195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453740.52733758092</v>
      </c>
      <c r="Q85" s="2">
        <f t="shared" si="25"/>
        <v>453740.52733758092</v>
      </c>
      <c r="R85" s="2">
        <f t="shared" si="16"/>
        <v>23821611.653653383</v>
      </c>
      <c r="S85" s="2">
        <f t="shared" si="17"/>
        <v>441880.51703296602</v>
      </c>
      <c r="T85" s="2">
        <f t="shared" si="18"/>
        <v>18142</v>
      </c>
      <c r="U85" s="2">
        <f t="shared" si="19"/>
        <v>453740.52733758092</v>
      </c>
      <c r="V85" s="2">
        <f t="shared" si="5"/>
        <v>821602.8</v>
      </c>
      <c r="W85" s="2">
        <f t="shared" si="20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1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6"/>
        <v>444058.08241757751</v>
      </c>
      <c r="H86" s="2">
        <f t="shared" si="13"/>
        <v>23456707.810439527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456148.22999806702</v>
      </c>
      <c r="Q86" s="2">
        <f t="shared" si="25"/>
        <v>456148.22999806702</v>
      </c>
      <c r="R86" s="2">
        <f t="shared" si="16"/>
        <v>24277759.88365145</v>
      </c>
      <c r="S86" s="2">
        <f t="shared" si="17"/>
        <v>444058.08241757751</v>
      </c>
      <c r="T86" s="2">
        <f t="shared" si="18"/>
        <v>18142</v>
      </c>
      <c r="U86" s="2">
        <f t="shared" si="19"/>
        <v>456148.22999806702</v>
      </c>
      <c r="V86" s="2">
        <f t="shared" si="5"/>
        <v>833691.28</v>
      </c>
      <c r="W86" s="2">
        <f t="shared" si="20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1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6"/>
        <v>446235.64780218899</v>
      </c>
      <c r="H87" s="2">
        <f t="shared" si="13"/>
        <v>23902943.458241716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458555.93265856802</v>
      </c>
      <c r="Q87" s="2">
        <f t="shared" si="25"/>
        <v>458555.93265856802</v>
      </c>
      <c r="R87" s="2">
        <f t="shared" si="16"/>
        <v>24736315.816310018</v>
      </c>
      <c r="S87" s="2">
        <f t="shared" si="17"/>
        <v>446235.64780218899</v>
      </c>
      <c r="T87" s="2">
        <f t="shared" si="18"/>
        <v>18142</v>
      </c>
      <c r="U87" s="2">
        <f t="shared" si="19"/>
        <v>458555.93265856802</v>
      </c>
      <c r="V87" s="2">
        <f t="shared" si="5"/>
        <v>845779.76</v>
      </c>
      <c r="W87" s="2">
        <f t="shared" si="20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1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6"/>
        <v>448413.21318681538</v>
      </c>
      <c r="H88" s="2">
        <f t="shared" si="13"/>
        <v>24351356.671428531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460963.63531906903</v>
      </c>
      <c r="Q88" s="2">
        <f t="shared" si="25"/>
        <v>460963.63531906903</v>
      </c>
      <c r="R88" s="2">
        <f t="shared" si="16"/>
        <v>25197279.451629087</v>
      </c>
      <c r="S88" s="2">
        <f t="shared" si="17"/>
        <v>448413.21318681538</v>
      </c>
      <c r="T88" s="2">
        <f t="shared" si="18"/>
        <v>18142</v>
      </c>
      <c r="U88" s="2">
        <f t="shared" si="19"/>
        <v>460963.63531906903</v>
      </c>
      <c r="V88" s="2">
        <f t="shared" si="5"/>
        <v>857868.24</v>
      </c>
      <c r="W88" s="2">
        <f t="shared" si="20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1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6"/>
        <v>450590.77857142687</v>
      </c>
      <c r="H89" s="2">
        <f t="shared" si="13"/>
        <v>24801947.449999958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463371.33797957003</v>
      </c>
      <c r="Q89" s="2">
        <f t="shared" si="25"/>
        <v>463371.33797957003</v>
      </c>
      <c r="R89" s="2">
        <f t="shared" si="16"/>
        <v>25660650.789608657</v>
      </c>
      <c r="S89" s="2">
        <f t="shared" si="17"/>
        <v>450590.77857142687</v>
      </c>
      <c r="T89" s="2">
        <f t="shared" si="18"/>
        <v>18142</v>
      </c>
      <c r="U89" s="2">
        <f t="shared" si="19"/>
        <v>463371.33797957003</v>
      </c>
      <c r="V89" s="2">
        <f t="shared" si="5"/>
        <v>869956.72</v>
      </c>
      <c r="W89" s="2">
        <f t="shared" si="20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1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6"/>
        <v>452768.34395603836</v>
      </c>
      <c r="H90" s="2">
        <f t="shared" si="13"/>
        <v>25254715.793955997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465779.04064005613</v>
      </c>
      <c r="Q90" s="2">
        <f t="shared" si="25"/>
        <v>465779.04064005613</v>
      </c>
      <c r="R90" s="2">
        <f t="shared" si="16"/>
        <v>26126429.830248713</v>
      </c>
      <c r="S90" s="2">
        <f t="shared" si="17"/>
        <v>452768.34395603836</v>
      </c>
      <c r="T90" s="2">
        <f t="shared" si="18"/>
        <v>18142</v>
      </c>
      <c r="U90" s="2">
        <f t="shared" si="19"/>
        <v>465779.04064005613</v>
      </c>
      <c r="V90" s="2">
        <f t="shared" si="5"/>
        <v>882045.2</v>
      </c>
      <c r="W90" s="2">
        <f t="shared" si="20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1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6"/>
        <v>454945.90934064984</v>
      </c>
      <c r="H91" s="2">
        <f t="shared" si="13"/>
        <v>25709661.703296646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468186.74330055714</v>
      </c>
      <c r="Q91" s="2">
        <f t="shared" si="25"/>
        <v>468186.74330055714</v>
      </c>
      <c r="R91" s="2">
        <f t="shared" si="16"/>
        <v>26594616.573549271</v>
      </c>
      <c r="S91" s="2">
        <f t="shared" si="17"/>
        <v>454945.90934064984</v>
      </c>
      <c r="T91" s="2">
        <f t="shared" si="18"/>
        <v>18142</v>
      </c>
      <c r="U91" s="2">
        <f t="shared" si="19"/>
        <v>468186.74330055714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1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6"/>
        <v>457123.47472527623</v>
      </c>
      <c r="H92" s="2">
        <f t="shared" si="13"/>
        <v>26166785.178021923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470594.44596105814</v>
      </c>
      <c r="Q92" s="2">
        <f t="shared" si="25"/>
        <v>470594.44596105814</v>
      </c>
      <c r="R92" s="2">
        <f t="shared" si="16"/>
        <v>27065211.019510329</v>
      </c>
      <c r="S92" s="2">
        <f t="shared" si="17"/>
        <v>457123.47472527623</v>
      </c>
      <c r="T92" s="2">
        <f t="shared" si="18"/>
        <v>18142</v>
      </c>
      <c r="U92" s="2">
        <f t="shared" si="19"/>
        <v>470594.44596105814</v>
      </c>
      <c r="V92" s="2">
        <f t="shared" si="5"/>
        <v>906222.16</v>
      </c>
      <c r="W92" s="2">
        <f t="shared" si="20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1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6"/>
        <v>459301.04010988772</v>
      </c>
      <c r="H93" s="2">
        <f t="shared" si="13"/>
        <v>26626086.21813181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473002.14862155914</v>
      </c>
      <c r="Q93" s="2">
        <f t="shared" si="25"/>
        <v>473002.14862155914</v>
      </c>
      <c r="R93" s="2">
        <f t="shared" si="16"/>
        <v>27538213.168131888</v>
      </c>
      <c r="S93" s="2">
        <f t="shared" si="17"/>
        <v>459301.04010988772</v>
      </c>
      <c r="T93" s="2">
        <f t="shared" si="18"/>
        <v>18142</v>
      </c>
      <c r="U93" s="2">
        <f t="shared" si="19"/>
        <v>473002.14862155914</v>
      </c>
      <c r="V93" s="2">
        <f t="shared" si="5"/>
        <v>918310.64</v>
      </c>
      <c r="W93" s="2">
        <f t="shared" si="20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1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6"/>
        <v>461478.60549449921</v>
      </c>
      <c r="H94" s="2">
        <f t="shared" si="13"/>
        <v>27087564.82362631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475409.85128204525</v>
      </c>
      <c r="Q94" s="2">
        <f t="shared" si="25"/>
        <v>475409.85128204525</v>
      </c>
      <c r="R94" s="2">
        <f t="shared" si="16"/>
        <v>28013623.019413933</v>
      </c>
      <c r="S94" s="2">
        <f t="shared" si="17"/>
        <v>461478.60549449921</v>
      </c>
      <c r="T94" s="2">
        <f t="shared" si="18"/>
        <v>18142</v>
      </c>
      <c r="U94" s="2">
        <f t="shared" si="19"/>
        <v>475409.85128204525</v>
      </c>
      <c r="V94" s="2">
        <f t="shared" si="5"/>
        <v>930399.12</v>
      </c>
      <c r="W94" s="2">
        <f t="shared" si="20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1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6"/>
        <v>463656.17087911069</v>
      </c>
      <c r="H95" s="2">
        <f t="shared" si="13"/>
        <v>27551220.99450542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477817.55394254625</v>
      </c>
      <c r="Q95" s="2">
        <f t="shared" si="25"/>
        <v>477817.55394254625</v>
      </c>
      <c r="R95" s="2">
        <f t="shared" si="16"/>
        <v>28491440.573356479</v>
      </c>
      <c r="S95" s="2">
        <f t="shared" si="17"/>
        <v>463656.17087911069</v>
      </c>
      <c r="T95" s="2">
        <f t="shared" si="18"/>
        <v>18142</v>
      </c>
      <c r="U95" s="2">
        <f t="shared" si="19"/>
        <v>477817.55394254625</v>
      </c>
      <c r="V95" s="2">
        <f t="shared" si="5"/>
        <v>942487.6</v>
      </c>
      <c r="W95" s="2">
        <f t="shared" si="20"/>
        <v>12088.479999999981</v>
      </c>
      <c r="X95" s="2">
        <f t="shared" si="6"/>
        <v>465729.07394254627</v>
      </c>
      <c r="Y95" s="2">
        <f t="shared" ref="Y95:Y158" si="29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1"/>
        <v>465729.0739425458</v>
      </c>
      <c r="AC95" s="2">
        <f t="shared" ref="AC95:AC158" si="30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7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6"/>
        <v>465833.73626373708</v>
      </c>
      <c r="H96" s="2">
        <f t="shared" ref="H96:H159" si="31">IF(COUNT($C97)=0,IF(COUNT($C96)=1,C96,SUM(H95+G96)),C96)</f>
        <v>28017054.730769157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480225.25660304725</v>
      </c>
      <c r="Q96" s="2">
        <f t="shared" si="25"/>
        <v>480225.25660304725</v>
      </c>
      <c r="R96" s="2">
        <f t="shared" ref="R96:R159" si="32">IF(COUNT($C97)=0,IF(COUNT($C96)=1,M96,SUM(R95+Q96)),M96)</f>
        <v>28971665.829959527</v>
      </c>
      <c r="S96" s="2">
        <f t="shared" si="17"/>
        <v>465833.73626373708</v>
      </c>
      <c r="T96" s="2">
        <f t="shared" si="18"/>
        <v>18142</v>
      </c>
      <c r="U96" s="2">
        <f t="shared" si="19"/>
        <v>480225.25660304725</v>
      </c>
      <c r="V96" s="2">
        <f t="shared" si="5"/>
        <v>954576.08</v>
      </c>
      <c r="W96" s="2">
        <f t="shared" si="20"/>
        <v>12088.479999999981</v>
      </c>
      <c r="X96" s="2">
        <f t="shared" si="6"/>
        <v>468136.77660304727</v>
      </c>
      <c r="Y96" s="2">
        <f t="shared" si="29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1"/>
        <v>468136.7766030468</v>
      </c>
      <c r="AC96" s="2">
        <f t="shared" si="30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7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6"/>
        <v>468011.30164834857</v>
      </c>
      <c r="H97" s="2">
        <f t="shared" si="31"/>
        <v>28485066.032417506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482632.95926354825</v>
      </c>
      <c r="Q97" s="2">
        <f t="shared" si="25"/>
        <v>482632.95926354825</v>
      </c>
      <c r="R97" s="2">
        <f t="shared" si="32"/>
        <v>29454298.789223075</v>
      </c>
      <c r="S97" s="2">
        <f t="shared" si="17"/>
        <v>468011.30164834857</v>
      </c>
      <c r="T97" s="2">
        <f t="shared" si="18"/>
        <v>18142</v>
      </c>
      <c r="U97" s="2">
        <f t="shared" si="19"/>
        <v>482632.95926354825</v>
      </c>
      <c r="V97" s="2">
        <f t="shared" si="5"/>
        <v>966664.56</v>
      </c>
      <c r="W97" s="2">
        <f t="shared" si="20"/>
        <v>12088.480000000098</v>
      </c>
      <c r="X97" s="2">
        <f t="shared" si="6"/>
        <v>470544.47926354816</v>
      </c>
      <c r="Y97" s="2">
        <f t="shared" si="29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1"/>
        <v>470544.47926354781</v>
      </c>
      <c r="AC97" s="2">
        <f t="shared" si="30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7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6"/>
        <v>470188.86703296006</v>
      </c>
      <c r="H98" s="2">
        <f t="shared" si="31"/>
        <v>28955254.899450466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485040.66192403436</v>
      </c>
      <c r="Q98" s="2">
        <f t="shared" si="25"/>
        <v>485040.66192403436</v>
      </c>
      <c r="R98" s="2">
        <f t="shared" si="32"/>
        <v>29939339.451147109</v>
      </c>
      <c r="S98" s="2">
        <f t="shared" si="17"/>
        <v>470188.86703296006</v>
      </c>
      <c r="T98" s="2">
        <f t="shared" si="18"/>
        <v>18142</v>
      </c>
      <c r="U98" s="2">
        <f t="shared" si="19"/>
        <v>485040.66192403436</v>
      </c>
      <c r="V98" s="2">
        <f t="shared" si="5"/>
        <v>978753.04</v>
      </c>
      <c r="W98" s="2">
        <f t="shared" si="20"/>
        <v>12088.479999999981</v>
      </c>
      <c r="X98" s="2">
        <f t="shared" si="6"/>
        <v>472952.18192403438</v>
      </c>
      <c r="Y98" s="2">
        <f t="shared" si="29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1"/>
        <v>472952.18192403391</v>
      </c>
      <c r="AC98" s="2">
        <f t="shared" si="30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7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6"/>
        <v>472366.43241757154</v>
      </c>
      <c r="H99" s="2">
        <f t="shared" si="31"/>
        <v>29427621.331868038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487448.36458453536</v>
      </c>
      <c r="Q99" s="2">
        <f t="shared" si="25"/>
        <v>487448.36458453536</v>
      </c>
      <c r="R99" s="2">
        <f t="shared" si="32"/>
        <v>30426787.815731645</v>
      </c>
      <c r="S99" s="2">
        <f t="shared" si="17"/>
        <v>472366.43241757154</v>
      </c>
      <c r="T99" s="2">
        <f t="shared" si="18"/>
        <v>18142</v>
      </c>
      <c r="U99" s="2">
        <f t="shared" si="19"/>
        <v>487448.36458453536</v>
      </c>
      <c r="V99" s="2">
        <f t="shared" si="5"/>
        <v>990841.52</v>
      </c>
      <c r="W99" s="2">
        <f t="shared" si="20"/>
        <v>12088.479999999981</v>
      </c>
      <c r="X99" s="2">
        <f t="shared" si="6"/>
        <v>475359.88458453538</v>
      </c>
      <c r="Y99" s="2">
        <f t="shared" si="29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1"/>
        <v>475359.88458453491</v>
      </c>
      <c r="AC99" s="2">
        <f t="shared" si="30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7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13">
        <f t="shared" si="26"/>
        <v>474543.99780219793</v>
      </c>
      <c r="H100" s="13">
        <f t="shared" si="31"/>
        <v>29902165.329670236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489856.06724503636</v>
      </c>
      <c r="Q100" s="2">
        <f t="shared" si="25"/>
        <v>489856.06724503636</v>
      </c>
      <c r="R100" s="13">
        <f t="shared" si="32"/>
        <v>30916643.882976681</v>
      </c>
      <c r="S100" s="13">
        <f t="shared" si="17"/>
        <v>474543.99780219793</v>
      </c>
      <c r="T100" s="13">
        <f t="shared" si="18"/>
        <v>18142</v>
      </c>
      <c r="U100" s="13">
        <f t="shared" si="19"/>
        <v>489856.06724503636</v>
      </c>
      <c r="V100" s="13">
        <f t="shared" si="5"/>
        <v>1002930</v>
      </c>
      <c r="W100" s="13">
        <f t="shared" si="20"/>
        <v>12088.479999999981</v>
      </c>
      <c r="X100" s="13">
        <f t="shared" si="6"/>
        <v>477767.58724503638</v>
      </c>
      <c r="Y100" s="2">
        <f t="shared" si="29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1"/>
        <v>477767.58724503592</v>
      </c>
      <c r="AC100" s="2">
        <f t="shared" si="30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6"/>
        <v>476721.56318680942</v>
      </c>
      <c r="H101" s="2">
        <f t="shared" si="31"/>
        <v>30378886.892857045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492263.76990553737</v>
      </c>
      <c r="Q101" s="2">
        <f t="shared" si="25"/>
        <v>492263.76990553737</v>
      </c>
      <c r="R101" s="2">
        <f t="shared" si="32"/>
        <v>31408907.652882218</v>
      </c>
      <c r="S101" s="2">
        <f t="shared" si="17"/>
        <v>476721.56318680942</v>
      </c>
      <c r="T101" s="2">
        <f t="shared" si="18"/>
        <v>18142</v>
      </c>
      <c r="U101" s="2">
        <f t="shared" si="19"/>
        <v>492263.76990553737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438826.05561982305</v>
      </c>
      <c r="Y101" s="2">
        <f t="shared" si="29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1"/>
        <v>438826.05561982468</v>
      </c>
      <c r="AC101" s="2">
        <f t="shared" si="30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si="26"/>
        <v>478899.12857142091</v>
      </c>
      <c r="H102" s="2">
        <f t="shared" si="31"/>
        <v>30857786.021428466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494671.47256603837</v>
      </c>
      <c r="Q102" s="2">
        <f t="shared" ref="Q102:Q165" si="34">IF(P102&gt;500000,500000,P102)</f>
        <v>494671.47256603837</v>
      </c>
      <c r="R102" s="2">
        <f t="shared" si="32"/>
        <v>31903579.125448257</v>
      </c>
      <c r="S102" s="2">
        <f t="shared" si="17"/>
        <v>478899.12857142091</v>
      </c>
      <c r="T102" s="2">
        <f t="shared" si="18"/>
        <v>18142</v>
      </c>
      <c r="U102" s="2">
        <f t="shared" si="19"/>
        <v>494671.47256603837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441233.75828032405</v>
      </c>
      <c r="Y102" s="2">
        <f t="shared" si="29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1"/>
        <v>441233.75828032568</v>
      </c>
      <c r="AC102" s="2">
        <f t="shared" si="30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26"/>
        <v>481076.6939560473</v>
      </c>
      <c r="H103" s="2">
        <f t="shared" si="31"/>
        <v>31338862.715384513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497079.17522652447</v>
      </c>
      <c r="Q103" s="2">
        <f t="shared" si="34"/>
        <v>497079.17522652447</v>
      </c>
      <c r="R103" s="2">
        <f t="shared" si="32"/>
        <v>32400658.300674781</v>
      </c>
      <c r="S103" s="2">
        <f t="shared" si="17"/>
        <v>481076.6939560473</v>
      </c>
      <c r="T103" s="2">
        <f t="shared" si="18"/>
        <v>18142</v>
      </c>
      <c r="U103" s="2">
        <f t="shared" si="19"/>
        <v>497079.17522652447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443641.46094081039</v>
      </c>
      <c r="Y103" s="2">
        <f t="shared" si="29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1"/>
        <v>443641.46094081178</v>
      </c>
      <c r="AC103" s="2">
        <f t="shared" si="30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26"/>
        <v>481858</v>
      </c>
      <c r="H104" s="2">
        <f t="shared" si="31"/>
        <v>31820720.715384513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499486.87788702548</v>
      </c>
      <c r="Q104" s="2">
        <f t="shared" si="34"/>
        <v>499486.87788702548</v>
      </c>
      <c r="R104" s="2">
        <f t="shared" si="32"/>
        <v>32900145.178561807</v>
      </c>
      <c r="S104" s="2">
        <f t="shared" si="17"/>
        <v>481858</v>
      </c>
      <c r="T104" s="2">
        <f t="shared" si="18"/>
        <v>18142</v>
      </c>
      <c r="U104" s="2">
        <f t="shared" si="19"/>
        <v>499486.87788702548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446049.16360131116</v>
      </c>
      <c r="Y104" s="2">
        <f t="shared" si="29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1"/>
        <v>446049.16360131279</v>
      </c>
      <c r="AC104" s="2">
        <f t="shared" si="30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26"/>
        <v>481858</v>
      </c>
      <c r="H105" s="2">
        <f t="shared" si="31"/>
        <v>32302578.715384513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501894.58054752648</v>
      </c>
      <c r="Q105" s="2">
        <f t="shared" si="34"/>
        <v>500000</v>
      </c>
      <c r="R105" s="2">
        <f t="shared" si="32"/>
        <v>33400145.178561807</v>
      </c>
      <c r="S105" s="2">
        <f t="shared" si="17"/>
        <v>481858</v>
      </c>
      <c r="T105" s="2">
        <f t="shared" si="18"/>
        <v>18142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32130026.607133232</v>
      </c>
      <c r="Z105" s="2" t="str">
        <f t="shared" si="8"/>
        <v>HERE</v>
      </c>
      <c r="AA105" s="2">
        <f>IF(Z105="HERE",Y105,AA104+Graph!$G$1*1000)</f>
        <v>32130026.607133232</v>
      </c>
      <c r="AB105" s="2">
        <f t="shared" si="21"/>
        <v>446562.28571428731</v>
      </c>
      <c r="AC105" s="2">
        <f t="shared" si="30"/>
        <v>1270118.5714285714</v>
      </c>
      <c r="AD105" s="3">
        <f t="shared" si="10"/>
        <v>32130026.607133232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26"/>
        <v>481858</v>
      </c>
      <c r="H106" s="2">
        <f t="shared" si="31"/>
        <v>32784436.715384513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504302.28320802748</v>
      </c>
      <c r="Q106" s="2">
        <f t="shared" si="34"/>
        <v>500000</v>
      </c>
      <c r="R106" s="2">
        <f t="shared" si="32"/>
        <v>33900145.178561807</v>
      </c>
      <c r="S106" s="2">
        <f t="shared" si="17"/>
        <v>481858</v>
      </c>
      <c r="T106" s="2">
        <f t="shared" si="18"/>
        <v>18142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32576588.892847519</v>
      </c>
      <c r="Z106" s="2" t="str">
        <f t="shared" si="8"/>
        <v>HERE</v>
      </c>
      <c r="AA106" s="2">
        <f>IF(Z106="HERE",Y106,AA105+Graph!$G$1*1000)</f>
        <v>32576588.892847519</v>
      </c>
      <c r="AB106" s="2">
        <f t="shared" si="21"/>
        <v>446562.28571428731</v>
      </c>
      <c r="AC106" s="2">
        <f t="shared" si="30"/>
        <v>1323556.2857142857</v>
      </c>
      <c r="AD106" s="3">
        <f t="shared" si="10"/>
        <v>32576588.892847519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26"/>
        <v>481858</v>
      </c>
      <c r="H107" s="2">
        <f t="shared" si="31"/>
        <v>33266294.715384513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506709.98586851358</v>
      </c>
      <c r="Q107" s="2">
        <f t="shared" si="34"/>
        <v>500000</v>
      </c>
      <c r="R107" s="2">
        <f t="shared" si="32"/>
        <v>34400145.178561807</v>
      </c>
      <c r="S107" s="2">
        <f t="shared" si="17"/>
        <v>481858</v>
      </c>
      <c r="T107" s="2">
        <f t="shared" si="18"/>
        <v>18142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33023151.178561807</v>
      </c>
      <c r="Z107" s="2" t="str">
        <f t="shared" si="8"/>
        <v>HERE</v>
      </c>
      <c r="AA107" s="2">
        <f>IF(Z107="HERE",Y107,AA106+Graph!$G$1*1000)</f>
        <v>33023151.178561807</v>
      </c>
      <c r="AB107" s="2">
        <f t="shared" si="21"/>
        <v>446562.28571428731</v>
      </c>
      <c r="AC107" s="2">
        <f t="shared" si="30"/>
        <v>1376994</v>
      </c>
      <c r="AD107" s="3">
        <f t="shared" si="10"/>
        <v>33023151.178561807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26"/>
        <v>481858</v>
      </c>
      <c r="H108" s="2">
        <f t="shared" si="31"/>
        <v>33748152.715384513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509117.68852901459</v>
      </c>
      <c r="Q108" s="2">
        <f t="shared" si="34"/>
        <v>500000</v>
      </c>
      <c r="R108" s="2">
        <f t="shared" si="32"/>
        <v>34900145.178561807</v>
      </c>
      <c r="S108" s="2">
        <f t="shared" si="17"/>
        <v>481858</v>
      </c>
      <c r="T108" s="2">
        <f t="shared" si="18"/>
        <v>18142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33391319.428561807</v>
      </c>
      <c r="Z108" s="2" t="str">
        <f t="shared" si="8"/>
        <v>HERE</v>
      </c>
      <c r="AA108" s="2">
        <f>IF(Z108="HERE",Y108,AA107+Graph!$G$1*1000)</f>
        <v>33391319.428561807</v>
      </c>
      <c r="AB108" s="2">
        <f t="shared" si="21"/>
        <v>368168.25</v>
      </c>
      <c r="AC108" s="2">
        <f t="shared" si="30"/>
        <v>1508825.75</v>
      </c>
      <c r="AD108" s="3">
        <f t="shared" si="10"/>
        <v>33391319.428561807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26"/>
        <v>481858</v>
      </c>
      <c r="H109" s="2">
        <f t="shared" si="31"/>
        <v>34230010.715384513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511525.39118951559</v>
      </c>
      <c r="Q109" s="2">
        <f t="shared" si="34"/>
        <v>500000</v>
      </c>
      <c r="R109" s="2">
        <f t="shared" si="32"/>
        <v>35400145.178561807</v>
      </c>
      <c r="S109" s="2">
        <f t="shared" si="17"/>
        <v>481858</v>
      </c>
      <c r="T109" s="2">
        <f t="shared" si="18"/>
        <v>18142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33759487.678561807</v>
      </c>
      <c r="Z109" s="2" t="str">
        <f t="shared" si="8"/>
        <v>HERE</v>
      </c>
      <c r="AA109" s="2">
        <f>IF(Z109="HERE",Y109,AA108+Graph!$G$1*1000)</f>
        <v>33759487.678561807</v>
      </c>
      <c r="AB109" s="2">
        <f t="shared" si="21"/>
        <v>368168.25</v>
      </c>
      <c r="AC109" s="2">
        <f t="shared" si="30"/>
        <v>1640657.5</v>
      </c>
      <c r="AD109" s="3">
        <f t="shared" si="10"/>
        <v>33759487.678561807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26"/>
        <v>481858</v>
      </c>
      <c r="H110" s="2">
        <f t="shared" si="31"/>
        <v>34711868.715384513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513933.09385001659</v>
      </c>
      <c r="Q110" s="2">
        <f t="shared" si="34"/>
        <v>500000</v>
      </c>
      <c r="R110" s="2">
        <f t="shared" si="32"/>
        <v>35900145.178561807</v>
      </c>
      <c r="S110" s="2">
        <f t="shared" si="17"/>
        <v>481858</v>
      </c>
      <c r="T110" s="2">
        <f t="shared" si="18"/>
        <v>18142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34127655.928561807</v>
      </c>
      <c r="Z110" s="2" t="str">
        <f t="shared" si="8"/>
        <v>HERE</v>
      </c>
      <c r="AA110" s="2">
        <f>IF(Z110="HERE",Y110,AA109+Graph!$G$1*1000)</f>
        <v>34127655.928561807</v>
      </c>
      <c r="AB110" s="2">
        <f t="shared" si="21"/>
        <v>368168.25</v>
      </c>
      <c r="AC110" s="2">
        <f t="shared" si="30"/>
        <v>1772489.25</v>
      </c>
      <c r="AD110" s="3">
        <f t="shared" si="10"/>
        <v>34127655.928561807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26"/>
        <v>481858</v>
      </c>
      <c r="H111" s="2">
        <f t="shared" si="31"/>
        <v>35193726.715384513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516340.7965105027</v>
      </c>
      <c r="Q111" s="2">
        <f t="shared" si="34"/>
        <v>500000</v>
      </c>
      <c r="R111" s="2">
        <f t="shared" si="32"/>
        <v>36400145.178561807</v>
      </c>
      <c r="S111" s="2">
        <f t="shared" si="17"/>
        <v>481858</v>
      </c>
      <c r="T111" s="2">
        <f t="shared" si="18"/>
        <v>18142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34495824.178561807</v>
      </c>
      <c r="Z111" s="2" t="str">
        <f t="shared" si="8"/>
        <v>HERE</v>
      </c>
      <c r="AA111" s="2">
        <f>IF(Z111="HERE",Y111,AA110+Graph!$G$1*1000)</f>
        <v>34495824.178561807</v>
      </c>
      <c r="AB111" s="2">
        <f t="shared" si="21"/>
        <v>368168.25</v>
      </c>
      <c r="AC111" s="2">
        <f t="shared" si="30"/>
        <v>1904321</v>
      </c>
      <c r="AD111" s="3">
        <f t="shared" si="10"/>
        <v>34495824.178561807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26"/>
        <v>481858</v>
      </c>
      <c r="H112" s="2">
        <f t="shared" si="31"/>
        <v>35675584.715384513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518748.4991710037</v>
      </c>
      <c r="Q112" s="2">
        <f t="shared" si="34"/>
        <v>500000</v>
      </c>
      <c r="R112" s="2">
        <f t="shared" si="32"/>
        <v>36900145.178561807</v>
      </c>
      <c r="S112" s="2">
        <f t="shared" si="17"/>
        <v>481858</v>
      </c>
      <c r="T112" s="2">
        <f t="shared" si="18"/>
        <v>18142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34863992.428561807</v>
      </c>
      <c r="Z112" s="2" t="str">
        <f t="shared" si="8"/>
        <v>HERE</v>
      </c>
      <c r="AA112" s="2">
        <f>IF(Z112="HERE",Y112,AA111+Graph!$G$1*1000)</f>
        <v>34863992.428561807</v>
      </c>
      <c r="AB112" s="2">
        <f t="shared" si="21"/>
        <v>368168.25</v>
      </c>
      <c r="AC112" s="2">
        <f t="shared" si="30"/>
        <v>2036152.75</v>
      </c>
      <c r="AD112" s="3">
        <f t="shared" si="10"/>
        <v>34863992.428561807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26"/>
        <v>481858</v>
      </c>
      <c r="H113" s="2">
        <f t="shared" si="31"/>
        <v>36157442.715384513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521156.2018315047</v>
      </c>
      <c r="Q113" s="2">
        <f t="shared" si="34"/>
        <v>500000</v>
      </c>
      <c r="R113" s="2">
        <f t="shared" si="32"/>
        <v>37400145.178561807</v>
      </c>
      <c r="S113" s="2">
        <f t="shared" si="17"/>
        <v>481858</v>
      </c>
      <c r="T113" s="2">
        <f t="shared" si="18"/>
        <v>18142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35232160.678561807</v>
      </c>
      <c r="Z113" s="2" t="str">
        <f t="shared" si="8"/>
        <v>HERE</v>
      </c>
      <c r="AA113" s="2">
        <f>IF(Z113="HERE",Y113,AA112+Graph!$G$1*1000)</f>
        <v>35232160.678561807</v>
      </c>
      <c r="AB113" s="2">
        <f t="shared" si="21"/>
        <v>368168.25</v>
      </c>
      <c r="AC113" s="2">
        <f t="shared" si="30"/>
        <v>2167984.5</v>
      </c>
      <c r="AD113" s="3">
        <f t="shared" si="10"/>
        <v>35232160.678561807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26"/>
        <v>481858</v>
      </c>
      <c r="H114" s="2">
        <f t="shared" si="31"/>
        <v>36639300.715384513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523563.90449200571</v>
      </c>
      <c r="Q114" s="2">
        <f t="shared" si="34"/>
        <v>500000</v>
      </c>
      <c r="R114" s="2">
        <f t="shared" si="32"/>
        <v>37900145.178561807</v>
      </c>
      <c r="S114" s="2">
        <f t="shared" si="17"/>
        <v>481858</v>
      </c>
      <c r="T114" s="2">
        <f t="shared" si="18"/>
        <v>18142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35600328.928561807</v>
      </c>
      <c r="Z114" s="2" t="str">
        <f t="shared" si="8"/>
        <v>HERE</v>
      </c>
      <c r="AA114" s="2">
        <f>IF(Z114="HERE",Y114,AA113+Graph!$G$1*1000)</f>
        <v>35600328.928561807</v>
      </c>
      <c r="AB114" s="2">
        <f t="shared" si="21"/>
        <v>368168.25</v>
      </c>
      <c r="AC114" s="2">
        <f t="shared" si="30"/>
        <v>2299816.25</v>
      </c>
      <c r="AD114" s="3">
        <f t="shared" si="10"/>
        <v>35600328.928561807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26"/>
        <v>481858</v>
      </c>
      <c r="H115" s="2">
        <f t="shared" si="31"/>
        <v>37121158.715384513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525971.60715249181</v>
      </c>
      <c r="Q115" s="2">
        <f t="shared" si="34"/>
        <v>500000</v>
      </c>
      <c r="R115" s="2">
        <f t="shared" si="32"/>
        <v>38400145.178561807</v>
      </c>
      <c r="S115" s="2">
        <f t="shared" si="17"/>
        <v>481858</v>
      </c>
      <c r="T115" s="2">
        <f t="shared" si="18"/>
        <v>18142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35968497.178561807</v>
      </c>
      <c r="Z115" s="2" t="str">
        <f t="shared" si="8"/>
        <v>HERE</v>
      </c>
      <c r="AA115" s="2">
        <f>IF(Z115="HERE",Y115,AA114+Graph!$G$1*1000)</f>
        <v>35968497.178561807</v>
      </c>
      <c r="AB115" s="2">
        <f t="shared" si="21"/>
        <v>368168.25</v>
      </c>
      <c r="AC115" s="2">
        <f t="shared" si="30"/>
        <v>2431648</v>
      </c>
      <c r="AD115" s="3">
        <f t="shared" si="10"/>
        <v>35968497.178561807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26"/>
        <v>481858</v>
      </c>
      <c r="H116" s="2">
        <f t="shared" si="31"/>
        <v>37603016.715384513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528379.30981299281</v>
      </c>
      <c r="Q116" s="2">
        <f t="shared" si="34"/>
        <v>500000</v>
      </c>
      <c r="R116" s="2">
        <f t="shared" si="32"/>
        <v>38900145.178561807</v>
      </c>
      <c r="S116" s="2">
        <f t="shared" si="17"/>
        <v>481858</v>
      </c>
      <c r="T116" s="2">
        <f t="shared" si="18"/>
        <v>18142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36260836.178561807</v>
      </c>
      <c r="Z116" s="2" t="str">
        <f t="shared" si="8"/>
        <v>HERE</v>
      </c>
      <c r="AA116" s="2">
        <f>IF(Z116="HERE",Y116,AA115+Graph!$G$1*1000)</f>
        <v>36260836.178561807</v>
      </c>
      <c r="AB116" s="2">
        <f t="shared" si="21"/>
        <v>292339</v>
      </c>
      <c r="AC116" s="2">
        <f t="shared" si="30"/>
        <v>2639309</v>
      </c>
      <c r="AD116" s="3">
        <f t="shared" si="10"/>
        <v>36260836.178561807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26"/>
        <v>481858</v>
      </c>
      <c r="H117" s="2">
        <f t="shared" si="31"/>
        <v>38084874.715384513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530787.01247349381</v>
      </c>
      <c r="Q117" s="2">
        <f t="shared" si="34"/>
        <v>500000</v>
      </c>
      <c r="R117" s="2">
        <f t="shared" si="32"/>
        <v>39400145.178561807</v>
      </c>
      <c r="S117" s="2">
        <f t="shared" si="17"/>
        <v>481858</v>
      </c>
      <c r="T117" s="2">
        <f t="shared" si="18"/>
        <v>18142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36481893.178561807</v>
      </c>
      <c r="Z117" s="2" t="str">
        <f t="shared" si="8"/>
        <v>HERE</v>
      </c>
      <c r="AA117" s="2">
        <f>IF(Z117="HERE",Y117,AA116+Graph!$G$1*1000)</f>
        <v>36481893.178561807</v>
      </c>
      <c r="AB117" s="2">
        <f t="shared" si="21"/>
        <v>221057</v>
      </c>
      <c r="AC117" s="2">
        <f t="shared" si="30"/>
        <v>2918252</v>
      </c>
      <c r="AD117" s="3">
        <f t="shared" si="10"/>
        <v>36481893.178561807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26"/>
        <v>481858</v>
      </c>
      <c r="H118" s="2">
        <f t="shared" si="31"/>
        <v>38566732.715384513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533194.71513399482</v>
      </c>
      <c r="Q118" s="2">
        <f t="shared" si="34"/>
        <v>500000</v>
      </c>
      <c r="R118" s="2">
        <f t="shared" si="32"/>
        <v>39900145.178561807</v>
      </c>
      <c r="S118" s="2">
        <f t="shared" si="17"/>
        <v>481858</v>
      </c>
      <c r="T118" s="2">
        <f t="shared" si="18"/>
        <v>18142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36665199.178561807</v>
      </c>
      <c r="Z118" s="2" t="str">
        <f t="shared" si="8"/>
        <v>HERE</v>
      </c>
      <c r="AA118" s="2">
        <f>IF(Z118="HERE",Y118,AA117+Graph!$G$1*1000)</f>
        <v>36665199.178561807</v>
      </c>
      <c r="AB118" s="2">
        <f t="shared" si="21"/>
        <v>183306</v>
      </c>
      <c r="AC118" s="2">
        <f t="shared" si="30"/>
        <v>3234946</v>
      </c>
      <c r="AD118" s="3">
        <f t="shared" si="10"/>
        <v>36665199.178561807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26"/>
        <v>481858</v>
      </c>
      <c r="H119" s="2">
        <f t="shared" si="31"/>
        <v>39048590.715384513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535602.41779448092</v>
      </c>
      <c r="Q119" s="2">
        <f t="shared" si="34"/>
        <v>500000</v>
      </c>
      <c r="R119" s="2">
        <f t="shared" si="32"/>
        <v>40400145.178561807</v>
      </c>
      <c r="S119" s="2">
        <f t="shared" si="17"/>
        <v>481858</v>
      </c>
      <c r="T119" s="2">
        <f t="shared" si="18"/>
        <v>18142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36840966.178561807</v>
      </c>
      <c r="Z119" s="2" t="str">
        <f t="shared" si="8"/>
        <v>HERE</v>
      </c>
      <c r="AA119" s="2">
        <f>IF(Z119="HERE",Y119,AA118+Graph!$G$1*1000)</f>
        <v>36840966.178561807</v>
      </c>
      <c r="AB119" s="2">
        <f t="shared" si="21"/>
        <v>175767</v>
      </c>
      <c r="AC119" s="2">
        <f t="shared" si="30"/>
        <v>3559179</v>
      </c>
      <c r="AD119" s="3">
        <f t="shared" si="10"/>
        <v>36840966.178561807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26"/>
        <v>481858</v>
      </c>
      <c r="H120" s="2">
        <f t="shared" si="31"/>
        <v>39530448.715384513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538010.12045498192</v>
      </c>
      <c r="Q120" s="2">
        <f t="shared" si="34"/>
        <v>500000</v>
      </c>
      <c r="R120" s="2">
        <f t="shared" si="32"/>
        <v>40900145.178561807</v>
      </c>
      <c r="S120" s="2">
        <f t="shared" si="17"/>
        <v>481858</v>
      </c>
      <c r="T120" s="2">
        <f t="shared" si="18"/>
        <v>18142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37063051.178561807</v>
      </c>
      <c r="Z120" s="2" t="str">
        <f t="shared" si="8"/>
        <v>HERE</v>
      </c>
      <c r="AA120" s="2">
        <f>IF(Z120="HERE",Y120,AA119+Graph!$G$1*1000)</f>
        <v>37063051.178561807</v>
      </c>
      <c r="AB120" s="2">
        <f t="shared" si="21"/>
        <v>222085</v>
      </c>
      <c r="AC120" s="2">
        <f t="shared" si="30"/>
        <v>3837094</v>
      </c>
      <c r="AD120" s="3">
        <f t="shared" si="10"/>
        <v>37063051.178561807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26"/>
        <v>481858</v>
      </c>
      <c r="H121" s="2">
        <f t="shared" si="31"/>
        <v>40012306.715384513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540417.82311548293</v>
      </c>
      <c r="Q121" s="2">
        <f t="shared" si="34"/>
        <v>500000</v>
      </c>
      <c r="R121" s="2">
        <f t="shared" si="32"/>
        <v>41400145.178561807</v>
      </c>
      <c r="S121" s="2">
        <f t="shared" si="17"/>
        <v>481858</v>
      </c>
      <c r="T121" s="2">
        <f t="shared" si="18"/>
        <v>18142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37337644.178561807</v>
      </c>
      <c r="Z121" s="2" t="str">
        <f t="shared" si="8"/>
        <v>HERE</v>
      </c>
      <c r="AA121" s="2">
        <f>IF(Z121="HERE",Y121,AA120+Graph!$G$1*1000)</f>
        <v>37337644.178561807</v>
      </c>
      <c r="AB121" s="2">
        <f t="shared" si="21"/>
        <v>274593</v>
      </c>
      <c r="AC121" s="2">
        <f t="shared" si="30"/>
        <v>4062501</v>
      </c>
      <c r="AD121" s="3">
        <f t="shared" si="10"/>
        <v>37337644.178561807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26"/>
        <v>481858</v>
      </c>
      <c r="H122" s="2">
        <f t="shared" si="31"/>
        <v>40494164.715384513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542825.52577598393</v>
      </c>
      <c r="Q122" s="2">
        <f t="shared" si="34"/>
        <v>500000</v>
      </c>
      <c r="R122" s="2">
        <f t="shared" si="32"/>
        <v>41900145.178561807</v>
      </c>
      <c r="S122" s="2">
        <f t="shared" si="17"/>
        <v>481858</v>
      </c>
      <c r="T122" s="2">
        <f t="shared" si="18"/>
        <v>18142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37633568.178561807</v>
      </c>
      <c r="Z122" s="2" t="str">
        <f t="shared" si="8"/>
        <v>HERE</v>
      </c>
      <c r="AA122" s="2">
        <f>IF(Z122="HERE",Y122,AA121+Graph!$G$1*1000)</f>
        <v>37633568.178561807</v>
      </c>
      <c r="AB122" s="2">
        <f t="shared" si="21"/>
        <v>295924</v>
      </c>
      <c r="AC122" s="2">
        <f t="shared" si="30"/>
        <v>4266577</v>
      </c>
      <c r="AD122" s="3">
        <f t="shared" si="10"/>
        <v>37633568.178561807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26"/>
        <v>481858</v>
      </c>
      <c r="H123" s="2">
        <f t="shared" si="31"/>
        <v>40976022.715384513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545233.22843647003</v>
      </c>
      <c r="Q123" s="2">
        <f t="shared" si="34"/>
        <v>500000</v>
      </c>
      <c r="R123" s="2">
        <f t="shared" si="32"/>
        <v>42400145.178561807</v>
      </c>
      <c r="S123" s="2">
        <f t="shared" si="17"/>
        <v>481858</v>
      </c>
      <c r="T123" s="2">
        <f t="shared" si="18"/>
        <v>18142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37790405.178561807</v>
      </c>
      <c r="Z123" s="2" t="str">
        <f t="shared" si="8"/>
        <v>HERE</v>
      </c>
      <c r="AA123" s="2">
        <f>IF(Z123="HERE",Y123,AA122+Graph!$G$1*1000)</f>
        <v>37790405.178561807</v>
      </c>
      <c r="AB123" s="2">
        <f t="shared" si="21"/>
        <v>156837</v>
      </c>
      <c r="AC123" s="2">
        <f t="shared" si="30"/>
        <v>4609740</v>
      </c>
      <c r="AD123" s="3">
        <f t="shared" si="10"/>
        <v>37790405.178561807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26"/>
        <v>481858</v>
      </c>
      <c r="H124" s="2">
        <f t="shared" si="31"/>
        <v>41457880.715384513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547640.93109697104</v>
      </c>
      <c r="Q124" s="2">
        <f t="shared" si="34"/>
        <v>500000</v>
      </c>
      <c r="R124" s="2">
        <f t="shared" si="32"/>
        <v>42900145.178561807</v>
      </c>
      <c r="S124" s="2">
        <f t="shared" si="17"/>
        <v>481858</v>
      </c>
      <c r="T124" s="2">
        <f t="shared" si="18"/>
        <v>18142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37926897.178561807</v>
      </c>
      <c r="Z124" s="2" t="str">
        <f t="shared" si="8"/>
        <v>HERE</v>
      </c>
      <c r="AA124" s="2">
        <f>IF(Z124="HERE",Y124,AA123+Graph!$G$1*1000)</f>
        <v>37926897.178561807</v>
      </c>
      <c r="AB124" s="2">
        <f t="shared" si="21"/>
        <v>136492</v>
      </c>
      <c r="AC124" s="2">
        <f t="shared" si="30"/>
        <v>4973248</v>
      </c>
      <c r="AD124" s="3">
        <f t="shared" si="10"/>
        <v>37926897.178561807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26"/>
        <v>481858</v>
      </c>
      <c r="H125" s="2">
        <f t="shared" si="31"/>
        <v>41939738.715384513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550048.63375747204</v>
      </c>
      <c r="Q125" s="2">
        <f t="shared" si="34"/>
        <v>500000</v>
      </c>
      <c r="R125" s="2">
        <f t="shared" si="32"/>
        <v>43400145.178561807</v>
      </c>
      <c r="S125" s="2">
        <f t="shared" si="17"/>
        <v>481858</v>
      </c>
      <c r="T125" s="2">
        <f t="shared" si="18"/>
        <v>18142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38017042.178561807</v>
      </c>
      <c r="Z125" s="2" t="str">
        <f t="shared" si="8"/>
        <v>HERE</v>
      </c>
      <c r="AA125" s="2">
        <f>IF(Z125="HERE",Y125,AA124+Graph!$G$1*1000)</f>
        <v>38017042.178561807</v>
      </c>
      <c r="AB125" s="2">
        <f t="shared" si="21"/>
        <v>90145</v>
      </c>
      <c r="AC125" s="2">
        <f t="shared" si="30"/>
        <v>5383103</v>
      </c>
      <c r="AD125" s="3">
        <f t="shared" si="10"/>
        <v>38017042.178561807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26"/>
        <v>481858</v>
      </c>
      <c r="H126" s="2">
        <f t="shared" si="31"/>
        <v>42421596.715384513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552456.33641797304</v>
      </c>
      <c r="Q126" s="2">
        <f t="shared" si="34"/>
        <v>500000</v>
      </c>
      <c r="R126" s="2">
        <f t="shared" si="32"/>
        <v>43900145.178561807</v>
      </c>
      <c r="S126" s="2">
        <f t="shared" si="17"/>
        <v>481858</v>
      </c>
      <c r="T126" s="2">
        <f t="shared" si="18"/>
        <v>18142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38038794.178561807</v>
      </c>
      <c r="Z126" s="2" t="str">
        <f t="shared" si="8"/>
        <v>HERE</v>
      </c>
      <c r="AA126" s="2">
        <f>IF(Z126="HERE",Y126,AA125+Graph!$G$1*1000)</f>
        <v>38038794.178561807</v>
      </c>
      <c r="AB126" s="2">
        <f t="shared" si="21"/>
        <v>21752</v>
      </c>
      <c r="AC126" s="2">
        <f t="shared" si="30"/>
        <v>5861351</v>
      </c>
      <c r="AD126" s="3">
        <f t="shared" si="10"/>
        <v>38038794.178561807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28980529.874991339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26"/>
        <v>481858</v>
      </c>
      <c r="H127" s="2">
        <f t="shared" si="31"/>
        <v>42903454.715384513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554864.03907845914</v>
      </c>
      <c r="Q127" s="2">
        <f t="shared" si="34"/>
        <v>500000</v>
      </c>
      <c r="R127" s="2">
        <f t="shared" si="32"/>
        <v>44400145.178561807</v>
      </c>
      <c r="S127" s="2">
        <f t="shared" si="17"/>
        <v>481858</v>
      </c>
      <c r="T127" s="2">
        <f t="shared" si="18"/>
        <v>18142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38046824.178561807</v>
      </c>
      <c r="Z127" s="2" t="str">
        <f t="shared" si="8"/>
        <v>HERE</v>
      </c>
      <c r="AA127" s="2">
        <f>IF(Z127="HERE",Y127,AA126+Graph!$G$1*1000)</f>
        <v>38046824.178561807</v>
      </c>
      <c r="AB127" s="2">
        <f t="shared" si="21"/>
        <v>8030</v>
      </c>
      <c r="AC127" s="2">
        <f t="shared" si="30"/>
        <v>6353321</v>
      </c>
      <c r="AD127" s="3">
        <f t="shared" si="10"/>
        <v>38046824.178561807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29385107.817848481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26"/>
        <v>481858</v>
      </c>
      <c r="H128" s="2">
        <f t="shared" si="31"/>
        <v>43385312.715384513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557271.74173896015</v>
      </c>
      <c r="Q128" s="2">
        <f t="shared" si="34"/>
        <v>500000</v>
      </c>
      <c r="R128" s="2">
        <f t="shared" si="32"/>
        <v>44900145.178561807</v>
      </c>
      <c r="S128" s="2">
        <f t="shared" si="17"/>
        <v>481858</v>
      </c>
      <c r="T128" s="2">
        <f t="shared" si="18"/>
        <v>18142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38326575.178561807</v>
      </c>
      <c r="Z128" s="2" t="str">
        <f t="shared" si="8"/>
        <v>HERE</v>
      </c>
      <c r="AA128" s="2">
        <f>IF(Z128="HERE",Y128,AA127+Graph!$G$1*1000)</f>
        <v>38326575.178561807</v>
      </c>
      <c r="AB128" s="2">
        <f t="shared" si="21"/>
        <v>279751</v>
      </c>
      <c r="AC128" s="2">
        <f t="shared" si="30"/>
        <v>6573570</v>
      </c>
      <c r="AD128" s="3">
        <f t="shared" si="10"/>
        <v>38326575.178561807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29789685.760705628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26"/>
        <v>481858</v>
      </c>
      <c r="H129" s="2">
        <f t="shared" si="31"/>
        <v>43867170.715384513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559679.44439946115</v>
      </c>
      <c r="Q129" s="2">
        <f t="shared" si="34"/>
        <v>500000</v>
      </c>
      <c r="R129" s="2">
        <f t="shared" si="32"/>
        <v>45400145.178561807</v>
      </c>
      <c r="S129" s="2">
        <f t="shared" si="17"/>
        <v>481858</v>
      </c>
      <c r="T129" s="2">
        <f t="shared" si="18"/>
        <v>18142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38546773.178561807</v>
      </c>
      <c r="Z129" s="2" t="str">
        <f t="shared" si="8"/>
        <v>HERE</v>
      </c>
      <c r="AA129" s="2">
        <f>IF(Z129="HERE",Y129,AA128+Graph!$G$1*1000)</f>
        <v>38546773.178561807</v>
      </c>
      <c r="AB129" s="2">
        <f t="shared" si="21"/>
        <v>220198</v>
      </c>
      <c r="AC129" s="2">
        <f t="shared" si="30"/>
        <v>6853372</v>
      </c>
      <c r="AD129" s="3">
        <f t="shared" si="10"/>
        <v>38546773.178561807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30127628.773205627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26"/>
        <v>481858</v>
      </c>
      <c r="H130" s="2">
        <f t="shared" si="31"/>
        <v>44349028.715384513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562087.14705996215</v>
      </c>
      <c r="Q130" s="2">
        <f t="shared" si="34"/>
        <v>500000</v>
      </c>
      <c r="R130" s="2">
        <f t="shared" si="32"/>
        <v>45900145.178561807</v>
      </c>
      <c r="S130" s="2">
        <f t="shared" si="17"/>
        <v>481858</v>
      </c>
      <c r="T130" s="2">
        <f t="shared" si="18"/>
        <v>18142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38735758.178561807</v>
      </c>
      <c r="Z130" s="2" t="str">
        <f t="shared" si="8"/>
        <v>HERE</v>
      </c>
      <c r="AA130" s="2">
        <f>IF(Z130="HERE",Y130,AA129+Graph!$G$1*1000)</f>
        <v>38735758.178561807</v>
      </c>
      <c r="AB130" s="2">
        <f t="shared" si="21"/>
        <v>188985</v>
      </c>
      <c r="AC130" s="2">
        <f t="shared" si="30"/>
        <v>7164387</v>
      </c>
      <c r="AD130" s="3">
        <f t="shared" si="10"/>
        <v>38735758.178561807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30465571.785705626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26"/>
        <v>481858</v>
      </c>
      <c r="H131" s="2">
        <f t="shared" si="31"/>
        <v>44830886.715384513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564494.84972046316</v>
      </c>
      <c r="Q131" s="2">
        <f t="shared" si="34"/>
        <v>500000</v>
      </c>
      <c r="R131" s="2">
        <f t="shared" si="32"/>
        <v>46400145.178561807</v>
      </c>
      <c r="S131" s="2">
        <f t="shared" si="17"/>
        <v>481858</v>
      </c>
      <c r="T131" s="2">
        <f t="shared" si="18"/>
        <v>18142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38952946.178561807</v>
      </c>
      <c r="Z131" s="2" t="str">
        <f t="shared" si="8"/>
        <v>HERE</v>
      </c>
      <c r="AA131" s="2">
        <f>IF(Z131="HERE",Y131,AA130+Graph!$G$1*1000)</f>
        <v>38952946.178561807</v>
      </c>
      <c r="AB131" s="2">
        <f t="shared" si="21"/>
        <v>217188</v>
      </c>
      <c r="AC131" s="2">
        <f t="shared" si="30"/>
        <v>7447199</v>
      </c>
      <c r="AD131" s="3">
        <f t="shared" si="10"/>
        <v>38952946.178561807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30803514.798205625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26"/>
        <v>481858</v>
      </c>
      <c r="H132" s="2">
        <f t="shared" si="31"/>
        <v>45312744.715384513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566902.55238094926</v>
      </c>
      <c r="Q132" s="2">
        <f t="shared" si="34"/>
        <v>500000</v>
      </c>
      <c r="R132" s="2">
        <f t="shared" si="32"/>
        <v>46900145.178561807</v>
      </c>
      <c r="S132" s="2">
        <f t="shared" si="17"/>
        <v>481858</v>
      </c>
      <c r="T132" s="2">
        <f t="shared" si="18"/>
        <v>18142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39008961.178561807</v>
      </c>
      <c r="Z132" s="2" t="str">
        <f t="shared" si="8"/>
        <v>HERE</v>
      </c>
      <c r="AA132" s="2">
        <f>IF(Z132="HERE",Y132,AA131+Graph!$G$1*1000)</f>
        <v>39008961.178561807</v>
      </c>
      <c r="AB132" s="2">
        <f t="shared" si="21"/>
        <v>56015</v>
      </c>
      <c r="AC132" s="2">
        <f t="shared" si="30"/>
        <v>7891184</v>
      </c>
      <c r="AD132" s="3">
        <f t="shared" si="10"/>
        <v>39008961.178561807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31141457.810705628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26"/>
        <v>481858</v>
      </c>
      <c r="H133" s="2">
        <f t="shared" si="31"/>
        <v>45794602.715384513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569310.25504145026</v>
      </c>
      <c r="Q133" s="2">
        <f t="shared" si="34"/>
        <v>500000</v>
      </c>
      <c r="R133" s="2">
        <f t="shared" si="32"/>
        <v>47400145.178561807</v>
      </c>
      <c r="S133" s="2">
        <f t="shared" si="17"/>
        <v>481858</v>
      </c>
      <c r="T133" s="2">
        <f t="shared" si="18"/>
        <v>18142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39021205.178561807</v>
      </c>
      <c r="Z133" s="2" t="str">
        <f t="shared" si="8"/>
        <v>HERE</v>
      </c>
      <c r="AA133" s="2">
        <f>IF(Z133="HERE",Y133,AA132+Graph!$G$1*1000)</f>
        <v>39021205.178561807</v>
      </c>
      <c r="AB133" s="2">
        <f t="shared" si="21"/>
        <v>12244</v>
      </c>
      <c r="AC133" s="2">
        <f t="shared" si="30"/>
        <v>8378940</v>
      </c>
      <c r="AD133" s="3">
        <f t="shared" si="10"/>
        <v>39021205.178561807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31479400.823205628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26"/>
        <v>481858</v>
      </c>
      <c r="H134" s="2">
        <f t="shared" si="31"/>
        <v>46276460.715384513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571717.95770195127</v>
      </c>
      <c r="Q134" s="2">
        <f t="shared" si="34"/>
        <v>500000</v>
      </c>
      <c r="R134" s="2">
        <f t="shared" si="32"/>
        <v>47900145.178561807</v>
      </c>
      <c r="S134" s="2">
        <f t="shared" si="17"/>
        <v>481858</v>
      </c>
      <c r="T134" s="2">
        <f t="shared" si="18"/>
        <v>18142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38922816.178561807</v>
      </c>
      <c r="Z134" s="2" t="str">
        <f t="shared" si="8"/>
        <v>HERE</v>
      </c>
      <c r="AA134" s="2">
        <f>IF(Z134="HERE",Y134,AA133+Graph!$G$1*1000)</f>
        <v>38922816.178561807</v>
      </c>
      <c r="AB134" s="2">
        <f t="shared" si="21"/>
        <v>-98389</v>
      </c>
      <c r="AC134" s="2">
        <f t="shared" si="30"/>
        <v>8977329</v>
      </c>
      <c r="AD134" s="3">
        <f t="shared" si="10"/>
        <v>38922816.178561807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31817343.835705627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26"/>
        <v>481858</v>
      </c>
      <c r="H135" s="2">
        <f t="shared" si="31"/>
        <v>46758318.715384513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574125.66036245227</v>
      </c>
      <c r="Q135" s="2">
        <f t="shared" si="34"/>
        <v>500000</v>
      </c>
      <c r="R135" s="2">
        <f t="shared" si="32"/>
        <v>48400145.178561807</v>
      </c>
      <c r="S135" s="2">
        <f t="shared" si="17"/>
        <v>481858</v>
      </c>
      <c r="T135" s="2">
        <f t="shared" si="18"/>
        <v>18142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39103778.178561807</v>
      </c>
      <c r="Z135" s="2" t="str">
        <f t="shared" si="8"/>
        <v>HERE</v>
      </c>
      <c r="AA135" s="2">
        <f>IF(Z135="HERE",Y135,AA134+Graph!$G$1*1000)</f>
        <v>39103778.178561807</v>
      </c>
      <c r="AB135" s="2">
        <f t="shared" si="21"/>
        <v>180962</v>
      </c>
      <c r="AC135" s="2">
        <f t="shared" si="30"/>
        <v>9296367</v>
      </c>
      <c r="AD135" s="3">
        <f t="shared" si="10"/>
        <v>39103778.178561807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32155286.848205626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26"/>
        <v>481858</v>
      </c>
      <c r="H136" s="2">
        <f t="shared" si="31"/>
        <v>47240176.715384513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576533.36302293837</v>
      </c>
      <c r="Q136" s="2">
        <f t="shared" si="34"/>
        <v>500000</v>
      </c>
      <c r="R136" s="2">
        <f t="shared" si="32"/>
        <v>48900145.178561807</v>
      </c>
      <c r="S136" s="2">
        <f t="shared" si="17"/>
        <v>481858</v>
      </c>
      <c r="T136" s="2">
        <f t="shared" si="18"/>
        <v>18142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39253430.178561807</v>
      </c>
      <c r="Z136" s="2" t="str">
        <f t="shared" si="8"/>
        <v>HERE</v>
      </c>
      <c r="AA136" s="2">
        <f>IF(Z136="HERE",Y136,AA135+Graph!$G$1*1000)</f>
        <v>39253430.178561807</v>
      </c>
      <c r="AB136" s="2">
        <f t="shared" si="21"/>
        <v>149652</v>
      </c>
      <c r="AC136" s="2">
        <f t="shared" si="30"/>
        <v>9646715</v>
      </c>
      <c r="AD136" s="3">
        <f t="shared" si="10"/>
        <v>39253430.178561807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32493229.860705625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26"/>
        <v>481858</v>
      </c>
      <c r="H137" s="2">
        <f t="shared" si="31"/>
        <v>47722034.715384513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578941.06568343937</v>
      </c>
      <c r="Q137" s="2">
        <f t="shared" si="34"/>
        <v>500000</v>
      </c>
      <c r="R137" s="2">
        <f t="shared" si="32"/>
        <v>49400145.178561807</v>
      </c>
      <c r="S137" s="2">
        <f t="shared" si="17"/>
        <v>481858</v>
      </c>
      <c r="T137" s="2">
        <f t="shared" si="18"/>
        <v>18142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39378674.178561807</v>
      </c>
      <c r="Z137" s="2" t="str">
        <f t="shared" si="8"/>
        <v>HERE</v>
      </c>
      <c r="AA137" s="2">
        <f>IF(Z137="HERE",Y137,AA136+Graph!$G$1*1000)</f>
        <v>39378674.178561807</v>
      </c>
      <c r="AB137" s="2">
        <f t="shared" si="21"/>
        <v>125244</v>
      </c>
      <c r="AC137" s="2">
        <f t="shared" si="30"/>
        <v>10021471</v>
      </c>
      <c r="AD137" s="3">
        <f t="shared" si="10"/>
        <v>39378674.178561807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32766718.010705628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26"/>
        <v>481858</v>
      </c>
      <c r="H138" s="2">
        <f t="shared" si="31"/>
        <v>48203892.715384513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581348.76834394038</v>
      </c>
      <c r="Q138" s="2">
        <f t="shared" si="34"/>
        <v>500000</v>
      </c>
      <c r="R138" s="2">
        <f t="shared" si="32"/>
        <v>49900145.178561807</v>
      </c>
      <c r="S138" s="2">
        <f t="shared" si="17"/>
        <v>481858</v>
      </c>
      <c r="T138" s="2">
        <f t="shared" si="18"/>
        <v>18142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39409658.178561807</v>
      </c>
      <c r="Z138" s="2" t="str">
        <f t="shared" si="8"/>
        <v>HERE</v>
      </c>
      <c r="AA138" s="2">
        <f>IF(Z138="HERE",Y138,AA137+Graph!$G$1*1000)</f>
        <v>39409658.178561807</v>
      </c>
      <c r="AB138" s="2">
        <f t="shared" si="21"/>
        <v>30984</v>
      </c>
      <c r="AC138" s="2">
        <f t="shared" si="30"/>
        <v>10490487</v>
      </c>
      <c r="AD138" s="3">
        <f t="shared" si="10"/>
        <v>39409658.178561807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32979616.460705627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26"/>
        <v>481858</v>
      </c>
      <c r="H139" s="2">
        <f t="shared" si="31"/>
        <v>48685750.715384513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583756.47100444138</v>
      </c>
      <c r="Q139" s="2">
        <f t="shared" si="34"/>
        <v>500000</v>
      </c>
      <c r="R139" s="2">
        <f t="shared" si="32"/>
        <v>50400145.178561807</v>
      </c>
      <c r="S139" s="2">
        <f t="shared" si="17"/>
        <v>481858</v>
      </c>
      <c r="T139" s="2">
        <f t="shared" si="18"/>
        <v>18142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39429098.178561807</v>
      </c>
      <c r="Z139" s="2" t="str">
        <f t="shared" si="8"/>
        <v>HERE</v>
      </c>
      <c r="AA139" s="2">
        <f>IF(Z139="HERE",Y139,AA138+Graph!$G$1*1000)</f>
        <v>39429098.178561807</v>
      </c>
      <c r="AB139" s="2">
        <f t="shared" si="21"/>
        <v>19440</v>
      </c>
      <c r="AC139" s="2">
        <f t="shared" si="30"/>
        <v>10971047</v>
      </c>
      <c r="AD139" s="3">
        <f t="shared" si="10"/>
        <v>39429098.178561807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33160426.560705628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26"/>
        <v>481858</v>
      </c>
      <c r="H140" s="2">
        <f t="shared" si="31"/>
        <v>49167608.715384513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586164.17366492748</v>
      </c>
      <c r="Q140" s="2">
        <f t="shared" si="34"/>
        <v>500000</v>
      </c>
      <c r="R140" s="2">
        <f t="shared" si="32"/>
        <v>50900145.178561807</v>
      </c>
      <c r="S140" s="2">
        <f t="shared" si="17"/>
        <v>481858</v>
      </c>
      <c r="T140" s="2">
        <f t="shared" si="18"/>
        <v>18142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39434935.178561807</v>
      </c>
      <c r="Z140" s="2" t="str">
        <f t="shared" si="8"/>
        <v>HERE</v>
      </c>
      <c r="AA140" s="2">
        <f>IF(Z140="HERE",Y140,AA139+Graph!$G$1*1000)</f>
        <v>39434935.178561807</v>
      </c>
      <c r="AB140" s="2">
        <f t="shared" si="21"/>
        <v>5837</v>
      </c>
      <c r="AC140" s="2">
        <f t="shared" si="30"/>
        <v>11465210</v>
      </c>
      <c r="AD140" s="3">
        <f t="shared" si="10"/>
        <v>39434935.178561807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33334828.510705628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26"/>
        <v>481858</v>
      </c>
      <c r="H141" s="2">
        <f t="shared" si="31"/>
        <v>49649466.715384513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588571.87632542849</v>
      </c>
      <c r="Q141" s="2">
        <f t="shared" si="34"/>
        <v>500000</v>
      </c>
      <c r="R141" s="2">
        <f t="shared" si="32"/>
        <v>51400145.178561807</v>
      </c>
      <c r="S141" s="2">
        <f t="shared" si="17"/>
        <v>481858</v>
      </c>
      <c r="T141" s="2">
        <f t="shared" si="18"/>
        <v>18142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39385857.178561807</v>
      </c>
      <c r="Z141" s="2" t="str">
        <f t="shared" si="8"/>
        <v>HERE</v>
      </c>
      <c r="AA141" s="2">
        <f>IF(Z141="HERE",Y141,AA140+Graph!$G$1*1000)</f>
        <v>39385857.178561807</v>
      </c>
      <c r="AB141" s="2">
        <f t="shared" si="21"/>
        <v>-49078</v>
      </c>
      <c r="AC141" s="2">
        <f t="shared" si="30"/>
        <v>12014288</v>
      </c>
      <c r="AD141" s="3">
        <f t="shared" si="10"/>
        <v>39385857.178561807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33548600.760705628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26"/>
        <v>481858</v>
      </c>
      <c r="H142" s="2">
        <f t="shared" si="31"/>
        <v>50131324.715384513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590979.57898592949</v>
      </c>
      <c r="Q142" s="2">
        <f t="shared" si="34"/>
        <v>500000</v>
      </c>
      <c r="R142" s="2">
        <f t="shared" si="32"/>
        <v>51900145.178561807</v>
      </c>
      <c r="S142" s="2">
        <f t="shared" si="17"/>
        <v>481858</v>
      </c>
      <c r="T142" s="2">
        <f t="shared" si="18"/>
        <v>18142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39606139.178561807</v>
      </c>
      <c r="Z142" s="2" t="str">
        <f t="shared" si="8"/>
        <v>HERE</v>
      </c>
      <c r="AA142" s="2">
        <f>IF(Z142="HERE",Y142,AA141+Graph!$G$1*1000)</f>
        <v>39606139.178561807</v>
      </c>
      <c r="AB142" s="2">
        <f t="shared" si="21"/>
        <v>220282</v>
      </c>
      <c r="AC142" s="2">
        <f t="shared" si="30"/>
        <v>12294006</v>
      </c>
      <c r="AD142" s="3">
        <f t="shared" si="10"/>
        <v>39606139.178561807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33807004.810705625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26"/>
        <v>481858</v>
      </c>
      <c r="H143" s="2">
        <f t="shared" si="31"/>
        <v>50613182.715384513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593387.28164643049</v>
      </c>
      <c r="Q143" s="2">
        <f t="shared" si="34"/>
        <v>500000</v>
      </c>
      <c r="R143" s="2">
        <f t="shared" si="32"/>
        <v>52400145.178561807</v>
      </c>
      <c r="S143" s="2">
        <f t="shared" si="17"/>
        <v>481858</v>
      </c>
      <c r="T143" s="2">
        <f t="shared" si="18"/>
        <v>18142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39753659.178561807</v>
      </c>
      <c r="Z143" s="2" t="str">
        <f t="shared" si="8"/>
        <v>HERE</v>
      </c>
      <c r="AA143" s="2">
        <f>IF(Z143="HERE",Y143,AA142+Graph!$G$1*1000)</f>
        <v>39753659.178561807</v>
      </c>
      <c r="AB143" s="2">
        <f t="shared" si="21"/>
        <v>147520</v>
      </c>
      <c r="AC143" s="2">
        <f t="shared" si="30"/>
        <v>12646486</v>
      </c>
      <c r="AD143" s="3">
        <f t="shared" si="10"/>
        <v>39753659.178561807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34083540.21070563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26"/>
        <v>481858</v>
      </c>
      <c r="H144" s="2">
        <f t="shared" si="31"/>
        <v>51095040.715384513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595794.98430691659</v>
      </c>
      <c r="Q144" s="2">
        <f t="shared" si="34"/>
        <v>500000</v>
      </c>
      <c r="R144" s="2">
        <f t="shared" si="32"/>
        <v>52900145.178561807</v>
      </c>
      <c r="S144" s="2">
        <f t="shared" si="17"/>
        <v>481858</v>
      </c>
      <c r="T144" s="2">
        <f t="shared" si="18"/>
        <v>18142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39841847.178561807</v>
      </c>
      <c r="Z144" s="2" t="str">
        <f t="shared" si="8"/>
        <v>HERE</v>
      </c>
      <c r="AA144" s="2">
        <f>IF(Z144="HERE",Y144,AA143+Graph!$G$1*1000)</f>
        <v>39841847.178561807</v>
      </c>
      <c r="AB144" s="2">
        <f t="shared" si="21"/>
        <v>88188</v>
      </c>
      <c r="AC144" s="2">
        <f t="shared" si="30"/>
        <v>13058298</v>
      </c>
      <c r="AD144" s="3">
        <f t="shared" si="10"/>
        <v>39841847.178561807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34241851.660705626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26"/>
        <v>481858</v>
      </c>
      <c r="H145" s="2">
        <f t="shared" si="31"/>
        <v>51576898.715384513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598202.6869674176</v>
      </c>
      <c r="Q145" s="2">
        <f t="shared" si="34"/>
        <v>500000</v>
      </c>
      <c r="R145" s="2">
        <f t="shared" si="32"/>
        <v>53400145.178561807</v>
      </c>
      <c r="S145" s="2">
        <f t="shared" si="17"/>
        <v>481858</v>
      </c>
      <c r="T145" s="2">
        <f t="shared" si="18"/>
        <v>18142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39891037.178561807</v>
      </c>
      <c r="Z145" s="2" t="str">
        <f t="shared" si="8"/>
        <v>HERE</v>
      </c>
      <c r="AA145" s="2">
        <f>IF(Z145="HERE",Y145,AA144+Graph!$G$1*1000)</f>
        <v>39891037.178561807</v>
      </c>
      <c r="AB145" s="2">
        <f t="shared" si="21"/>
        <v>49190</v>
      </c>
      <c r="AC145" s="2">
        <f t="shared" si="30"/>
        <v>13509108</v>
      </c>
      <c r="AD145" s="3">
        <f t="shared" si="10"/>
        <v>39891037.178561807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34382869.860705629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26"/>
        <v>481858</v>
      </c>
      <c r="H146" s="2">
        <f t="shared" si="31"/>
        <v>52058756.715384513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600610.3896279186</v>
      </c>
      <c r="Q146" s="2">
        <f t="shared" si="34"/>
        <v>500000</v>
      </c>
      <c r="R146" s="2">
        <f t="shared" si="32"/>
        <v>53900145.178561807</v>
      </c>
      <c r="S146" s="2">
        <f t="shared" si="17"/>
        <v>481858</v>
      </c>
      <c r="T146" s="2">
        <f t="shared" si="18"/>
        <v>18142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39887921.178561807</v>
      </c>
      <c r="Z146" s="2" t="str">
        <f t="shared" si="8"/>
        <v>HERE</v>
      </c>
      <c r="AA146" s="2">
        <f>IF(Z146="HERE",Y146,AA145+Graph!$G$1*1000)</f>
        <v>39887921.178561807</v>
      </c>
      <c r="AB146" s="2">
        <f t="shared" si="21"/>
        <v>-3116</v>
      </c>
      <c r="AC146" s="2">
        <f t="shared" si="30"/>
        <v>14012224</v>
      </c>
      <c r="AD146" s="3">
        <f t="shared" si="10"/>
        <v>39887921.178561807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34484493.110705629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26"/>
        <v>481858</v>
      </c>
      <c r="H147" s="2">
        <f t="shared" si="31"/>
        <v>52540614.715384513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603018.0922884196</v>
      </c>
      <c r="Q147" s="2">
        <f t="shared" si="34"/>
        <v>500000</v>
      </c>
      <c r="R147" s="2">
        <f t="shared" si="32"/>
        <v>54400145.178561807</v>
      </c>
      <c r="S147" s="2">
        <f t="shared" si="17"/>
        <v>481858</v>
      </c>
      <c r="T147" s="2">
        <f t="shared" si="18"/>
        <v>18142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39843318.178561807</v>
      </c>
      <c r="Z147" s="2" t="str">
        <f t="shared" si="8"/>
        <v>HERE</v>
      </c>
      <c r="AA147" s="2">
        <f>IF(Z147="HERE",Y147,AA146+Graph!$G$1*1000)</f>
        <v>39843318.178561807</v>
      </c>
      <c r="AB147" s="2">
        <f t="shared" si="21"/>
        <v>-44603</v>
      </c>
      <c r="AC147" s="2">
        <f t="shared" si="30"/>
        <v>14556827</v>
      </c>
      <c r="AD147" s="3">
        <f t="shared" si="10"/>
        <v>39843318.178561807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34527982.310705625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26"/>
        <v>481858</v>
      </c>
      <c r="H148" s="2">
        <f t="shared" si="31"/>
        <v>53022472.715384513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605425.79494890571</v>
      </c>
      <c r="Q148" s="2">
        <f t="shared" si="34"/>
        <v>500000</v>
      </c>
      <c r="R148" s="2">
        <f t="shared" si="32"/>
        <v>54900145.178561807</v>
      </c>
      <c r="S148" s="2">
        <f t="shared" si="17"/>
        <v>481858</v>
      </c>
      <c r="T148" s="2">
        <f t="shared" si="18"/>
        <v>18142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39837956.178561807</v>
      </c>
      <c r="Z148" s="2" t="str">
        <f t="shared" si="8"/>
        <v>HERE</v>
      </c>
      <c r="AA148" s="2">
        <f>IF(Z148="HERE",Y148,AA147+Graph!$G$1*1000)</f>
        <v>39837956.178561807</v>
      </c>
      <c r="AB148" s="2">
        <f t="shared" si="21"/>
        <v>-5362</v>
      </c>
      <c r="AC148" s="2">
        <f t="shared" si="30"/>
        <v>15062189</v>
      </c>
      <c r="AD148" s="3">
        <f t="shared" si="10"/>
        <v>39837956.178561807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34559807.810705625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26"/>
        <v>481858</v>
      </c>
      <c r="H149" s="2">
        <f t="shared" si="31"/>
        <v>53504330.715384513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607833.49760940671</v>
      </c>
      <c r="Q149" s="2">
        <f t="shared" si="34"/>
        <v>500000</v>
      </c>
      <c r="R149" s="2">
        <f t="shared" si="32"/>
        <v>55400145.178561807</v>
      </c>
      <c r="S149" s="2">
        <f t="shared" si="17"/>
        <v>481858</v>
      </c>
      <c r="T149" s="2">
        <f t="shared" si="18"/>
        <v>18142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40099994.178561807</v>
      </c>
      <c r="Z149" s="2" t="str">
        <f t="shared" si="8"/>
        <v>HERE</v>
      </c>
      <c r="AA149" s="2">
        <f>IF(Z149="HERE",Y149,AA148+Graph!$G$1*1000)</f>
        <v>40099994.178561807</v>
      </c>
      <c r="AB149" s="2">
        <f t="shared" si="21"/>
        <v>262038</v>
      </c>
      <c r="AC149" s="2">
        <f t="shared" si="30"/>
        <v>15300151</v>
      </c>
      <c r="AD149" s="3">
        <f t="shared" si="10"/>
        <v>40099994.178561807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34822596.160705626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26"/>
        <v>481858</v>
      </c>
      <c r="H150" s="2">
        <f t="shared" si="31"/>
        <v>53986188.715384513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610241.20026990771</v>
      </c>
      <c r="Q150" s="2">
        <f t="shared" si="34"/>
        <v>500000</v>
      </c>
      <c r="R150" s="2">
        <f t="shared" si="32"/>
        <v>55900145.178561807</v>
      </c>
      <c r="S150" s="2">
        <f t="shared" si="17"/>
        <v>481858</v>
      </c>
      <c r="T150" s="2">
        <f t="shared" si="18"/>
        <v>18142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40324038.178561807</v>
      </c>
      <c r="Z150" s="2" t="str">
        <f t="shared" si="8"/>
        <v>HERE</v>
      </c>
      <c r="AA150" s="2">
        <f>IF(Z150="HERE",Y150,AA149+Graph!$G$1*1000)</f>
        <v>40324038.178561807</v>
      </c>
      <c r="AB150" s="2">
        <f t="shared" si="21"/>
        <v>224044</v>
      </c>
      <c r="AC150" s="2">
        <f t="shared" si="30"/>
        <v>15576107</v>
      </c>
      <c r="AD150" s="3">
        <f t="shared" si="10"/>
        <v>40324038.178561807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35034764.46070563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26"/>
        <v>481858</v>
      </c>
      <c r="H151" s="2">
        <f t="shared" si="31"/>
        <v>54468046.715384513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612648.90293040872</v>
      </c>
      <c r="Q151" s="2">
        <f t="shared" si="34"/>
        <v>500000</v>
      </c>
      <c r="R151" s="2">
        <f t="shared" si="32"/>
        <v>56400145.178561807</v>
      </c>
      <c r="S151" s="2">
        <f t="shared" si="17"/>
        <v>481858</v>
      </c>
      <c r="T151" s="2">
        <f t="shared" si="18"/>
        <v>18142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40459173.178561807</v>
      </c>
      <c r="Z151" s="2" t="str">
        <f t="shared" si="8"/>
        <v>HERE</v>
      </c>
      <c r="AA151" s="2">
        <f>IF(Z151="HERE",Y151,AA150+Graph!$G$1*1000)</f>
        <v>40459173.178561807</v>
      </c>
      <c r="AB151" s="2">
        <f t="shared" si="21"/>
        <v>135135</v>
      </c>
      <c r="AC151" s="2">
        <f t="shared" si="30"/>
        <v>15940972</v>
      </c>
      <c r="AD151" s="3">
        <f t="shared" si="10"/>
        <v>40459173.178561807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35220401.71070563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26"/>
        <v>481858</v>
      </c>
      <c r="H152" s="2">
        <f t="shared" si="31"/>
        <v>54949904.715384513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615056.60559089482</v>
      </c>
      <c r="Q152" s="2">
        <f t="shared" si="34"/>
        <v>500000</v>
      </c>
      <c r="R152" s="2">
        <f t="shared" si="32"/>
        <v>56900145.178561807</v>
      </c>
      <c r="S152" s="2">
        <f t="shared" si="17"/>
        <v>481858</v>
      </c>
      <c r="T152" s="2">
        <f t="shared" si="18"/>
        <v>18142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40477063.178561807</v>
      </c>
      <c r="Z152" s="2" t="str">
        <f t="shared" si="8"/>
        <v>HERE</v>
      </c>
      <c r="AA152" s="2">
        <f>IF(Z152="HERE",Y152,AA151+Graph!$G$1*1000)</f>
        <v>40477063.178561807</v>
      </c>
      <c r="AB152" s="2">
        <f t="shared" si="21"/>
        <v>17890</v>
      </c>
      <c r="AC152" s="2">
        <f t="shared" si="30"/>
        <v>16423082</v>
      </c>
      <c r="AD152" s="3">
        <f t="shared" si="10"/>
        <v>40477063.178561807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35430011.510705628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26"/>
        <v>481858</v>
      </c>
      <c r="H153" s="2">
        <f t="shared" si="31"/>
        <v>55431762.715384513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617464.30825139582</v>
      </c>
      <c r="Q153" s="2">
        <f t="shared" si="34"/>
        <v>500000</v>
      </c>
      <c r="R153" s="2">
        <f t="shared" si="32"/>
        <v>57400145.178561807</v>
      </c>
      <c r="S153" s="2">
        <f t="shared" si="17"/>
        <v>481858</v>
      </c>
      <c r="T153" s="2">
        <f t="shared" si="18"/>
        <v>18142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40524609.178561807</v>
      </c>
      <c r="Z153" s="2" t="str">
        <f t="shared" si="8"/>
        <v>HERE</v>
      </c>
      <c r="AA153" s="2">
        <f>IF(Z153="HERE",Y153,AA152+Graph!$G$1*1000)</f>
        <v>40524609.178561807</v>
      </c>
      <c r="AB153" s="2">
        <f t="shared" si="21"/>
        <v>47546</v>
      </c>
      <c r="AC153" s="2">
        <f t="shared" si="30"/>
        <v>16875536</v>
      </c>
      <c r="AD153" s="3">
        <f t="shared" si="10"/>
        <v>40524609.178561807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35502624.260705628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26"/>
        <v>481858</v>
      </c>
      <c r="H154" s="2">
        <f t="shared" si="31"/>
        <v>55913620.715384513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619872.01091189682</v>
      </c>
      <c r="Q154" s="2">
        <f t="shared" si="34"/>
        <v>500000</v>
      </c>
      <c r="R154" s="2">
        <f t="shared" si="32"/>
        <v>57900145.178561807</v>
      </c>
      <c r="S154" s="2">
        <f t="shared" si="17"/>
        <v>481858</v>
      </c>
      <c r="T154" s="2">
        <f t="shared" si="18"/>
        <v>18142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40652703.178561807</v>
      </c>
      <c r="Z154" s="2" t="str">
        <f t="shared" si="8"/>
        <v>HERE</v>
      </c>
      <c r="AA154" s="2">
        <f>IF(Z154="HERE",Y154,AA153+Graph!$G$1*1000)</f>
        <v>40652703.178561807</v>
      </c>
      <c r="AB154" s="2">
        <f t="shared" si="21"/>
        <v>128094</v>
      </c>
      <c r="AC154" s="2">
        <f t="shared" si="30"/>
        <v>17247442</v>
      </c>
      <c r="AD154" s="3">
        <f t="shared" si="10"/>
        <v>40652703.178561807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35538031.660705626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26"/>
        <v>481858</v>
      </c>
      <c r="H155" s="2">
        <f t="shared" si="31"/>
        <v>56395478.715384513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622279.71357239783</v>
      </c>
      <c r="Q155" s="2">
        <f t="shared" si="34"/>
        <v>500000</v>
      </c>
      <c r="R155" s="2">
        <f t="shared" si="32"/>
        <v>58400145.178561807</v>
      </c>
      <c r="S155" s="2">
        <f t="shared" si="17"/>
        <v>481858</v>
      </c>
      <c r="T155" s="2">
        <f t="shared" si="18"/>
        <v>18142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40818024.178561807</v>
      </c>
      <c r="Z155" s="2" t="str">
        <f t="shared" si="8"/>
        <v>HERE</v>
      </c>
      <c r="AA155" s="2">
        <f>IF(Z155="HERE",Y155,AA154+Graph!$G$1*1000)</f>
        <v>40818024.178561807</v>
      </c>
      <c r="AB155" s="2">
        <f t="shared" si="21"/>
        <v>165321</v>
      </c>
      <c r="AC155" s="2">
        <f t="shared" si="30"/>
        <v>17582121</v>
      </c>
      <c r="AD155" s="3">
        <f t="shared" si="10"/>
        <v>40818024.178561807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35479401.010705628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26"/>
        <v>481858</v>
      </c>
      <c r="H156" s="2">
        <f t="shared" si="31"/>
        <v>56877336.715384513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624687.41623288393</v>
      </c>
      <c r="Q156" s="2">
        <f t="shared" si="34"/>
        <v>500000</v>
      </c>
      <c r="R156" s="2">
        <f t="shared" si="32"/>
        <v>58900145.178561807</v>
      </c>
      <c r="S156" s="2">
        <f t="shared" si="17"/>
        <v>481858</v>
      </c>
      <c r="T156" s="2">
        <f t="shared" si="18"/>
        <v>18142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41176305.178561807</v>
      </c>
      <c r="Z156" s="2" t="str">
        <f t="shared" si="8"/>
        <v>HERE</v>
      </c>
      <c r="AA156" s="2">
        <f>IF(Z156="HERE",Y156,AA155+Graph!$G$1*1000)</f>
        <v>41176305.178561807</v>
      </c>
      <c r="AB156" s="2">
        <f t="shared" si="21"/>
        <v>358281</v>
      </c>
      <c r="AC156" s="2">
        <f t="shared" si="30"/>
        <v>17723840</v>
      </c>
      <c r="AD156" s="3">
        <f t="shared" si="10"/>
        <v>41176305.178561807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35658218.71070563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26"/>
        <v>481858</v>
      </c>
      <c r="H157" s="2">
        <f t="shared" si="31"/>
        <v>57359194.715384513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627095.11889338493</v>
      </c>
      <c r="Q157" s="2">
        <f t="shared" si="34"/>
        <v>500000</v>
      </c>
      <c r="R157" s="2">
        <f t="shared" si="32"/>
        <v>59400145.178561807</v>
      </c>
      <c r="S157" s="2">
        <f t="shared" si="17"/>
        <v>481858</v>
      </c>
      <c r="T157" s="2">
        <f t="shared" si="18"/>
        <v>18142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41483964.178561807</v>
      </c>
      <c r="Z157" s="2" t="str">
        <f t="shared" si="8"/>
        <v>HERE</v>
      </c>
      <c r="AA157" s="2">
        <f>IF(Z157="HERE",Y157,AA156+Graph!$G$1*1000)</f>
        <v>41483964.178561807</v>
      </c>
      <c r="AB157" s="2">
        <f t="shared" si="21"/>
        <v>307659</v>
      </c>
      <c r="AC157" s="2">
        <f t="shared" si="30"/>
        <v>17916181</v>
      </c>
      <c r="AD157" s="3">
        <f t="shared" si="10"/>
        <v>41483964.178561807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35810422.910705626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26"/>
        <v>481858</v>
      </c>
      <c r="H158" s="2">
        <f t="shared" si="31"/>
        <v>57841052.715384513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629502.82155388594</v>
      </c>
      <c r="Q158" s="2">
        <f t="shared" si="34"/>
        <v>500000</v>
      </c>
      <c r="R158" s="2">
        <f t="shared" si="32"/>
        <v>59900145.178561807</v>
      </c>
      <c r="S158" s="2">
        <f t="shared" si="17"/>
        <v>481858</v>
      </c>
      <c r="T158" s="2">
        <f t="shared" si="18"/>
        <v>18142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41657272.178561807</v>
      </c>
      <c r="Z158" s="2" t="str">
        <f t="shared" si="8"/>
        <v>HERE</v>
      </c>
      <c r="AA158" s="2">
        <f>IF(Z158="HERE",Y158,AA157+Graph!$G$1*1000)</f>
        <v>41657272.178561807</v>
      </c>
      <c r="AB158" s="2">
        <f t="shared" si="21"/>
        <v>173308</v>
      </c>
      <c r="AC158" s="2">
        <f t="shared" si="30"/>
        <v>18242873</v>
      </c>
      <c r="AD158" s="3">
        <f t="shared" si="10"/>
        <v>41657272.178561807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35941880.310705625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26"/>
        <v>481858</v>
      </c>
      <c r="H159" s="2">
        <f t="shared" si="31"/>
        <v>58322910.715384513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631910.52421438694</v>
      </c>
      <c r="Q159" s="2">
        <f t="shared" si="34"/>
        <v>500000</v>
      </c>
      <c r="R159" s="2">
        <f t="shared" si="32"/>
        <v>60400145.178561807</v>
      </c>
      <c r="S159" s="2">
        <f t="shared" si="17"/>
        <v>481858</v>
      </c>
      <c r="T159" s="2">
        <f t="shared" si="18"/>
        <v>18142</v>
      </c>
      <c r="U159" s="2">
        <f t="shared" si="19"/>
        <v>500000</v>
      </c>
      <c r="V159" s="2">
        <f t="shared" si="33"/>
        <v>18691835</v>
      </c>
      <c r="W159" s="2">
        <f t="shared" si="20"/>
        <v>448962</v>
      </c>
      <c r="X159" s="2">
        <f t="shared" si="6"/>
        <v>51038</v>
      </c>
      <c r="Y159" s="2">
        <f t="shared" ref="Y159:Y222" si="35">IF(COUNT($C160)=0,IF(COUNT($C159)=1,C159,SUM(Y158+X159)),C159)</f>
        <v>41708310.178561807</v>
      </c>
      <c r="Z159" s="2" t="str">
        <f t="shared" si="8"/>
        <v>HERE</v>
      </c>
      <c r="AA159" s="2">
        <f>IF(Z159="HERE",Y159,AA158+Graph!$G$1*1000)</f>
        <v>41708310.178561807</v>
      </c>
      <c r="AB159" s="2">
        <f t="shared" si="21"/>
        <v>51038</v>
      </c>
      <c r="AC159" s="2">
        <f t="shared" ref="AC159:AC222" si="36">IF(Z160="HERE",V159,AC158)</f>
        <v>18691835</v>
      </c>
      <c r="AD159" s="3">
        <f t="shared" si="10"/>
        <v>41708310.178561807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35993216.71070563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26"/>
        <v>481858</v>
      </c>
      <c r="H160" s="2">
        <f t="shared" ref="H160:H223" si="37">IF(COUNT($C161)=0,IF(COUNT($C160)=1,C160,SUM(H159+G160)),C160)</f>
        <v>58804768.715384513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634318.22687487304</v>
      </c>
      <c r="Q160" s="2">
        <f t="shared" si="34"/>
        <v>500000</v>
      </c>
      <c r="R160" s="2">
        <f t="shared" ref="R160:R223" si="38">IF(COUNT($C161)=0,IF(COUNT($C160)=1,M160,SUM(R159+Q160)),M160)</f>
        <v>60900145.178561807</v>
      </c>
      <c r="S160" s="2">
        <f t="shared" si="17"/>
        <v>481858</v>
      </c>
      <c r="T160" s="2">
        <f t="shared" si="18"/>
        <v>18142</v>
      </c>
      <c r="U160" s="2">
        <f t="shared" si="19"/>
        <v>500000</v>
      </c>
      <c r="V160" s="2">
        <f t="shared" si="33"/>
        <v>19114117.428571418</v>
      </c>
      <c r="W160" s="2">
        <f t="shared" si="20"/>
        <v>422282.42857141793</v>
      </c>
      <c r="X160" s="2">
        <f t="shared" si="6"/>
        <v>77717.571428582072</v>
      </c>
      <c r="Y160" s="2">
        <f t="shared" si="35"/>
        <v>41786027.749990389</v>
      </c>
      <c r="Z160" s="2" t="str">
        <f t="shared" si="8"/>
        <v>HERE</v>
      </c>
      <c r="AA160" s="2">
        <f>IF(Z160="HERE",Y160,AA159+Graph!$G$1*1000)</f>
        <v>41786027.749990389</v>
      </c>
      <c r="AB160" s="2">
        <f t="shared" si="21"/>
        <v>77717.571428582072</v>
      </c>
      <c r="AC160" s="2">
        <f t="shared" si="36"/>
        <v>19114117.428571418</v>
      </c>
      <c r="AD160" s="3">
        <f t="shared" si="10"/>
        <v>41786027.749990389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7"/>
        <v>36034740.71070563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26"/>
        <v>481858</v>
      </c>
      <c r="H161" s="2">
        <f t="shared" si="37"/>
        <v>59286626.715384513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636725.92953537405</v>
      </c>
      <c r="Q161" s="2">
        <f t="shared" si="34"/>
        <v>500000</v>
      </c>
      <c r="R161" s="2">
        <f t="shared" si="38"/>
        <v>61400145.178561807</v>
      </c>
      <c r="S161" s="2">
        <f t="shared" si="17"/>
        <v>481858</v>
      </c>
      <c r="T161" s="2">
        <f t="shared" si="18"/>
        <v>18142</v>
      </c>
      <c r="U161" s="2">
        <f t="shared" si="19"/>
        <v>500000</v>
      </c>
      <c r="V161" s="2">
        <f t="shared" si="33"/>
        <v>19538577.422527462</v>
      </c>
      <c r="W161" s="2">
        <f t="shared" si="20"/>
        <v>424459.99395604432</v>
      </c>
      <c r="X161" s="2">
        <f t="shared" si="6"/>
        <v>75540.006043955684</v>
      </c>
      <c r="Y161" s="2">
        <f t="shared" si="35"/>
        <v>41861567.756034344</v>
      </c>
      <c r="Z161" s="2" t="str">
        <f t="shared" si="8"/>
        <v>HERE</v>
      </c>
      <c r="AA161" s="2">
        <f>IF(Z161="HERE",Y161,AA160+Graph!$G$1*1000)</f>
        <v>41861567.756034344</v>
      </c>
      <c r="AB161" s="2">
        <f t="shared" si="21"/>
        <v>75540.006043955684</v>
      </c>
      <c r="AC161" s="2">
        <f t="shared" si="36"/>
        <v>19538577.422527462</v>
      </c>
      <c r="AD161" s="3">
        <f t="shared" si="10"/>
        <v>41861567.756034344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7"/>
        <v>36064702.160705626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26"/>
        <v>481858</v>
      </c>
      <c r="H162" s="2">
        <f t="shared" si="37"/>
        <v>59768484.715384513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639133.63219587505</v>
      </c>
      <c r="Q162" s="2">
        <f t="shared" si="34"/>
        <v>500000</v>
      </c>
      <c r="R162" s="2">
        <f t="shared" si="38"/>
        <v>61900145.178561807</v>
      </c>
      <c r="S162" s="2">
        <f t="shared" si="17"/>
        <v>481858</v>
      </c>
      <c r="T162" s="2">
        <f t="shared" si="18"/>
        <v>18142</v>
      </c>
      <c r="U162" s="2">
        <f t="shared" si="19"/>
        <v>500000</v>
      </c>
      <c r="V162" s="2">
        <f t="shared" si="33"/>
        <v>19965214.981868118</v>
      </c>
      <c r="W162" s="2">
        <f t="shared" si="20"/>
        <v>426637.5593406558</v>
      </c>
      <c r="X162" s="2">
        <f t="shared" si="6"/>
        <v>73362.440659344196</v>
      </c>
      <c r="Y162" s="2">
        <f t="shared" si="35"/>
        <v>41934930.196693689</v>
      </c>
      <c r="Z162" s="2" t="str">
        <f t="shared" si="8"/>
        <v>HERE</v>
      </c>
      <c r="AA162" s="2">
        <f>IF(Z162="HERE",Y162,AA161+Graph!$G$1*1000)</f>
        <v>41934930.196693689</v>
      </c>
      <c r="AB162" s="2">
        <f t="shared" si="21"/>
        <v>73362.440659344196</v>
      </c>
      <c r="AC162" s="2">
        <f t="shared" si="36"/>
        <v>19965214.981868118</v>
      </c>
      <c r="AD162" s="3">
        <f t="shared" si="10"/>
        <v>41934930.196693689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7"/>
        <v>36047985.860705629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26"/>
        <v>481858</v>
      </c>
      <c r="H163" s="2">
        <f t="shared" si="37"/>
        <v>60250342.715384513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641541.33485637605</v>
      </c>
      <c r="Q163" s="2">
        <f t="shared" si="34"/>
        <v>500000</v>
      </c>
      <c r="R163" s="2">
        <f t="shared" si="38"/>
        <v>62400145.178561807</v>
      </c>
      <c r="S163" s="2">
        <f t="shared" si="17"/>
        <v>481858</v>
      </c>
      <c r="T163" s="2">
        <f t="shared" si="18"/>
        <v>18142</v>
      </c>
      <c r="U163" s="2">
        <f t="shared" si="19"/>
        <v>500000</v>
      </c>
      <c r="V163" s="2">
        <f t="shared" si="33"/>
        <v>20394030.106593385</v>
      </c>
      <c r="W163" s="2">
        <f t="shared" si="20"/>
        <v>428815.12472526729</v>
      </c>
      <c r="X163" s="2">
        <f t="shared" si="6"/>
        <v>71184.875274732709</v>
      </c>
      <c r="Y163" s="2">
        <f t="shared" si="35"/>
        <v>42006115.071968421</v>
      </c>
      <c r="Z163" s="2" t="str">
        <f t="shared" si="8"/>
        <v>HERE</v>
      </c>
      <c r="AA163" s="2">
        <f>IF(Z163="HERE",Y163,AA162+Graph!$G$1*1000)</f>
        <v>42006115.071968421</v>
      </c>
      <c r="AB163" s="2">
        <f t="shared" si="21"/>
        <v>71184.875274732709</v>
      </c>
      <c r="AC163" s="2">
        <f t="shared" si="36"/>
        <v>20394030.106593385</v>
      </c>
      <c r="AD163" s="3">
        <f t="shared" si="10"/>
        <v>42006115.071968421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7"/>
        <v>36260225.560705625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26"/>
        <v>481858</v>
      </c>
      <c r="H164" s="2">
        <f t="shared" si="37"/>
        <v>60732200.715384513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643949.03751687706</v>
      </c>
      <c r="Q164" s="2">
        <f t="shared" si="34"/>
        <v>500000</v>
      </c>
      <c r="R164" s="2">
        <f t="shared" si="38"/>
        <v>62900145.178561807</v>
      </c>
      <c r="S164" s="2">
        <f t="shared" si="17"/>
        <v>481858</v>
      </c>
      <c r="T164" s="2">
        <f t="shared" si="18"/>
        <v>18142</v>
      </c>
      <c r="U164" s="2">
        <f t="shared" si="19"/>
        <v>500000</v>
      </c>
      <c r="V164" s="2">
        <f t="shared" si="33"/>
        <v>20825022.796703279</v>
      </c>
      <c r="W164" s="2">
        <f t="shared" si="20"/>
        <v>430992.69010989368</v>
      </c>
      <c r="X164" s="2">
        <f t="shared" si="6"/>
        <v>69007.30989010632</v>
      </c>
      <c r="Y164" s="2">
        <f t="shared" si="35"/>
        <v>42075122.381858528</v>
      </c>
      <c r="Z164" s="2" t="str">
        <f t="shared" si="8"/>
        <v>HERE</v>
      </c>
      <c r="AA164" s="2">
        <f>IF(Z164="HERE",Y164,AA163+Graph!$G$1*1000)</f>
        <v>42075122.381858528</v>
      </c>
      <c r="AB164" s="2">
        <f t="shared" si="21"/>
        <v>69007.30989010632</v>
      </c>
      <c r="AC164" s="2">
        <f t="shared" si="36"/>
        <v>20825022.796703279</v>
      </c>
      <c r="AD164" s="3">
        <f t="shared" si="10"/>
        <v>42075122.381858528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7"/>
        <v>36410617.560705625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26"/>
        <v>481858</v>
      </c>
      <c r="H165" s="2">
        <f t="shared" si="37"/>
        <v>61214058.715384513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646356.74017736316</v>
      </c>
      <c r="Q165" s="2">
        <f t="shared" si="34"/>
        <v>500000</v>
      </c>
      <c r="R165" s="2">
        <f t="shared" si="38"/>
        <v>63400145.178561807</v>
      </c>
      <c r="S165" s="2">
        <f t="shared" si="17"/>
        <v>481858</v>
      </c>
      <c r="T165" s="2">
        <f t="shared" si="18"/>
        <v>18142</v>
      </c>
      <c r="U165" s="2">
        <f t="shared" si="19"/>
        <v>500000</v>
      </c>
      <c r="V165" s="2">
        <f t="shared" si="33"/>
        <v>21258193.052197784</v>
      </c>
      <c r="W165" s="2">
        <f t="shared" si="20"/>
        <v>433170.25549450517</v>
      </c>
      <c r="X165" s="2">
        <f t="shared" si="6"/>
        <v>66829.744505494833</v>
      </c>
      <c r="Y165" s="2">
        <f t="shared" si="35"/>
        <v>42141952.126364022</v>
      </c>
      <c r="Z165" s="2" t="str">
        <f t="shared" si="8"/>
        <v>HERE</v>
      </c>
      <c r="AA165" s="2">
        <f>IF(Z165="HERE",Y165,AA164+Graph!$G$1*1000)</f>
        <v>42141952.126364022</v>
      </c>
      <c r="AB165" s="2">
        <f t="shared" si="21"/>
        <v>66829.744505494833</v>
      </c>
      <c r="AC165" s="2">
        <f t="shared" si="36"/>
        <v>21258193.052197784</v>
      </c>
      <c r="AD165" s="3">
        <f t="shared" si="10"/>
        <v>42141952.126364022</v>
      </c>
      <c r="AE165" s="2">
        <f>IF(AE163&gt;=52800000,52800000,IF(AB144=Graph!G$1*1000,AE164+Graph!G$1*1000,AC165))</f>
        <v>21258193.052197784</v>
      </c>
      <c r="AF165" s="3">
        <f t="shared" si="11"/>
        <v>21258193.052197784</v>
      </c>
      <c r="AG165" s="3">
        <f t="shared" si="27"/>
        <v>36510577.360705629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si="26"/>
        <v>481858</v>
      </c>
      <c r="H166" s="2">
        <f t="shared" si="37"/>
        <v>61695916.715384513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648764.44283786416</v>
      </c>
      <c r="Q166" s="2">
        <f t="shared" ref="Q166:Q229" si="39">IF(P166&gt;500000,500000,P166)</f>
        <v>500000</v>
      </c>
      <c r="R166" s="2">
        <f t="shared" si="38"/>
        <v>63900145.178561807</v>
      </c>
      <c r="S166" s="2">
        <f t="shared" si="17"/>
        <v>481858</v>
      </c>
      <c r="T166" s="2">
        <f t="shared" si="18"/>
        <v>18142</v>
      </c>
      <c r="U166" s="2">
        <f t="shared" si="19"/>
        <v>500000</v>
      </c>
      <c r="V166" s="2">
        <f t="shared" si="33"/>
        <v>21693540.873076901</v>
      </c>
      <c r="W166" s="2">
        <f t="shared" si="20"/>
        <v>435347.82087911665</v>
      </c>
      <c r="X166" s="2">
        <f t="shared" si="6"/>
        <v>64652.179120883346</v>
      </c>
      <c r="Y166" s="2">
        <f t="shared" si="35"/>
        <v>42206604.305484906</v>
      </c>
      <c r="Z166" s="2" t="str">
        <f t="shared" si="8"/>
        <v>HERE</v>
      </c>
      <c r="AA166" s="2">
        <f>IF(Z166="HERE",Y166,AA165+Graph!$G$1*1000)</f>
        <v>42206604.305484906</v>
      </c>
      <c r="AB166" s="2">
        <f t="shared" si="21"/>
        <v>64652.179120883346</v>
      </c>
      <c r="AC166" s="2">
        <f t="shared" si="36"/>
        <v>21693540.873076901</v>
      </c>
      <c r="AD166" s="3">
        <f t="shared" si="10"/>
        <v>42206604.305484906</v>
      </c>
      <c r="AE166" s="2">
        <f>IF(AE164&gt;=52800000,52800000,IF(AB145=Graph!G$1*1000,AE165+Graph!G$1*1000,AC166))</f>
        <v>21693540.873076901</v>
      </c>
      <c r="AF166" s="3">
        <f t="shared" si="11"/>
        <v>21693540.873076901</v>
      </c>
      <c r="AG166" s="3">
        <f t="shared" si="27"/>
        <v>36577388.860705629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26"/>
        <v>481858</v>
      </c>
      <c r="H167" s="2">
        <f t="shared" si="37"/>
        <v>62177774.715384513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651172.14549836516</v>
      </c>
      <c r="Q167" s="2">
        <f t="shared" si="39"/>
        <v>500000</v>
      </c>
      <c r="R167" s="2">
        <f t="shared" si="38"/>
        <v>64400145.178561807</v>
      </c>
      <c r="S167" s="2">
        <f t="shared" si="17"/>
        <v>481858</v>
      </c>
      <c r="T167" s="2">
        <f t="shared" si="18"/>
        <v>18142</v>
      </c>
      <c r="U167" s="2">
        <f t="shared" si="19"/>
        <v>500000</v>
      </c>
      <c r="V167" s="2">
        <f t="shared" si="33"/>
        <v>22131066.259340629</v>
      </c>
      <c r="W167" s="2">
        <f t="shared" si="20"/>
        <v>437525.38626372814</v>
      </c>
      <c r="X167" s="2">
        <f t="shared" si="6"/>
        <v>62474.613736271858</v>
      </c>
      <c r="Y167" s="2">
        <f t="shared" si="35"/>
        <v>42269078.919221178</v>
      </c>
      <c r="Z167" s="2" t="str">
        <f t="shared" si="8"/>
        <v>HERE</v>
      </c>
      <c r="AA167" s="2">
        <f>IF(Z167="HERE",Y167,AA166+Graph!$G$1*1000)</f>
        <v>42269078.919221178</v>
      </c>
      <c r="AB167" s="2">
        <f t="shared" si="21"/>
        <v>62474.613736271858</v>
      </c>
      <c r="AC167" s="2">
        <f t="shared" si="36"/>
        <v>22131066.259340629</v>
      </c>
      <c r="AD167" s="3">
        <f t="shared" si="10"/>
        <v>42269078.919221178</v>
      </c>
      <c r="AE167" s="2">
        <f>IF(AE165&gt;=52800000,52800000,IF(AB146=Graph!G$1*1000,AE166+Graph!G$1*1000,AC167))</f>
        <v>22131066.259340629</v>
      </c>
      <c r="AF167" s="3">
        <f t="shared" si="11"/>
        <v>22131066.259340629</v>
      </c>
      <c r="AG167" s="3">
        <f t="shared" si="27"/>
        <v>36599740.260705628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26"/>
        <v>481858</v>
      </c>
      <c r="H168" s="2">
        <f t="shared" si="37"/>
        <v>62659632.715384513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653579.84815886617</v>
      </c>
      <c r="Q168" s="2">
        <f t="shared" si="39"/>
        <v>500000</v>
      </c>
      <c r="R168" s="2">
        <f t="shared" si="38"/>
        <v>64900145.178561807</v>
      </c>
      <c r="S168" s="2">
        <f t="shared" si="17"/>
        <v>481858</v>
      </c>
      <c r="T168" s="2">
        <f t="shared" si="18"/>
        <v>18142</v>
      </c>
      <c r="U168" s="2">
        <f t="shared" si="19"/>
        <v>500000</v>
      </c>
      <c r="V168" s="2">
        <f t="shared" si="33"/>
        <v>22570769.210988984</v>
      </c>
      <c r="W168" s="2">
        <f t="shared" si="20"/>
        <v>439702.95164835453</v>
      </c>
      <c r="X168" s="2">
        <f t="shared" si="6"/>
        <v>60297.04835164547</v>
      </c>
      <c r="Y168" s="2">
        <f t="shared" si="35"/>
        <v>42329375.967572823</v>
      </c>
      <c r="Z168" s="2" t="str">
        <f t="shared" si="8"/>
        <v>HERE</v>
      </c>
      <c r="AA168" s="2">
        <f>IF(Z168="HERE",Y168,AA167+Graph!$G$1*1000)</f>
        <v>42329375.967572823</v>
      </c>
      <c r="AB168" s="2">
        <f t="shared" si="21"/>
        <v>60297.04835164547</v>
      </c>
      <c r="AC168" s="2">
        <f t="shared" si="36"/>
        <v>22570769.210988984</v>
      </c>
      <c r="AD168" s="3">
        <f t="shared" si="10"/>
        <v>42329375.967572823</v>
      </c>
      <c r="AE168" s="2">
        <f>IF(AE166&gt;=52800000,52800000,IF(AB147=Graph!G$1*1000,AE167+Graph!G$1*1000,AC168))</f>
        <v>22570769.210988984</v>
      </c>
      <c r="AF168" s="3">
        <f t="shared" si="11"/>
        <v>22570769.210988984</v>
      </c>
      <c r="AG168" s="3">
        <f t="shared" si="27"/>
        <v>36586827.71070563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26"/>
        <v>481858</v>
      </c>
      <c r="H169" s="2">
        <f t="shared" si="37"/>
        <v>63141490.715384513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655987.55081935227</v>
      </c>
      <c r="Q169" s="2">
        <f t="shared" si="39"/>
        <v>500000</v>
      </c>
      <c r="R169" s="2">
        <f t="shared" si="38"/>
        <v>65400145.178561807</v>
      </c>
      <c r="S169" s="2">
        <f t="shared" si="17"/>
        <v>481858</v>
      </c>
      <c r="T169" s="2">
        <f t="shared" si="18"/>
        <v>18142</v>
      </c>
      <c r="U169" s="2">
        <f t="shared" si="19"/>
        <v>500000</v>
      </c>
      <c r="V169" s="2">
        <f t="shared" si="33"/>
        <v>23012649.72802195</v>
      </c>
      <c r="W169" s="2">
        <f t="shared" si="20"/>
        <v>441880.51703296602</v>
      </c>
      <c r="X169" s="2">
        <f t="shared" si="6"/>
        <v>58119.482967033982</v>
      </c>
      <c r="Y169" s="2">
        <f t="shared" si="35"/>
        <v>42387495.450539857</v>
      </c>
      <c r="Z169" s="2" t="str">
        <f t="shared" si="8"/>
        <v>HERE</v>
      </c>
      <c r="AA169" s="2">
        <f>IF(Z169="HERE",Y169,AA168+Graph!$G$1*1000)</f>
        <v>42387495.450539857</v>
      </c>
      <c r="AB169" s="2">
        <f t="shared" si="21"/>
        <v>58119.482967033982</v>
      </c>
      <c r="AC169" s="2">
        <f t="shared" si="36"/>
        <v>23012649.72802195</v>
      </c>
      <c r="AD169" s="3">
        <f t="shared" si="10"/>
        <v>42387495.450539857</v>
      </c>
      <c r="AE169" s="2">
        <f>IF(AE167&gt;=52800000,52800000,IF(AB148=Graph!G$1*1000,AE168+Graph!G$1*1000,AC169))</f>
        <v>23012649.72802195</v>
      </c>
      <c r="AF169" s="3">
        <f t="shared" si="11"/>
        <v>23012649.72802195</v>
      </c>
      <c r="AG169" s="3">
        <f t="shared" si="27"/>
        <v>36607270.010705628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26"/>
        <v>481858</v>
      </c>
      <c r="H170" s="2">
        <f t="shared" si="37"/>
        <v>63623348.715384513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658395.25347985327</v>
      </c>
      <c r="Q170" s="2">
        <f t="shared" si="39"/>
        <v>500000</v>
      </c>
      <c r="R170" s="2">
        <f t="shared" si="38"/>
        <v>65900145.178561807</v>
      </c>
      <c r="S170" s="2">
        <f t="shared" si="17"/>
        <v>481858</v>
      </c>
      <c r="T170" s="2">
        <f t="shared" si="18"/>
        <v>18142</v>
      </c>
      <c r="U170" s="2">
        <f t="shared" si="19"/>
        <v>500000</v>
      </c>
      <c r="V170" s="2">
        <f t="shared" si="33"/>
        <v>23456707.810439527</v>
      </c>
      <c r="W170" s="2">
        <f t="shared" si="20"/>
        <v>444058.08241757751</v>
      </c>
      <c r="X170" s="2">
        <f t="shared" si="6"/>
        <v>55941.917582422495</v>
      </c>
      <c r="Y170" s="2">
        <f t="shared" si="35"/>
        <v>42443437.36812228</v>
      </c>
      <c r="Z170" s="2" t="str">
        <f t="shared" si="8"/>
        <v>HERE</v>
      </c>
      <c r="AA170" s="2">
        <f>IF(Z170="HERE",Y170,AA169+Graph!$G$1*1000)</f>
        <v>42443437.36812228</v>
      </c>
      <c r="AB170" s="2">
        <f t="shared" si="21"/>
        <v>55941.917582422495</v>
      </c>
      <c r="AC170" s="2">
        <f t="shared" si="36"/>
        <v>23456707.810439527</v>
      </c>
      <c r="AD170" s="3">
        <f t="shared" si="10"/>
        <v>42443437.36812228</v>
      </c>
      <c r="AE170" s="2">
        <f>IF(AE168&gt;=52800000,52800000,IF(AB149=Graph!G$1*1000,AE169+Graph!G$1*1000,AC170))</f>
        <v>23456707.810439527</v>
      </c>
      <c r="AF170" s="3">
        <f t="shared" si="11"/>
        <v>23456707.810439527</v>
      </c>
      <c r="AG170" s="3">
        <f t="shared" si="27"/>
        <v>36855002.310705625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26"/>
        <v>481858</v>
      </c>
      <c r="H171" s="2">
        <f t="shared" si="37"/>
        <v>64105206.715384513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660802.95614035428</v>
      </c>
      <c r="Q171" s="2">
        <f t="shared" si="39"/>
        <v>500000</v>
      </c>
      <c r="R171" s="2">
        <f t="shared" si="38"/>
        <v>66400145.178561807</v>
      </c>
      <c r="S171" s="2">
        <f t="shared" si="17"/>
        <v>481858</v>
      </c>
      <c r="T171" s="2">
        <f t="shared" si="18"/>
        <v>18142</v>
      </c>
      <c r="U171" s="2">
        <f t="shared" si="19"/>
        <v>500000</v>
      </c>
      <c r="V171" s="2">
        <f t="shared" si="33"/>
        <v>23902943.458241716</v>
      </c>
      <c r="W171" s="2">
        <f t="shared" si="20"/>
        <v>446235.64780218899</v>
      </c>
      <c r="X171" s="2">
        <f t="shared" si="6"/>
        <v>53764.352197811007</v>
      </c>
      <c r="Y171" s="2">
        <f t="shared" si="35"/>
        <v>42497201.720320091</v>
      </c>
      <c r="Z171" s="2" t="str">
        <f t="shared" si="8"/>
        <v>HERE</v>
      </c>
      <c r="AA171" s="2">
        <f>IF(Z171="HERE",Y171,AA170+Graph!$G$1*1000)</f>
        <v>42497201.720320091</v>
      </c>
      <c r="AB171" s="2">
        <f t="shared" si="21"/>
        <v>53764.352197811007</v>
      </c>
      <c r="AC171" s="2">
        <f t="shared" si="36"/>
        <v>23902943.458241716</v>
      </c>
      <c r="AD171" s="3">
        <f t="shared" si="10"/>
        <v>42497201.720320091</v>
      </c>
      <c r="AE171" s="2">
        <f>IF(AE169&gt;=52800000,52800000,IF(AB150=Graph!G$1*1000,AE170+Graph!G$1*1000,AC171))</f>
        <v>23902943.458241716</v>
      </c>
      <c r="AF171" s="3">
        <f t="shared" si="11"/>
        <v>23902943.458241716</v>
      </c>
      <c r="AG171" s="3">
        <f t="shared" si="27"/>
        <v>37070439.71070563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26"/>
        <v>481858</v>
      </c>
      <c r="H172" s="2">
        <f t="shared" si="37"/>
        <v>64587064.715384513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663210.65880085528</v>
      </c>
      <c r="Q172" s="2">
        <f t="shared" si="39"/>
        <v>500000</v>
      </c>
      <c r="R172" s="2">
        <f t="shared" si="38"/>
        <v>66900145.178561807</v>
      </c>
      <c r="S172" s="2">
        <f t="shared" si="17"/>
        <v>481858</v>
      </c>
      <c r="T172" s="2">
        <f t="shared" si="18"/>
        <v>18142</v>
      </c>
      <c r="U172" s="2">
        <f t="shared" si="19"/>
        <v>500000</v>
      </c>
      <c r="V172" s="2">
        <f t="shared" si="33"/>
        <v>24351356.671428531</v>
      </c>
      <c r="W172" s="2">
        <f t="shared" si="20"/>
        <v>448413.21318681538</v>
      </c>
      <c r="X172" s="2">
        <f t="shared" si="6"/>
        <v>51586.786813184619</v>
      </c>
      <c r="Y172" s="2">
        <f t="shared" si="35"/>
        <v>42548788.507133275</v>
      </c>
      <c r="Z172" s="2" t="str">
        <f t="shared" si="8"/>
        <v>HERE</v>
      </c>
      <c r="AA172" s="2">
        <f>IF(Z172="HERE",Y172,AA171+Graph!$G$1*1000)</f>
        <v>42548788.507133275</v>
      </c>
      <c r="AB172" s="2">
        <f t="shared" si="21"/>
        <v>51586.786813184619</v>
      </c>
      <c r="AC172" s="2">
        <f t="shared" si="36"/>
        <v>24351356.671428531</v>
      </c>
      <c r="AD172" s="3">
        <f t="shared" si="10"/>
        <v>42548788.507133275</v>
      </c>
      <c r="AE172" s="2">
        <f>IF(AE170&gt;=52800000,52800000,IF(AB151=Graph!G$1*1000,AE171+Graph!G$1*1000,AC172))</f>
        <v>24351356.671428531</v>
      </c>
      <c r="AF172" s="3">
        <f t="shared" si="11"/>
        <v>24351356.671428531</v>
      </c>
      <c r="AG172" s="3">
        <f t="shared" si="27"/>
        <v>37210304.46070563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26"/>
        <v>481858</v>
      </c>
      <c r="H173" s="2">
        <f t="shared" si="37"/>
        <v>65068922.715384513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665618.36146134138</v>
      </c>
      <c r="Q173" s="2">
        <f t="shared" si="39"/>
        <v>500000</v>
      </c>
      <c r="R173" s="2">
        <f t="shared" si="38"/>
        <v>67400145.178561807</v>
      </c>
      <c r="S173" s="2">
        <f t="shared" si="17"/>
        <v>481858</v>
      </c>
      <c r="T173" s="2">
        <f t="shared" si="18"/>
        <v>18142</v>
      </c>
      <c r="U173" s="2">
        <f t="shared" si="19"/>
        <v>500000</v>
      </c>
      <c r="V173" s="2">
        <f t="shared" si="33"/>
        <v>24801947.449999958</v>
      </c>
      <c r="W173" s="2">
        <f t="shared" si="20"/>
        <v>450590.77857142687</v>
      </c>
      <c r="X173" s="2">
        <f t="shared" si="6"/>
        <v>49409.221428573132</v>
      </c>
      <c r="Y173" s="2">
        <f t="shared" si="35"/>
        <v>42598197.728561848</v>
      </c>
      <c r="Z173" s="2" t="str">
        <f t="shared" si="8"/>
        <v>HERE</v>
      </c>
      <c r="AA173" s="2">
        <f>IF(Z173="HERE",Y173,AA172+Graph!$G$1*1000)</f>
        <v>42598197.728561848</v>
      </c>
      <c r="AB173" s="2">
        <f t="shared" si="21"/>
        <v>49409.221428573132</v>
      </c>
      <c r="AC173" s="2">
        <f t="shared" si="36"/>
        <v>24801947.449999958</v>
      </c>
      <c r="AD173" s="3">
        <f t="shared" si="10"/>
        <v>42598197.728561848</v>
      </c>
      <c r="AE173" s="2">
        <f>IF(AE171&gt;=52800000,52800000,IF(AB152=Graph!G$1*1000,AE172+Graph!G$1*1000,AC173))</f>
        <v>24801947.449999958</v>
      </c>
      <c r="AF173" s="3">
        <f t="shared" si="11"/>
        <v>24801947.449999958</v>
      </c>
      <c r="AG173" s="3">
        <f t="shared" si="27"/>
        <v>37250510.96070563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26"/>
        <v>481858</v>
      </c>
      <c r="H174" s="2">
        <f t="shared" si="37"/>
        <v>65550780.715384513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668026.06412184238</v>
      </c>
      <c r="Q174" s="2">
        <f t="shared" si="39"/>
        <v>500000</v>
      </c>
      <c r="R174" s="2">
        <f t="shared" si="38"/>
        <v>67900145.178561807</v>
      </c>
      <c r="S174" s="2">
        <f t="shared" si="17"/>
        <v>481858</v>
      </c>
      <c r="T174" s="2">
        <f t="shared" si="18"/>
        <v>18142</v>
      </c>
      <c r="U174" s="2">
        <f t="shared" si="19"/>
        <v>500000</v>
      </c>
      <c r="V174" s="2">
        <f t="shared" si="33"/>
        <v>25254715.793955997</v>
      </c>
      <c r="W174" s="2">
        <f t="shared" si="20"/>
        <v>452768.34395603836</v>
      </c>
      <c r="X174" s="2">
        <f t="shared" si="6"/>
        <v>47231.656043961644</v>
      </c>
      <c r="Y174" s="2">
        <f t="shared" si="35"/>
        <v>42645429.38460581</v>
      </c>
      <c r="Z174" s="2" t="str">
        <f t="shared" si="8"/>
        <v>HERE</v>
      </c>
      <c r="AA174" s="2">
        <f>IF(Z174="HERE",Y174,AA173+Graph!$G$1*1000)</f>
        <v>42645429.38460581</v>
      </c>
      <c r="AB174" s="2">
        <f t="shared" si="21"/>
        <v>47231.656043961644</v>
      </c>
      <c r="AC174" s="2">
        <f t="shared" si="36"/>
        <v>25254715.793955997</v>
      </c>
      <c r="AD174" s="3">
        <f t="shared" si="10"/>
        <v>42645429.38460581</v>
      </c>
      <c r="AE174" s="2">
        <f>IF(AE172&gt;=52800000,52800000,IF(AB153=Graph!G$1*1000,AE173+Graph!G$1*1000,AC174))</f>
        <v>25254715.793955997</v>
      </c>
      <c r="AF174" s="3">
        <f t="shared" si="11"/>
        <v>25254715.793955997</v>
      </c>
      <c r="AG174" s="3">
        <f t="shared" si="27"/>
        <v>37315925.060705625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26"/>
        <v>481858</v>
      </c>
      <c r="H175" s="2">
        <f t="shared" si="37"/>
        <v>66032638.715384513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670433.76678234339</v>
      </c>
      <c r="Q175" s="2">
        <f t="shared" si="39"/>
        <v>500000</v>
      </c>
      <c r="R175" s="2">
        <f t="shared" si="38"/>
        <v>68400145.178561807</v>
      </c>
      <c r="S175" s="2">
        <f t="shared" si="17"/>
        <v>481858</v>
      </c>
      <c r="T175" s="2">
        <f t="shared" si="18"/>
        <v>18142</v>
      </c>
      <c r="U175" s="2">
        <f t="shared" si="19"/>
        <v>500000</v>
      </c>
      <c r="V175" s="2">
        <f t="shared" si="33"/>
        <v>25709661.703296646</v>
      </c>
      <c r="W175" s="2">
        <f t="shared" si="20"/>
        <v>454945.90934064984</v>
      </c>
      <c r="X175" s="2">
        <f t="shared" si="6"/>
        <v>45054.090659350157</v>
      </c>
      <c r="Y175" s="2">
        <f t="shared" si="35"/>
        <v>42690483.47526516</v>
      </c>
      <c r="Z175" s="2" t="str">
        <f t="shared" si="8"/>
        <v>HERE</v>
      </c>
      <c r="AA175" s="2">
        <f>IF(Z175="HERE",Y175,AA174+Graph!$G$1*1000)</f>
        <v>42690483.47526516</v>
      </c>
      <c r="AB175" s="2">
        <f t="shared" si="21"/>
        <v>45054.090659350157</v>
      </c>
      <c r="AC175" s="2">
        <f t="shared" si="36"/>
        <v>25709661.703296646</v>
      </c>
      <c r="AD175" s="3">
        <f t="shared" si="10"/>
        <v>42690483.47526516</v>
      </c>
      <c r="AE175" s="2">
        <f>IF(AE173&gt;=52800000,52800000,IF(AB154=Graph!G$1*1000,AE174+Graph!G$1*1000,AC175))</f>
        <v>25709661.703296646</v>
      </c>
      <c r="AF175" s="3">
        <f t="shared" si="11"/>
        <v>25709661.703296646</v>
      </c>
      <c r="AG175" s="3">
        <f t="shared" si="27"/>
        <v>37449804.96070563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26"/>
        <v>481858</v>
      </c>
      <c r="H176" s="2">
        <f t="shared" si="37"/>
        <v>66514496.715384513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672841.46944284439</v>
      </c>
      <c r="Q176" s="2">
        <f t="shared" si="39"/>
        <v>500000</v>
      </c>
      <c r="R176" s="2">
        <f t="shared" si="38"/>
        <v>68900145.178561807</v>
      </c>
      <c r="S176" s="2">
        <f t="shared" si="17"/>
        <v>481858</v>
      </c>
      <c r="T176" s="2">
        <f t="shared" si="18"/>
        <v>18142</v>
      </c>
      <c r="U176" s="2">
        <f t="shared" si="19"/>
        <v>500000</v>
      </c>
      <c r="V176" s="2">
        <f t="shared" si="33"/>
        <v>26166785.178021923</v>
      </c>
      <c r="W176" s="2">
        <f t="shared" si="20"/>
        <v>457123.47472527623</v>
      </c>
      <c r="X176" s="2">
        <f t="shared" si="6"/>
        <v>42876.525274723768</v>
      </c>
      <c r="Y176" s="2">
        <f t="shared" si="35"/>
        <v>42733360.000539884</v>
      </c>
      <c r="Z176" s="2" t="str">
        <f t="shared" si="8"/>
        <v>HERE</v>
      </c>
      <c r="AA176" s="2">
        <f>IF(Z176="HERE",Y176,AA175+Graph!$G$1*1000)</f>
        <v>42733360.000539884</v>
      </c>
      <c r="AB176" s="2">
        <f t="shared" si="21"/>
        <v>42876.525274723768</v>
      </c>
      <c r="AC176" s="2">
        <f t="shared" si="36"/>
        <v>26166785.178021923</v>
      </c>
      <c r="AD176" s="3">
        <f t="shared" si="10"/>
        <v>42733360.000539884</v>
      </c>
      <c r="AE176" s="2">
        <f>IF(AE174&gt;=52800000,52800000,IF(AB155=Graph!G$1*1000,AE175+Graph!G$1*1000,AC176))</f>
        <v>26166785.178021923</v>
      </c>
      <c r="AF176" s="3">
        <f t="shared" si="11"/>
        <v>26166785.178021923</v>
      </c>
      <c r="AG176" s="3">
        <f t="shared" si="27"/>
        <v>37615327.810705625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26"/>
        <v>481858</v>
      </c>
      <c r="H177" s="2">
        <f t="shared" si="37"/>
        <v>66996354.715384513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675249.17210333049</v>
      </c>
      <c r="Q177" s="2">
        <f t="shared" si="39"/>
        <v>500000</v>
      </c>
      <c r="R177" s="2">
        <f t="shared" si="38"/>
        <v>69400145.178561807</v>
      </c>
      <c r="S177" s="2">
        <f t="shared" si="17"/>
        <v>481858</v>
      </c>
      <c r="T177" s="2">
        <f t="shared" si="18"/>
        <v>18142</v>
      </c>
      <c r="U177" s="2">
        <f t="shared" si="19"/>
        <v>500000</v>
      </c>
      <c r="V177" s="2">
        <f t="shared" si="33"/>
        <v>26626086.21813181</v>
      </c>
      <c r="W177" s="2">
        <f t="shared" si="20"/>
        <v>459301.04010988772</v>
      </c>
      <c r="X177" s="2">
        <f t="shared" si="6"/>
        <v>40698.959890112281</v>
      </c>
      <c r="Y177" s="2">
        <f t="shared" si="35"/>
        <v>42774058.960429996</v>
      </c>
      <c r="Z177" s="2" t="str">
        <f t="shared" si="8"/>
        <v>HERE</v>
      </c>
      <c r="AA177" s="2">
        <f>IF(Z177="HERE",Y177,AA176+Graph!$G$1*1000)</f>
        <v>42774058.960429996</v>
      </c>
      <c r="AB177" s="2">
        <f t="shared" si="21"/>
        <v>40698.959890112281</v>
      </c>
      <c r="AC177" s="2">
        <f t="shared" si="36"/>
        <v>26626086.21813181</v>
      </c>
      <c r="AD177" s="3">
        <f t="shared" si="10"/>
        <v>42774058.960429996</v>
      </c>
      <c r="AE177" s="2">
        <f>IF(AE175&gt;=52800000,52800000,IF(AB156=Graph!G$1*1000,AE176+Graph!G$1*1000,AC177))</f>
        <v>26626086.21813181</v>
      </c>
      <c r="AF177" s="3">
        <f t="shared" si="11"/>
        <v>26626086.21813181</v>
      </c>
      <c r="AG177" s="3">
        <f t="shared" si="27"/>
        <v>37944866.660705626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26"/>
        <v>481858</v>
      </c>
      <c r="H178" s="2">
        <f t="shared" si="37"/>
        <v>67478212.715384513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677656.8747638315</v>
      </c>
      <c r="Q178" s="2">
        <f t="shared" si="39"/>
        <v>500000</v>
      </c>
      <c r="R178" s="2">
        <f t="shared" si="38"/>
        <v>69900145.178561807</v>
      </c>
      <c r="S178" s="2">
        <f t="shared" si="17"/>
        <v>481858</v>
      </c>
      <c r="T178" s="2">
        <f t="shared" si="18"/>
        <v>18142</v>
      </c>
      <c r="U178" s="2">
        <f t="shared" si="19"/>
        <v>500000</v>
      </c>
      <c r="V178" s="2">
        <f t="shared" si="33"/>
        <v>27087564.82362631</v>
      </c>
      <c r="W178" s="2">
        <f t="shared" si="20"/>
        <v>461478.60549449921</v>
      </c>
      <c r="X178" s="2">
        <f t="shared" si="6"/>
        <v>38521.394505500793</v>
      </c>
      <c r="Y178" s="2">
        <f t="shared" si="35"/>
        <v>42812580.354935497</v>
      </c>
      <c r="Z178" s="2" t="str">
        <f t="shared" si="8"/>
        <v>HERE</v>
      </c>
      <c r="AA178" s="2">
        <f>IF(Z178="HERE",Y178,AA177+Graph!$G$1*1000)</f>
        <v>42812580.354935497</v>
      </c>
      <c r="AB178" s="2">
        <f t="shared" si="21"/>
        <v>38521.394505500793</v>
      </c>
      <c r="AC178" s="2">
        <f t="shared" si="36"/>
        <v>27087564.82362631</v>
      </c>
      <c r="AD178" s="3">
        <f t="shared" si="10"/>
        <v>42812580.354935497</v>
      </c>
      <c r="AE178" s="2">
        <f>IF(AE176&gt;=52800000,52800000,IF(AB157=Graph!G$1*1000,AE177+Graph!G$1*1000,AC178))</f>
        <v>27087564.82362631</v>
      </c>
      <c r="AF178" s="3">
        <f t="shared" si="11"/>
        <v>27087564.82362631</v>
      </c>
      <c r="AG178" s="3">
        <f t="shared" si="27"/>
        <v>38231376.810705625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26"/>
        <v>481858</v>
      </c>
      <c r="H179" s="2">
        <f t="shared" si="37"/>
        <v>67960070.715384513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680064.5774243325</v>
      </c>
      <c r="Q179" s="2">
        <f t="shared" si="39"/>
        <v>500000</v>
      </c>
      <c r="R179" s="2">
        <f t="shared" si="38"/>
        <v>70400145.178561807</v>
      </c>
      <c r="S179" s="2">
        <f t="shared" si="17"/>
        <v>481858</v>
      </c>
      <c r="T179" s="2">
        <f t="shared" si="18"/>
        <v>18142</v>
      </c>
      <c r="U179" s="2">
        <f t="shared" si="19"/>
        <v>500000</v>
      </c>
      <c r="V179" s="2">
        <f t="shared" si="33"/>
        <v>27551220.99450542</v>
      </c>
      <c r="W179" s="2">
        <f t="shared" si="20"/>
        <v>463656.17087911069</v>
      </c>
      <c r="X179" s="2">
        <f t="shared" si="6"/>
        <v>36343.829120889306</v>
      </c>
      <c r="Y179" s="2">
        <f t="shared" si="35"/>
        <v>42848924.184056386</v>
      </c>
      <c r="Z179" s="2" t="str">
        <f t="shared" si="8"/>
        <v>HERE</v>
      </c>
      <c r="AA179" s="2">
        <f>IF(Z179="HERE",Y179,AA178+Graph!$G$1*1000)</f>
        <v>42848924.184056386</v>
      </c>
      <c r="AB179" s="2">
        <f t="shared" si="21"/>
        <v>36343.829120889306</v>
      </c>
      <c r="AC179" s="2">
        <f t="shared" si="36"/>
        <v>27551220.99450542</v>
      </c>
      <c r="AD179" s="3">
        <f t="shared" si="10"/>
        <v>42848924.184056386</v>
      </c>
      <c r="AE179" s="2">
        <f>IF(AE177&gt;=52800000,52800000,IF(AB158=Graph!G$1*1000,AE178+Graph!G$1*1000,AC179))</f>
        <v>27551220.99450542</v>
      </c>
      <c r="AF179" s="3">
        <f t="shared" si="11"/>
        <v>27551220.99450542</v>
      </c>
      <c r="AG179" s="3">
        <f t="shared" si="27"/>
        <v>38403688.610705629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26"/>
        <v>481858</v>
      </c>
      <c r="H180" s="2">
        <f t="shared" si="37"/>
        <v>68441928.715384513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682472.2800848335</v>
      </c>
      <c r="Q180" s="2">
        <f t="shared" si="39"/>
        <v>500000</v>
      </c>
      <c r="R180" s="2">
        <f t="shared" si="38"/>
        <v>70900145.178561807</v>
      </c>
      <c r="S180" s="2">
        <f t="shared" si="17"/>
        <v>481858</v>
      </c>
      <c r="T180" s="2">
        <f t="shared" si="18"/>
        <v>18142</v>
      </c>
      <c r="U180" s="2">
        <f t="shared" si="19"/>
        <v>500000</v>
      </c>
      <c r="V180" s="2">
        <f t="shared" si="33"/>
        <v>28017054.730769157</v>
      </c>
      <c r="W180" s="2">
        <f t="shared" si="20"/>
        <v>465833.73626373708</v>
      </c>
      <c r="X180" s="2">
        <f t="shared" si="6"/>
        <v>34166.263736262918</v>
      </c>
      <c r="Y180" s="2">
        <f t="shared" si="35"/>
        <v>42883090.447792649</v>
      </c>
      <c r="Z180" s="2" t="str">
        <f t="shared" si="8"/>
        <v>HERE</v>
      </c>
      <c r="AA180" s="2">
        <f>IF(Z180="HERE",Y180,AA179+Graph!$G$1*1000)</f>
        <v>42883090.447792649</v>
      </c>
      <c r="AB180" s="2">
        <f t="shared" si="21"/>
        <v>34166.263736262918</v>
      </c>
      <c r="AC180" s="2">
        <f t="shared" si="36"/>
        <v>28017054.730769157</v>
      </c>
      <c r="AD180" s="3">
        <f t="shared" si="10"/>
        <v>42883090.447792649</v>
      </c>
      <c r="AE180" s="2">
        <f>IF(AE178&gt;=52800000,52800000,IF(AB159=Graph!G$1*1000,AE179+Graph!G$1*1000,AC180))</f>
        <v>28017054.730769157</v>
      </c>
      <c r="AF180" s="3">
        <f t="shared" si="11"/>
        <v>28017054.730769157</v>
      </c>
      <c r="AG180" s="3">
        <f t="shared" si="27"/>
        <v>38472070.910705626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26"/>
        <v>481858</v>
      </c>
      <c r="H181" s="2">
        <f t="shared" si="37"/>
        <v>68923786.715384513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684879.9827453196</v>
      </c>
      <c r="Q181" s="2">
        <f t="shared" si="39"/>
        <v>500000</v>
      </c>
      <c r="R181" s="2">
        <f t="shared" si="38"/>
        <v>71400145.178561807</v>
      </c>
      <c r="S181" s="2">
        <f t="shared" si="17"/>
        <v>481858</v>
      </c>
      <c r="T181" s="2">
        <f t="shared" si="18"/>
        <v>18142</v>
      </c>
      <c r="U181" s="2">
        <f t="shared" si="19"/>
        <v>500000</v>
      </c>
      <c r="V181" s="2">
        <f t="shared" si="33"/>
        <v>28485066.032417506</v>
      </c>
      <c r="W181" s="2">
        <f t="shared" si="20"/>
        <v>468011.30164834857</v>
      </c>
      <c r="X181" s="2">
        <f t="shared" si="6"/>
        <v>31988.69835165143</v>
      </c>
      <c r="Y181" s="2">
        <f t="shared" si="35"/>
        <v>42915079.146144301</v>
      </c>
      <c r="Z181" s="2" t="str">
        <f t="shared" si="8"/>
        <v>HERE</v>
      </c>
      <c r="AA181" s="2">
        <f>IF(Z181="HERE",Y181,AA180+Graph!$G$1*1000)</f>
        <v>42915079.146144301</v>
      </c>
      <c r="AB181" s="2">
        <f t="shared" si="21"/>
        <v>31988.69835165143</v>
      </c>
      <c r="AC181" s="2">
        <f t="shared" si="36"/>
        <v>28485066.032417506</v>
      </c>
      <c r="AD181" s="3">
        <f t="shared" si="10"/>
        <v>42915079.146144301</v>
      </c>
      <c r="AE181" s="2">
        <f>IF(AE179&gt;=52800000,52800000,IF(AB160=Graph!G$1*1000,AE180+Graph!G$1*1000,AC181))</f>
        <v>28485066.032417506</v>
      </c>
      <c r="AF181" s="3">
        <f t="shared" si="11"/>
        <v>28485066.032417506</v>
      </c>
      <c r="AG181" s="3">
        <f t="shared" si="27"/>
        <v>38563130.846419923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26"/>
        <v>481858</v>
      </c>
      <c r="H182" s="2">
        <f t="shared" si="37"/>
        <v>69405644.715384513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687287.68540582061</v>
      </c>
      <c r="Q182" s="2">
        <f t="shared" si="39"/>
        <v>500000</v>
      </c>
      <c r="R182" s="2">
        <f t="shared" si="38"/>
        <v>71900145.178561807</v>
      </c>
      <c r="S182" s="2">
        <f t="shared" si="17"/>
        <v>481858</v>
      </c>
      <c r="T182" s="2">
        <f t="shared" si="18"/>
        <v>18142</v>
      </c>
      <c r="U182" s="2">
        <f t="shared" si="19"/>
        <v>500000</v>
      </c>
      <c r="V182" s="2">
        <f t="shared" si="33"/>
        <v>28955254.899450466</v>
      </c>
      <c r="W182" s="2">
        <f t="shared" si="20"/>
        <v>470188.86703296006</v>
      </c>
      <c r="X182" s="2">
        <f t="shared" si="6"/>
        <v>29811.132967039943</v>
      </c>
      <c r="Y182" s="2">
        <f t="shared" si="35"/>
        <v>42944890.279111341</v>
      </c>
      <c r="Z182" s="2" t="str">
        <f t="shared" si="8"/>
        <v>HERE</v>
      </c>
      <c r="AA182" s="2">
        <f>IF(Z182="HERE",Y182,AA181+Graph!$G$1*1000)</f>
        <v>42944890.279111341</v>
      </c>
      <c r="AB182" s="2">
        <f t="shared" si="21"/>
        <v>29811.132967039943</v>
      </c>
      <c r="AC182" s="2">
        <f t="shared" si="36"/>
        <v>28955254.899450466</v>
      </c>
      <c r="AD182" s="3">
        <f t="shared" si="10"/>
        <v>42944890.279111341</v>
      </c>
      <c r="AE182" s="2">
        <f>IF(AE180&gt;=52800000,52800000,IF(AB161=Graph!G$1*1000,AE181+Graph!G$1*1000,AC182))</f>
        <v>28955254.899450466</v>
      </c>
      <c r="AF182" s="3">
        <f t="shared" si="11"/>
        <v>28955254.899450466</v>
      </c>
      <c r="AG182" s="3">
        <f t="shared" si="27"/>
        <v>38652339.851557285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26"/>
        <v>481858</v>
      </c>
      <c r="H183" s="2">
        <f t="shared" si="37"/>
        <v>69887502.715384513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689695.38806632161</v>
      </c>
      <c r="Q183" s="2">
        <f t="shared" si="39"/>
        <v>500000</v>
      </c>
      <c r="R183" s="2">
        <f t="shared" si="38"/>
        <v>72400145.178561807</v>
      </c>
      <c r="S183" s="2">
        <f t="shared" si="17"/>
        <v>481858</v>
      </c>
      <c r="T183" s="2">
        <f t="shared" si="18"/>
        <v>18142</v>
      </c>
      <c r="U183" s="2">
        <f t="shared" si="19"/>
        <v>500000</v>
      </c>
      <c r="V183" s="2">
        <f t="shared" si="33"/>
        <v>29427621.331868038</v>
      </c>
      <c r="W183" s="2">
        <f t="shared" si="20"/>
        <v>472366.43241757154</v>
      </c>
      <c r="X183" s="2">
        <f t="shared" si="6"/>
        <v>27633.567582428455</v>
      </c>
      <c r="Y183" s="2">
        <f t="shared" si="35"/>
        <v>42972523.846693769</v>
      </c>
      <c r="Z183" s="2" t="str">
        <f t="shared" si="8"/>
        <v>HERE</v>
      </c>
      <c r="AA183" s="2">
        <f>IF(Z183="HERE",Y183,AA182+Graph!$G$1*1000)</f>
        <v>42972523.846693769</v>
      </c>
      <c r="AB183" s="2">
        <f t="shared" si="21"/>
        <v>27633.567582428455</v>
      </c>
      <c r="AC183" s="2">
        <f t="shared" si="36"/>
        <v>29427621.331868038</v>
      </c>
      <c r="AD183" s="3">
        <f t="shared" si="10"/>
        <v>42972523.846693769</v>
      </c>
      <c r="AE183" s="2">
        <f>IF(AE181&gt;=52800000,52800000,IF(AB162=Graph!G$1*1000,AE182+Graph!G$1*1000,AC183))</f>
        <v>29427621.331868038</v>
      </c>
      <c r="AF183" s="3">
        <f t="shared" si="11"/>
        <v>29427621.331868038</v>
      </c>
      <c r="AG183" s="3">
        <f t="shared" si="27"/>
        <v>38739697.926117726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26"/>
        <v>481858</v>
      </c>
      <c r="H184" s="2">
        <f t="shared" si="37"/>
        <v>70369360.715384513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692103.09072682261</v>
      </c>
      <c r="Q184" s="2">
        <f t="shared" si="39"/>
        <v>500000</v>
      </c>
      <c r="R184" s="2">
        <f t="shared" si="38"/>
        <v>72900145.178561807</v>
      </c>
      <c r="S184" s="2">
        <f t="shared" si="17"/>
        <v>481858</v>
      </c>
      <c r="T184" s="2">
        <f t="shared" si="18"/>
        <v>18142</v>
      </c>
      <c r="U184" s="2">
        <f t="shared" si="19"/>
        <v>500000</v>
      </c>
      <c r="V184" s="2">
        <f t="shared" si="33"/>
        <v>29902165.329670236</v>
      </c>
      <c r="W184" s="2">
        <f t="shared" si="20"/>
        <v>474543.99780219793</v>
      </c>
      <c r="X184" s="2">
        <f t="shared" si="6"/>
        <v>25456.002197802067</v>
      </c>
      <c r="Y184" s="2">
        <f t="shared" si="35"/>
        <v>42997979.848891571</v>
      </c>
      <c r="Z184" s="2" t="str">
        <f t="shared" si="8"/>
        <v>HERE</v>
      </c>
      <c r="AA184" s="2">
        <f>IF(Z184="HERE",Y184,AA183+Graph!$G$1*1000)</f>
        <v>42997979.848891571</v>
      </c>
      <c r="AB184" s="2">
        <f t="shared" si="21"/>
        <v>25456.002197802067</v>
      </c>
      <c r="AC184" s="2">
        <f t="shared" si="36"/>
        <v>29902165.329670236</v>
      </c>
      <c r="AD184" s="3">
        <f t="shared" si="10"/>
        <v>42997979.848891571</v>
      </c>
      <c r="AE184" s="2">
        <f>IF(AE182&gt;=52800000,52800000,IF(AB163=Graph!G$1*1000,AE183+Graph!G$1*1000,AC184))</f>
        <v>29902165.329670236</v>
      </c>
      <c r="AF184" s="3">
        <f t="shared" si="11"/>
        <v>29902165.329670236</v>
      </c>
      <c r="AG184" s="3">
        <f t="shared" si="27"/>
        <v>38825205.070101246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26"/>
        <v>481858</v>
      </c>
      <c r="H185" s="2">
        <f t="shared" si="37"/>
        <v>70851218.715384513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694510.79338730872</v>
      </c>
      <c r="Q185" s="2">
        <f t="shared" si="39"/>
        <v>500000</v>
      </c>
      <c r="R185" s="2">
        <f t="shared" si="38"/>
        <v>73400145.178561807</v>
      </c>
      <c r="S185" s="2">
        <f t="shared" si="17"/>
        <v>481858</v>
      </c>
      <c r="T185" s="2">
        <f t="shared" si="18"/>
        <v>18142</v>
      </c>
      <c r="U185" s="2">
        <f t="shared" si="19"/>
        <v>500000</v>
      </c>
      <c r="V185" s="2">
        <f t="shared" si="33"/>
        <v>30378886.892857045</v>
      </c>
      <c r="W185" s="2">
        <f t="shared" si="20"/>
        <v>476721.56318680942</v>
      </c>
      <c r="X185" s="2">
        <f t="shared" si="6"/>
        <v>23278.436813190579</v>
      </c>
      <c r="Y185" s="2">
        <f t="shared" si="35"/>
        <v>43021258.285704762</v>
      </c>
      <c r="Z185" s="2" t="str">
        <f t="shared" si="8"/>
        <v>HERE</v>
      </c>
      <c r="AA185" s="2">
        <f>IF(Z185="HERE",Y185,AA184+Graph!$G$1*1000)</f>
        <v>43021258.285704762</v>
      </c>
      <c r="AB185" s="2">
        <f t="shared" si="21"/>
        <v>23278.436813190579</v>
      </c>
      <c r="AC185" s="2">
        <f t="shared" si="36"/>
        <v>30378886.892857045</v>
      </c>
      <c r="AD185" s="3">
        <f t="shared" si="10"/>
        <v>43021258.285704762</v>
      </c>
      <c r="AE185" s="2">
        <f>IF(AE183&gt;=52800000,52800000,IF(AB164=Graph!G$1*1000,AE184+Graph!G$1*1000,AC185))</f>
        <v>30378886.892857045</v>
      </c>
      <c r="AF185" s="3">
        <f t="shared" si="11"/>
        <v>30378886.892857045</v>
      </c>
      <c r="AG185" s="3">
        <f t="shared" si="27"/>
        <v>38908861.283507839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26"/>
        <v>481858</v>
      </c>
      <c r="H186" s="2">
        <f t="shared" si="37"/>
        <v>71333076.715384513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696918.49604780972</v>
      </c>
      <c r="Q186" s="2">
        <f t="shared" si="39"/>
        <v>500000</v>
      </c>
      <c r="R186" s="2">
        <f t="shared" si="38"/>
        <v>73900145.178561807</v>
      </c>
      <c r="S186" s="2">
        <f t="shared" si="17"/>
        <v>481858</v>
      </c>
      <c r="T186" s="2">
        <f t="shared" si="18"/>
        <v>18142</v>
      </c>
      <c r="U186" s="2">
        <f t="shared" si="19"/>
        <v>500000</v>
      </c>
      <c r="V186" s="2">
        <f t="shared" si="33"/>
        <v>30857786.021428466</v>
      </c>
      <c r="W186" s="2">
        <f t="shared" si="20"/>
        <v>478899.12857142091</v>
      </c>
      <c r="X186" s="2">
        <f t="shared" si="6"/>
        <v>21100.871428579092</v>
      </c>
      <c r="Y186" s="2">
        <f t="shared" si="35"/>
        <v>43042359.157133341</v>
      </c>
      <c r="Z186" s="2" t="str">
        <f t="shared" si="8"/>
        <v>HERE</v>
      </c>
      <c r="AA186" s="2">
        <f>IF(Z186="HERE",Y186,AA185+Graph!$G$1*1000)</f>
        <v>43042359.157133341</v>
      </c>
      <c r="AB186" s="2">
        <f t="shared" si="21"/>
        <v>21100.871428579092</v>
      </c>
      <c r="AC186" s="2">
        <f t="shared" si="36"/>
        <v>30857786.021428466</v>
      </c>
      <c r="AD186" s="3">
        <f t="shared" si="10"/>
        <v>43042359.157133341</v>
      </c>
      <c r="AE186" s="2">
        <f>IF(AE184&gt;=52800000,52800000,IF(AB165=Graph!G$1*1000,AE185+Graph!G$1*1000,AC186))</f>
        <v>30857786.021428466</v>
      </c>
      <c r="AF186" s="3">
        <f t="shared" si="11"/>
        <v>30857786.021428466</v>
      </c>
      <c r="AG186" s="3">
        <f t="shared" si="27"/>
        <v>38990666.566337511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26"/>
        <v>481858</v>
      </c>
      <c r="H187" s="2">
        <f t="shared" si="37"/>
        <v>71814934.715384513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699326.19870831072</v>
      </c>
      <c r="Q187" s="2">
        <f t="shared" si="39"/>
        <v>500000</v>
      </c>
      <c r="R187" s="2">
        <f t="shared" si="38"/>
        <v>74400145.178561807</v>
      </c>
      <c r="S187" s="2">
        <f t="shared" si="17"/>
        <v>481858</v>
      </c>
      <c r="T187" s="2">
        <f t="shared" si="18"/>
        <v>18142</v>
      </c>
      <c r="U187" s="2">
        <f t="shared" si="19"/>
        <v>500000</v>
      </c>
      <c r="V187" s="2">
        <f t="shared" si="33"/>
        <v>31338862.715384513</v>
      </c>
      <c r="W187" s="2">
        <f t="shared" si="20"/>
        <v>481076.6939560473</v>
      </c>
      <c r="X187" s="2">
        <f t="shared" si="6"/>
        <v>18923.306043952703</v>
      </c>
      <c r="Y187" s="2">
        <f t="shared" si="35"/>
        <v>43061282.463177294</v>
      </c>
      <c r="Z187" s="2" t="str">
        <f t="shared" si="8"/>
        <v>HERE</v>
      </c>
      <c r="AA187" s="2">
        <f>IF(Z187="HERE",Y187,AA186+Graph!$G$1*1000)</f>
        <v>43061282.463177294</v>
      </c>
      <c r="AB187" s="2">
        <f t="shared" si="21"/>
        <v>18923.306043952703</v>
      </c>
      <c r="AC187" s="2">
        <f t="shared" si="36"/>
        <v>31338862.715384513</v>
      </c>
      <c r="AD187" s="3">
        <f t="shared" si="10"/>
        <v>43061282.463177294</v>
      </c>
      <c r="AE187" s="2">
        <f>IF(AE185&gt;=52800000,52800000,IF(AB166=Graph!G$1*1000,AE186+Graph!G$1*1000,AC187))</f>
        <v>31338862.715384513</v>
      </c>
      <c r="AF187" s="3">
        <f t="shared" si="11"/>
        <v>31338862.715384513</v>
      </c>
      <c r="AG187" s="3">
        <f t="shared" si="27"/>
        <v>39070620.918590263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26"/>
        <v>481858</v>
      </c>
      <c r="H188" s="2">
        <f t="shared" si="37"/>
        <v>72296792.715384513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701733.90136881173</v>
      </c>
      <c r="Q188" s="2">
        <f t="shared" si="39"/>
        <v>500000</v>
      </c>
      <c r="R188" s="2">
        <f t="shared" si="38"/>
        <v>74900145.178561807</v>
      </c>
      <c r="S188" s="2">
        <f t="shared" si="17"/>
        <v>481858</v>
      </c>
      <c r="T188" s="2">
        <f t="shared" si="18"/>
        <v>18142</v>
      </c>
      <c r="U188" s="2">
        <f t="shared" si="19"/>
        <v>500000</v>
      </c>
      <c r="V188" s="2">
        <f t="shared" si="33"/>
        <v>31820720.715384513</v>
      </c>
      <c r="W188" s="2">
        <f t="shared" si="20"/>
        <v>481858</v>
      </c>
      <c r="X188" s="2">
        <f t="shared" si="6"/>
        <v>18142</v>
      </c>
      <c r="Y188" s="2">
        <f t="shared" si="35"/>
        <v>43079424.463177294</v>
      </c>
      <c r="Z188" s="2" t="str">
        <f t="shared" si="8"/>
        <v>HERE</v>
      </c>
      <c r="AA188" s="2">
        <f>IF(Z188="HERE",Y188,AA187+Graph!$G$1*1000)</f>
        <v>43079424.463177294</v>
      </c>
      <c r="AB188" s="2">
        <f t="shared" si="21"/>
        <v>18142</v>
      </c>
      <c r="AC188" s="2">
        <f t="shared" si="36"/>
        <v>31820720.715384513</v>
      </c>
      <c r="AD188" s="3">
        <f t="shared" si="10"/>
        <v>43079424.463177294</v>
      </c>
      <c r="AE188" s="2">
        <f>IF(AE186&gt;=52800000,52800000,IF(AB167=Graph!G$1*1000,AE187+Graph!G$1*1000,AC188))</f>
        <v>31820720.715384513</v>
      </c>
      <c r="AF188" s="3">
        <f t="shared" si="11"/>
        <v>31820720.715384513</v>
      </c>
      <c r="AG188" s="3">
        <f t="shared" si="27"/>
        <v>39148724.340266094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26"/>
        <v>481858</v>
      </c>
      <c r="H189" s="2">
        <f t="shared" si="37"/>
        <v>72778650.715384513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704141.60402929783</v>
      </c>
      <c r="Q189" s="2">
        <f t="shared" si="39"/>
        <v>500000</v>
      </c>
      <c r="R189" s="2">
        <f t="shared" si="38"/>
        <v>75400145.178561807</v>
      </c>
      <c r="S189" s="2">
        <f t="shared" si="17"/>
        <v>481858</v>
      </c>
      <c r="T189" s="2">
        <f t="shared" si="18"/>
        <v>18142</v>
      </c>
      <c r="U189" s="2">
        <f t="shared" si="19"/>
        <v>500000</v>
      </c>
      <c r="V189" s="2">
        <f t="shared" si="33"/>
        <v>32302578.715384513</v>
      </c>
      <c r="W189" s="2">
        <f t="shared" si="20"/>
        <v>481858</v>
      </c>
      <c r="X189" s="2">
        <f t="shared" si="6"/>
        <v>18142</v>
      </c>
      <c r="Y189" s="2">
        <f t="shared" si="35"/>
        <v>43097566.463177294</v>
      </c>
      <c r="Z189" s="2" t="str">
        <f t="shared" si="8"/>
        <v>HERE</v>
      </c>
      <c r="AA189" s="2">
        <f>IF(Z189="HERE",Y189,AA188+Graph!$G$1*1000)</f>
        <v>43097566.463177294</v>
      </c>
      <c r="AB189" s="2">
        <f t="shared" si="21"/>
        <v>18142</v>
      </c>
      <c r="AC189" s="2">
        <f t="shared" si="36"/>
        <v>32302578.715384513</v>
      </c>
      <c r="AD189" s="3">
        <f t="shared" si="10"/>
        <v>43097566.463177294</v>
      </c>
      <c r="AE189" s="2">
        <f>IF(AE187&gt;=52800000,52800000,IF(AB168=Graph!G$1*1000,AE188+Graph!G$1*1000,AC189))</f>
        <v>32302578.715384513</v>
      </c>
      <c r="AF189" s="3">
        <f t="shared" si="11"/>
        <v>32302578.715384513</v>
      </c>
      <c r="AG189" s="3">
        <f t="shared" si="27"/>
        <v>39224976.831364997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26"/>
        <v>481858</v>
      </c>
      <c r="H190" s="2">
        <f t="shared" si="37"/>
        <v>73260508.715384513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706549.30668979883</v>
      </c>
      <c r="Q190" s="2">
        <f t="shared" si="39"/>
        <v>500000</v>
      </c>
      <c r="R190" s="2">
        <f t="shared" si="38"/>
        <v>75900145.178561807</v>
      </c>
      <c r="S190" s="2">
        <f t="shared" si="17"/>
        <v>481858</v>
      </c>
      <c r="T190" s="2">
        <f t="shared" si="18"/>
        <v>18142</v>
      </c>
      <c r="U190" s="2">
        <f t="shared" si="19"/>
        <v>500000</v>
      </c>
      <c r="V190" s="2">
        <f t="shared" si="33"/>
        <v>32784436.715384513</v>
      </c>
      <c r="W190" s="2">
        <f t="shared" si="20"/>
        <v>481858</v>
      </c>
      <c r="X190" s="2">
        <f t="shared" si="6"/>
        <v>18142</v>
      </c>
      <c r="Y190" s="2">
        <f t="shared" si="35"/>
        <v>43115708.463177294</v>
      </c>
      <c r="Z190" s="2" t="str">
        <f t="shared" si="8"/>
        <v>HERE</v>
      </c>
      <c r="AA190" s="2">
        <f>IF(Z190="HERE",Y190,AA189+Graph!$G$1*1000)</f>
        <v>43115708.463177294</v>
      </c>
      <c r="AB190" s="2">
        <f t="shared" si="21"/>
        <v>18142</v>
      </c>
      <c r="AC190" s="2">
        <f t="shared" si="36"/>
        <v>32784436.715384513</v>
      </c>
      <c r="AD190" s="3">
        <f t="shared" si="10"/>
        <v>43115708.463177294</v>
      </c>
      <c r="AE190" s="2">
        <f>IF(AE188&gt;=52800000,52800000,IF(AB169=Graph!G$1*1000,AE189+Graph!G$1*1000,AC190))</f>
        <v>32784436.715384513</v>
      </c>
      <c r="AF190" s="3">
        <f t="shared" si="11"/>
        <v>32784436.715384513</v>
      </c>
      <c r="AG190" s="3">
        <f t="shared" si="27"/>
        <v>39299378.391886972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26"/>
        <v>481858</v>
      </c>
      <c r="H191" s="2">
        <f t="shared" si="37"/>
        <v>73742366.715384513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708957.00935029984</v>
      </c>
      <c r="Q191" s="2">
        <f t="shared" si="39"/>
        <v>500000</v>
      </c>
      <c r="R191" s="2">
        <f t="shared" si="38"/>
        <v>76400145.178561807</v>
      </c>
      <c r="S191" s="2">
        <f t="shared" si="17"/>
        <v>481858</v>
      </c>
      <c r="T191" s="2">
        <f t="shared" si="18"/>
        <v>18142</v>
      </c>
      <c r="U191" s="2">
        <f t="shared" si="19"/>
        <v>500000</v>
      </c>
      <c r="V191" s="2">
        <f t="shared" si="33"/>
        <v>33266294.715384513</v>
      </c>
      <c r="W191" s="2">
        <f t="shared" si="20"/>
        <v>481858</v>
      </c>
      <c r="X191" s="2">
        <f t="shared" si="6"/>
        <v>18142</v>
      </c>
      <c r="Y191" s="2">
        <f t="shared" si="35"/>
        <v>43133850.463177294</v>
      </c>
      <c r="Z191" s="2" t="str">
        <f t="shared" si="8"/>
        <v>HERE</v>
      </c>
      <c r="AA191" s="2">
        <f>IF(Z191="HERE",Y191,AA190+Graph!$G$1*1000)</f>
        <v>43133850.463177294</v>
      </c>
      <c r="AB191" s="2">
        <f t="shared" si="21"/>
        <v>18142</v>
      </c>
      <c r="AC191" s="2">
        <f t="shared" si="36"/>
        <v>33266294.715384513</v>
      </c>
      <c r="AD191" s="3">
        <f t="shared" si="10"/>
        <v>43133850.463177294</v>
      </c>
      <c r="AE191" s="2">
        <f>IF(AE189&gt;=52800000,52800000,IF(AB170=Graph!G$1*1000,AE190+Graph!G$1*1000,AC191))</f>
        <v>33266294.715384513</v>
      </c>
      <c r="AF191" s="3">
        <f t="shared" si="11"/>
        <v>33266294.715384513</v>
      </c>
      <c r="AG191" s="3">
        <f t="shared" si="27"/>
        <v>39371929.021832027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26"/>
        <v>481858</v>
      </c>
      <c r="H192" s="2">
        <f t="shared" si="37"/>
        <v>74224224.715384513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711364.71201080084</v>
      </c>
      <c r="Q192" s="2">
        <f t="shared" si="39"/>
        <v>500000</v>
      </c>
      <c r="R192" s="2">
        <f t="shared" si="38"/>
        <v>76900145.178561807</v>
      </c>
      <c r="S192" s="2">
        <f t="shared" si="17"/>
        <v>481858</v>
      </c>
      <c r="T192" s="2">
        <f t="shared" si="18"/>
        <v>18142</v>
      </c>
      <c r="U192" s="2">
        <f t="shared" si="19"/>
        <v>500000</v>
      </c>
      <c r="V192" s="2">
        <f t="shared" si="33"/>
        <v>33748152.715384513</v>
      </c>
      <c r="W192" s="2">
        <f t="shared" si="20"/>
        <v>481858</v>
      </c>
      <c r="X192" s="2">
        <f t="shared" si="6"/>
        <v>18142</v>
      </c>
      <c r="Y192" s="2">
        <f t="shared" si="35"/>
        <v>43151992.463177294</v>
      </c>
      <c r="Z192" s="2" t="str">
        <f t="shared" si="8"/>
        <v>HERE</v>
      </c>
      <c r="AA192" s="2">
        <f>IF(Z192="HERE",Y192,AA191+Graph!$G$1*1000)</f>
        <v>43151992.463177294</v>
      </c>
      <c r="AB192" s="2">
        <f t="shared" si="21"/>
        <v>18142</v>
      </c>
      <c r="AC192" s="2">
        <f t="shared" si="36"/>
        <v>33748152.715384513</v>
      </c>
      <c r="AD192" s="3">
        <f t="shared" si="10"/>
        <v>43151992.463177294</v>
      </c>
      <c r="AE192" s="2">
        <f>IF(AE190&gt;=52800000,52800000,IF(AB171=Graph!G$1*1000,AE191+Graph!G$1*1000,AC192))</f>
        <v>33748152.715384513</v>
      </c>
      <c r="AF192" s="3">
        <f t="shared" si="11"/>
        <v>33748152.715384513</v>
      </c>
      <c r="AG192" s="3">
        <f t="shared" si="27"/>
        <v>39442628.721200168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26"/>
        <v>481858</v>
      </c>
      <c r="H193" s="2">
        <f t="shared" si="37"/>
        <v>74706082.715384513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713772.41467130184</v>
      </c>
      <c r="Q193" s="2">
        <f t="shared" si="39"/>
        <v>500000</v>
      </c>
      <c r="R193" s="2">
        <f t="shared" si="38"/>
        <v>77400145.178561807</v>
      </c>
      <c r="S193" s="2">
        <f t="shared" si="17"/>
        <v>481858</v>
      </c>
      <c r="T193" s="2">
        <f t="shared" si="18"/>
        <v>18142</v>
      </c>
      <c r="U193" s="2">
        <f t="shared" si="19"/>
        <v>500000</v>
      </c>
      <c r="V193" s="2">
        <f t="shared" si="33"/>
        <v>34230010.715384513</v>
      </c>
      <c r="W193" s="2">
        <f t="shared" si="20"/>
        <v>481858</v>
      </c>
      <c r="X193" s="2">
        <f t="shared" si="6"/>
        <v>18142</v>
      </c>
      <c r="Y193" s="2">
        <f t="shared" si="35"/>
        <v>43170134.463177294</v>
      </c>
      <c r="Z193" s="2" t="str">
        <f t="shared" si="8"/>
        <v>HERE</v>
      </c>
      <c r="AA193" s="2">
        <f>IF(Z193="HERE",Y193,AA192+Graph!$G$1*1000)</f>
        <v>43170134.463177294</v>
      </c>
      <c r="AB193" s="2">
        <f t="shared" si="21"/>
        <v>18142</v>
      </c>
      <c r="AC193" s="2">
        <f t="shared" si="36"/>
        <v>34230010.715384513</v>
      </c>
      <c r="AD193" s="3">
        <f t="shared" si="10"/>
        <v>43170134.463177294</v>
      </c>
      <c r="AE193" s="2">
        <f>IF(AE191&gt;=52800000,52800000,IF(AB172=Graph!G$1*1000,AE192+Graph!G$1*1000,AC193))</f>
        <v>34230010.715384513</v>
      </c>
      <c r="AF193" s="3">
        <f t="shared" si="11"/>
        <v>34230010.715384513</v>
      </c>
      <c r="AG193" s="3">
        <f t="shared" si="27"/>
        <v>39511477.489991374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26"/>
        <v>481858</v>
      </c>
      <c r="H194" s="2">
        <f t="shared" si="37"/>
        <v>75187940.715384513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716180.11733178794</v>
      </c>
      <c r="Q194" s="2">
        <f t="shared" si="39"/>
        <v>500000</v>
      </c>
      <c r="R194" s="2">
        <f t="shared" si="38"/>
        <v>77900145.178561807</v>
      </c>
      <c r="S194" s="2">
        <f t="shared" si="17"/>
        <v>481858</v>
      </c>
      <c r="T194" s="2">
        <f t="shared" si="18"/>
        <v>18142</v>
      </c>
      <c r="U194" s="2">
        <f t="shared" si="19"/>
        <v>500000</v>
      </c>
      <c r="V194" s="2">
        <f t="shared" si="33"/>
        <v>34711868.715384513</v>
      </c>
      <c r="W194" s="2">
        <f t="shared" si="20"/>
        <v>481858</v>
      </c>
      <c r="X194" s="2">
        <f t="shared" si="6"/>
        <v>18142</v>
      </c>
      <c r="Y194" s="2">
        <f t="shared" si="35"/>
        <v>43188276.463177294</v>
      </c>
      <c r="Z194" s="2" t="str">
        <f t="shared" si="8"/>
        <v>HERE</v>
      </c>
      <c r="AA194" s="2">
        <f>IF(Z194="HERE",Y194,AA193+Graph!$G$1*1000)</f>
        <v>43188276.463177294</v>
      </c>
      <c r="AB194" s="2">
        <f t="shared" si="21"/>
        <v>18142</v>
      </c>
      <c r="AC194" s="2">
        <f t="shared" si="36"/>
        <v>34711868.715384513</v>
      </c>
      <c r="AD194" s="3">
        <f t="shared" si="10"/>
        <v>43188276.463177294</v>
      </c>
      <c r="AE194" s="2">
        <f>IF(AE192&gt;=52800000,52800000,IF(AB173=Graph!G$1*1000,AE193+Graph!G$1*1000,AC194))</f>
        <v>34711868.715384513</v>
      </c>
      <c r="AF194" s="3">
        <f t="shared" si="11"/>
        <v>34711868.715384513</v>
      </c>
      <c r="AG194" s="3">
        <f t="shared" si="27"/>
        <v>39578475.32820566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26"/>
        <v>481858</v>
      </c>
      <c r="H195" s="2">
        <f t="shared" si="37"/>
        <v>75669798.715384513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718587.81999228895</v>
      </c>
      <c r="Q195" s="2">
        <f t="shared" si="39"/>
        <v>500000</v>
      </c>
      <c r="R195" s="2">
        <f t="shared" si="38"/>
        <v>78400145.178561807</v>
      </c>
      <c r="S195" s="2">
        <f t="shared" si="17"/>
        <v>481858</v>
      </c>
      <c r="T195" s="2">
        <f t="shared" si="18"/>
        <v>18142</v>
      </c>
      <c r="U195" s="2">
        <f t="shared" si="19"/>
        <v>500000</v>
      </c>
      <c r="V195" s="2">
        <f t="shared" si="33"/>
        <v>35193726.715384513</v>
      </c>
      <c r="W195" s="2">
        <f t="shared" si="20"/>
        <v>481858</v>
      </c>
      <c r="X195" s="2">
        <f t="shared" si="6"/>
        <v>18142</v>
      </c>
      <c r="Y195" s="2">
        <f t="shared" si="35"/>
        <v>43206418.463177294</v>
      </c>
      <c r="Z195" s="2" t="str">
        <f t="shared" si="8"/>
        <v>HERE</v>
      </c>
      <c r="AA195" s="2">
        <f>IF(Z195="HERE",Y195,AA194+Graph!$G$1*1000)</f>
        <v>43206418.463177294</v>
      </c>
      <c r="AB195" s="2">
        <f t="shared" si="21"/>
        <v>18142</v>
      </c>
      <c r="AC195" s="2">
        <f t="shared" si="36"/>
        <v>35193726.715384513</v>
      </c>
      <c r="AD195" s="3">
        <f t="shared" si="10"/>
        <v>43206418.463177294</v>
      </c>
      <c r="AE195" s="2">
        <f>IF(AE193&gt;=52800000,52800000,IF(AB174=Graph!G$1*1000,AE194+Graph!G$1*1000,AC195))</f>
        <v>35193726.715384513</v>
      </c>
      <c r="AF195" s="3">
        <f t="shared" si="11"/>
        <v>35193726.715384513</v>
      </c>
      <c r="AG195" s="3">
        <f t="shared" si="27"/>
        <v>39643622.235843033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26"/>
        <v>481858</v>
      </c>
      <c r="H196" s="2">
        <f t="shared" si="37"/>
        <v>76151656.715384513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720995.52265278995</v>
      </c>
      <c r="Q196" s="2">
        <f t="shared" si="39"/>
        <v>500000</v>
      </c>
      <c r="R196" s="2">
        <f t="shared" si="38"/>
        <v>78900145.178561807</v>
      </c>
      <c r="S196" s="2">
        <f t="shared" si="17"/>
        <v>481858</v>
      </c>
      <c r="T196" s="2">
        <f t="shared" si="18"/>
        <v>18142</v>
      </c>
      <c r="U196" s="2">
        <f t="shared" si="19"/>
        <v>500000</v>
      </c>
      <c r="V196" s="2">
        <f t="shared" si="33"/>
        <v>35675584.715384513</v>
      </c>
      <c r="W196" s="2">
        <f t="shared" si="20"/>
        <v>481858</v>
      </c>
      <c r="X196" s="2">
        <f t="shared" si="6"/>
        <v>18142</v>
      </c>
      <c r="Y196" s="2">
        <f t="shared" si="35"/>
        <v>43224560.463177294</v>
      </c>
      <c r="Z196" s="2" t="str">
        <f t="shared" si="8"/>
        <v>HERE</v>
      </c>
      <c r="AA196" s="2">
        <f>IF(Z196="HERE",Y196,AA195+Graph!$G$1*1000)</f>
        <v>43224560.463177294</v>
      </c>
      <c r="AB196" s="2">
        <f t="shared" si="21"/>
        <v>18142</v>
      </c>
      <c r="AC196" s="2">
        <f t="shared" si="36"/>
        <v>35675584.715384513</v>
      </c>
      <c r="AD196" s="3">
        <f t="shared" si="10"/>
        <v>43224560.463177294</v>
      </c>
      <c r="AE196" s="2">
        <f>IF(AE194&gt;=52800000,52800000,IF(AB175=Graph!G$1*1000,AE195+Graph!G$1*1000,AC196))</f>
        <v>35675584.715384513</v>
      </c>
      <c r="AF196" s="3">
        <f t="shared" si="11"/>
        <v>35675584.715384513</v>
      </c>
      <c r="AG196" s="3">
        <f t="shared" si="27"/>
        <v>39706918.212903477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26"/>
        <v>481858</v>
      </c>
      <c r="H197" s="2">
        <f t="shared" si="37"/>
        <v>76633514.715384513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723403.22531329095</v>
      </c>
      <c r="Q197" s="2">
        <f t="shared" si="39"/>
        <v>500000</v>
      </c>
      <c r="R197" s="2">
        <f t="shared" si="38"/>
        <v>79400145.178561807</v>
      </c>
      <c r="S197" s="2">
        <f t="shared" si="17"/>
        <v>481858</v>
      </c>
      <c r="T197" s="2">
        <f t="shared" si="18"/>
        <v>18142</v>
      </c>
      <c r="U197" s="2">
        <f t="shared" si="19"/>
        <v>500000</v>
      </c>
      <c r="V197" s="2">
        <f t="shared" si="33"/>
        <v>36157442.715384513</v>
      </c>
      <c r="W197" s="2">
        <f t="shared" si="20"/>
        <v>481858</v>
      </c>
      <c r="X197" s="2">
        <f t="shared" si="6"/>
        <v>18142</v>
      </c>
      <c r="Y197" s="2">
        <f t="shared" si="35"/>
        <v>43242702.463177294</v>
      </c>
      <c r="Z197" s="2" t="str">
        <f t="shared" si="8"/>
        <v>HERE</v>
      </c>
      <c r="AA197" s="2">
        <f>IF(Z197="HERE",Y197,AA196+Graph!$G$1*1000)</f>
        <v>43242702.463177294</v>
      </c>
      <c r="AB197" s="2">
        <f t="shared" si="21"/>
        <v>18142</v>
      </c>
      <c r="AC197" s="2">
        <f t="shared" si="36"/>
        <v>36157442.715384513</v>
      </c>
      <c r="AD197" s="3">
        <f t="shared" si="10"/>
        <v>43242702.463177294</v>
      </c>
      <c r="AE197" s="2">
        <f>IF(AE195&gt;=52800000,52800000,IF(AB176=Graph!G$1*1000,AE196+Graph!G$1*1000,AC197))</f>
        <v>36157442.715384513</v>
      </c>
      <c r="AF197" s="3">
        <f t="shared" si="11"/>
        <v>36157442.715384513</v>
      </c>
      <c r="AG197" s="3">
        <f t="shared" si="27"/>
        <v>39768363.259386994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26"/>
        <v>481858</v>
      </c>
      <c r="H198" s="2">
        <f t="shared" si="37"/>
        <v>77115372.715384513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725810.92797377706</v>
      </c>
      <c r="Q198" s="2">
        <f t="shared" si="39"/>
        <v>500000</v>
      </c>
      <c r="R198" s="2">
        <f t="shared" si="38"/>
        <v>79900145.178561807</v>
      </c>
      <c r="S198" s="2">
        <f t="shared" si="17"/>
        <v>481858</v>
      </c>
      <c r="T198" s="2">
        <f t="shared" si="18"/>
        <v>18142</v>
      </c>
      <c r="U198" s="2">
        <f t="shared" si="19"/>
        <v>500000</v>
      </c>
      <c r="V198" s="2">
        <f t="shared" si="33"/>
        <v>36639300.715384513</v>
      </c>
      <c r="W198" s="2">
        <f t="shared" si="20"/>
        <v>481858</v>
      </c>
      <c r="X198" s="2">
        <f t="shared" si="6"/>
        <v>18142</v>
      </c>
      <c r="Y198" s="2">
        <f t="shared" si="35"/>
        <v>43260844.463177294</v>
      </c>
      <c r="Z198" s="2" t="str">
        <f t="shared" si="8"/>
        <v>HERE</v>
      </c>
      <c r="AA198" s="2">
        <f>IF(Z198="HERE",Y198,AA197+Graph!$G$1*1000)</f>
        <v>43260844.463177294</v>
      </c>
      <c r="AB198" s="2">
        <f t="shared" si="21"/>
        <v>18142</v>
      </c>
      <c r="AC198" s="2">
        <f t="shared" si="36"/>
        <v>36639300.715384513</v>
      </c>
      <c r="AD198" s="3">
        <f t="shared" si="10"/>
        <v>43260844.463177294</v>
      </c>
      <c r="AE198" s="2">
        <f>IF(AE196&gt;=52800000,52800000,IF(AB177=Graph!G$1*1000,AE197+Graph!G$1*1000,AC198))</f>
        <v>36639300.715384513</v>
      </c>
      <c r="AF198" s="3">
        <f t="shared" si="11"/>
        <v>36639300.715384513</v>
      </c>
      <c r="AG198" s="3">
        <f t="shared" si="27"/>
        <v>39827957.37529359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26"/>
        <v>481858</v>
      </c>
      <c r="H199" s="2">
        <f t="shared" si="37"/>
        <v>77597230.715384513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728218.63063427806</v>
      </c>
      <c r="Q199" s="2">
        <f t="shared" si="39"/>
        <v>500000</v>
      </c>
      <c r="R199" s="2">
        <f t="shared" si="38"/>
        <v>80400145.178561807</v>
      </c>
      <c r="S199" s="2">
        <f t="shared" si="17"/>
        <v>481858</v>
      </c>
      <c r="T199" s="2">
        <f t="shared" si="18"/>
        <v>18142</v>
      </c>
      <c r="U199" s="2">
        <f t="shared" si="19"/>
        <v>500000</v>
      </c>
      <c r="V199" s="2">
        <f t="shared" si="33"/>
        <v>37121158.715384513</v>
      </c>
      <c r="W199" s="2">
        <f t="shared" si="20"/>
        <v>481858</v>
      </c>
      <c r="X199" s="2">
        <f t="shared" si="6"/>
        <v>18142</v>
      </c>
      <c r="Y199" s="2">
        <f t="shared" si="35"/>
        <v>43278986.463177294</v>
      </c>
      <c r="Z199" s="2" t="str">
        <f t="shared" si="8"/>
        <v>HERE</v>
      </c>
      <c r="AA199" s="2">
        <f>IF(Z199="HERE",Y199,AA198+Graph!$G$1*1000)</f>
        <v>43278986.463177294</v>
      </c>
      <c r="AB199" s="2">
        <f t="shared" si="21"/>
        <v>18142</v>
      </c>
      <c r="AC199" s="2">
        <f t="shared" si="36"/>
        <v>37121158.715384513</v>
      </c>
      <c r="AD199" s="3">
        <f t="shared" si="10"/>
        <v>43278986.463177294</v>
      </c>
      <c r="AE199" s="2">
        <f>IF(AE197&gt;=52800000,52800000,IF(AB178=Graph!G$1*1000,AE198+Graph!G$1*1000,AC199))</f>
        <v>37121158.715384513</v>
      </c>
      <c r="AF199" s="3">
        <f t="shared" si="11"/>
        <v>37121158.715384513</v>
      </c>
      <c r="AG199" s="3">
        <f t="shared" si="27"/>
        <v>39885700.560623266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26"/>
        <v>481858</v>
      </c>
      <c r="H200" s="2">
        <f t="shared" si="37"/>
        <v>78079088.715384513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730626.33329477906</v>
      </c>
      <c r="Q200" s="2">
        <f t="shared" si="39"/>
        <v>500000</v>
      </c>
      <c r="R200" s="2">
        <f t="shared" si="38"/>
        <v>80900145.178561807</v>
      </c>
      <c r="S200" s="2">
        <f t="shared" si="17"/>
        <v>481858</v>
      </c>
      <c r="T200" s="2">
        <f t="shared" si="18"/>
        <v>18142</v>
      </c>
      <c r="U200" s="2">
        <f t="shared" si="19"/>
        <v>500000</v>
      </c>
      <c r="V200" s="2">
        <f t="shared" si="33"/>
        <v>37603016.715384513</v>
      </c>
      <c r="W200" s="2">
        <f t="shared" si="20"/>
        <v>481858</v>
      </c>
      <c r="X200" s="2">
        <f t="shared" si="6"/>
        <v>18142</v>
      </c>
      <c r="Y200" s="2">
        <f t="shared" si="35"/>
        <v>43297128.463177294</v>
      </c>
      <c r="Z200" s="2" t="str">
        <f t="shared" si="8"/>
        <v>HERE</v>
      </c>
      <c r="AA200" s="2">
        <f>IF(Z200="HERE",Y200,AA199+Graph!$G$1*1000)</f>
        <v>43297128.463177294</v>
      </c>
      <c r="AB200" s="2">
        <f t="shared" si="21"/>
        <v>18142</v>
      </c>
      <c r="AC200" s="2">
        <f t="shared" si="36"/>
        <v>37603016.715384513</v>
      </c>
      <c r="AD200" s="3">
        <f t="shared" si="10"/>
        <v>43297128.463177294</v>
      </c>
      <c r="AE200" s="2">
        <f>IF(AE198&gt;=52800000,52800000,IF(AB179=Graph!G$1*1000,AE199+Graph!G$1*1000,AC200))</f>
        <v>37603016.715384513</v>
      </c>
      <c r="AF200" s="3">
        <f t="shared" si="11"/>
        <v>37603016.715384513</v>
      </c>
      <c r="AG200" s="3">
        <f t="shared" si="27"/>
        <v>39941592.815376021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26"/>
        <v>481858</v>
      </c>
      <c r="H201" s="2">
        <f t="shared" si="37"/>
        <v>78560946.715384513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733034.03595528007</v>
      </c>
      <c r="Q201" s="2">
        <f t="shared" si="39"/>
        <v>500000</v>
      </c>
      <c r="R201" s="2">
        <f t="shared" si="38"/>
        <v>81400145.178561807</v>
      </c>
      <c r="S201" s="2">
        <f t="shared" si="17"/>
        <v>481858</v>
      </c>
      <c r="T201" s="2">
        <f t="shared" si="18"/>
        <v>18142</v>
      </c>
      <c r="U201" s="2">
        <f t="shared" si="19"/>
        <v>500000</v>
      </c>
      <c r="V201" s="2">
        <f t="shared" si="33"/>
        <v>38084874.715384513</v>
      </c>
      <c r="W201" s="2">
        <f t="shared" si="20"/>
        <v>481858</v>
      </c>
      <c r="X201" s="2">
        <f t="shared" si="6"/>
        <v>18142</v>
      </c>
      <c r="Y201" s="2">
        <f t="shared" si="35"/>
        <v>43315270.463177294</v>
      </c>
      <c r="Z201" s="2" t="str">
        <f t="shared" si="8"/>
        <v>HERE</v>
      </c>
      <c r="AA201" s="2">
        <f>IF(Z201="HERE",Y201,AA200+Graph!$G$1*1000)</f>
        <v>43315270.463177294</v>
      </c>
      <c r="AB201" s="2">
        <f t="shared" si="21"/>
        <v>18142</v>
      </c>
      <c r="AC201" s="2">
        <f t="shared" si="36"/>
        <v>38084874.715384513</v>
      </c>
      <c r="AD201" s="3">
        <f t="shared" si="10"/>
        <v>43315270.463177294</v>
      </c>
      <c r="AE201" s="2">
        <f>IF(AE199&gt;=52800000,52800000,IF(AB180=Graph!G$1*1000,AE200+Graph!G$1*1000,AC201))</f>
        <v>38084874.715384513</v>
      </c>
      <c r="AF201" s="3">
        <f t="shared" si="11"/>
        <v>38084874.715384513</v>
      </c>
      <c r="AG201" s="3">
        <f t="shared" si="27"/>
        <v>39995634.139551841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26"/>
        <v>481858</v>
      </c>
      <c r="H202" s="2">
        <f t="shared" si="37"/>
        <v>79042804.715384513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735441.73861576617</v>
      </c>
      <c r="Q202" s="2">
        <f t="shared" si="39"/>
        <v>500000</v>
      </c>
      <c r="R202" s="2">
        <f t="shared" si="38"/>
        <v>81900145.178561807</v>
      </c>
      <c r="S202" s="2">
        <f t="shared" si="17"/>
        <v>481858</v>
      </c>
      <c r="T202" s="2">
        <f t="shared" si="18"/>
        <v>18142</v>
      </c>
      <c r="U202" s="2">
        <f t="shared" si="19"/>
        <v>500000</v>
      </c>
      <c r="V202" s="2">
        <f t="shared" si="33"/>
        <v>38566732.715384513</v>
      </c>
      <c r="W202" s="2">
        <f t="shared" si="20"/>
        <v>481858</v>
      </c>
      <c r="X202" s="2">
        <f t="shared" si="6"/>
        <v>18142</v>
      </c>
      <c r="Y202" s="2">
        <f t="shared" si="35"/>
        <v>43333412.463177294</v>
      </c>
      <c r="Z202" s="2" t="str">
        <f t="shared" si="8"/>
        <v>HERE</v>
      </c>
      <c r="AA202" s="2">
        <f>IF(Z202="HERE",Y202,AA201+Graph!$G$1*1000)</f>
        <v>43333412.463177294</v>
      </c>
      <c r="AB202" s="2">
        <f t="shared" si="21"/>
        <v>18142</v>
      </c>
      <c r="AC202" s="2">
        <f t="shared" si="36"/>
        <v>38566732.715384513</v>
      </c>
      <c r="AD202" s="3">
        <f t="shared" si="10"/>
        <v>43333412.463177294</v>
      </c>
      <c r="AE202" s="2">
        <f>IF(AE200&gt;=52800000,52800000,IF(AB181=Graph!G$1*1000,AE201+Graph!G$1*1000,AC202))</f>
        <v>38566732.715384513</v>
      </c>
      <c r="AF202" s="3">
        <f t="shared" si="11"/>
        <v>38566732.715384513</v>
      </c>
      <c r="AG202" s="3">
        <f t="shared" si="27"/>
        <v>40047824.533150747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26"/>
        <v>481858</v>
      </c>
      <c r="H203" s="2">
        <f t="shared" si="37"/>
        <v>79524662.715384513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737849.44127626717</v>
      </c>
      <c r="Q203" s="2">
        <f t="shared" si="39"/>
        <v>500000</v>
      </c>
      <c r="R203" s="2">
        <f t="shared" si="38"/>
        <v>82400145.178561807</v>
      </c>
      <c r="S203" s="2">
        <f t="shared" si="17"/>
        <v>481858</v>
      </c>
      <c r="T203" s="2">
        <f t="shared" si="18"/>
        <v>18142</v>
      </c>
      <c r="U203" s="2">
        <f t="shared" si="19"/>
        <v>500000</v>
      </c>
      <c r="V203" s="2">
        <f t="shared" si="33"/>
        <v>39048590.715384513</v>
      </c>
      <c r="W203" s="2">
        <f t="shared" si="20"/>
        <v>481858</v>
      </c>
      <c r="X203" s="2">
        <f t="shared" si="6"/>
        <v>18142</v>
      </c>
      <c r="Y203" s="2">
        <f t="shared" si="35"/>
        <v>43351554.463177294</v>
      </c>
      <c r="Z203" s="2" t="str">
        <f t="shared" si="8"/>
        <v>HERE</v>
      </c>
      <c r="AA203" s="2">
        <f>IF(Z203="HERE",Y203,AA202+Graph!$G$1*1000)</f>
        <v>43351554.463177294</v>
      </c>
      <c r="AB203" s="2">
        <f t="shared" si="21"/>
        <v>18142</v>
      </c>
      <c r="AC203" s="2">
        <f t="shared" si="36"/>
        <v>39048590.715384513</v>
      </c>
      <c r="AD203" s="3">
        <f t="shared" si="10"/>
        <v>43351554.463177294</v>
      </c>
      <c r="AE203" s="2">
        <f>IF(AE201&gt;=52800000,52800000,IF(AB182=Graph!G$1*1000,AE202+Graph!G$1*1000,AC203))</f>
        <v>39048590.715384513</v>
      </c>
      <c r="AF203" s="3">
        <f t="shared" si="11"/>
        <v>39048590.715384513</v>
      </c>
      <c r="AG203" s="3">
        <f t="shared" si="27"/>
        <v>40098163.996172726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26"/>
        <v>481858</v>
      </c>
      <c r="H204" s="2">
        <f t="shared" si="37"/>
        <v>80006520.715384513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740257.14393676817</v>
      </c>
      <c r="Q204" s="2">
        <f t="shared" si="39"/>
        <v>500000</v>
      </c>
      <c r="R204" s="2">
        <f t="shared" si="38"/>
        <v>82900145.178561807</v>
      </c>
      <c r="S204" s="2">
        <f t="shared" si="17"/>
        <v>481858</v>
      </c>
      <c r="T204" s="2">
        <f t="shared" si="18"/>
        <v>18142</v>
      </c>
      <c r="U204" s="2">
        <f t="shared" si="19"/>
        <v>500000</v>
      </c>
      <c r="V204" s="2">
        <f t="shared" si="33"/>
        <v>39530448.715384513</v>
      </c>
      <c r="W204" s="2">
        <f t="shared" si="20"/>
        <v>481858</v>
      </c>
      <c r="X204" s="2">
        <f t="shared" si="6"/>
        <v>18142</v>
      </c>
      <c r="Y204" s="2">
        <f t="shared" si="35"/>
        <v>43369696.463177294</v>
      </c>
      <c r="Z204" s="2" t="str">
        <f t="shared" si="8"/>
        <v>HERE</v>
      </c>
      <c r="AA204" s="2">
        <f>IF(Z204="HERE",Y204,AA203+Graph!$G$1*1000)</f>
        <v>43369696.463177294</v>
      </c>
      <c r="AB204" s="2">
        <f t="shared" si="21"/>
        <v>18142</v>
      </c>
      <c r="AC204" s="2">
        <f t="shared" si="36"/>
        <v>39530448.715384513</v>
      </c>
      <c r="AD204" s="3">
        <f t="shared" si="10"/>
        <v>43369696.463177294</v>
      </c>
      <c r="AE204" s="2">
        <f>IF(AE202&gt;=52800000,52800000,IF(AB183=Graph!G$1*1000,AE203+Graph!G$1*1000,AC204))</f>
        <v>39530448.715384513</v>
      </c>
      <c r="AF204" s="3">
        <f t="shared" si="11"/>
        <v>39530448.715384513</v>
      </c>
      <c r="AG204" s="3">
        <f t="shared" si="27"/>
        <v>40146652.528617792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26"/>
        <v>481858</v>
      </c>
      <c r="H205" s="2">
        <f t="shared" si="37"/>
        <v>80488378.715384513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742664.84659726918</v>
      </c>
      <c r="Q205" s="2">
        <f t="shared" si="39"/>
        <v>500000</v>
      </c>
      <c r="R205" s="2">
        <f t="shared" si="38"/>
        <v>83400145.178561807</v>
      </c>
      <c r="S205" s="2">
        <f t="shared" si="17"/>
        <v>481858</v>
      </c>
      <c r="T205" s="2">
        <f t="shared" si="18"/>
        <v>18142</v>
      </c>
      <c r="U205" s="2">
        <f t="shared" si="19"/>
        <v>500000</v>
      </c>
      <c r="V205" s="2">
        <f t="shared" si="33"/>
        <v>40012306.715384513</v>
      </c>
      <c r="W205" s="2">
        <f t="shared" si="20"/>
        <v>481858</v>
      </c>
      <c r="X205" s="2">
        <f t="shared" si="6"/>
        <v>18142</v>
      </c>
      <c r="Y205" s="2">
        <f t="shared" si="35"/>
        <v>43387838.463177294</v>
      </c>
      <c r="Z205" s="2" t="str">
        <f t="shared" si="8"/>
        <v>HERE</v>
      </c>
      <c r="AA205" s="2">
        <f>IF(Z205="HERE",Y205,AA204+Graph!$G$1*1000)</f>
        <v>43387838.463177294</v>
      </c>
      <c r="AB205" s="2">
        <f t="shared" si="21"/>
        <v>18142</v>
      </c>
      <c r="AC205" s="2">
        <f t="shared" si="36"/>
        <v>40012306.715384513</v>
      </c>
      <c r="AD205" s="3">
        <f t="shared" si="10"/>
        <v>43387838.463177294</v>
      </c>
      <c r="AE205" s="2">
        <f>IF(AE203&gt;=52800000,52800000,IF(AB184=Graph!G$1*1000,AE204+Graph!G$1*1000,AC205))</f>
        <v>40012306.715384513</v>
      </c>
      <c r="AF205" s="3">
        <f t="shared" si="11"/>
        <v>40012306.715384513</v>
      </c>
      <c r="AG205" s="3">
        <f t="shared" si="27"/>
        <v>40193290.130485922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26"/>
        <v>481858</v>
      </c>
      <c r="H206" s="2">
        <f t="shared" si="37"/>
        <v>80970236.715384513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745072.54925775528</v>
      </c>
      <c r="Q206" s="2">
        <f t="shared" si="39"/>
        <v>500000</v>
      </c>
      <c r="R206" s="2">
        <f t="shared" si="38"/>
        <v>83900145.178561807</v>
      </c>
      <c r="S206" s="2">
        <f t="shared" si="17"/>
        <v>481858</v>
      </c>
      <c r="T206" s="2">
        <f t="shared" si="18"/>
        <v>18142</v>
      </c>
      <c r="U206" s="2">
        <f t="shared" si="19"/>
        <v>500000</v>
      </c>
      <c r="V206" s="2">
        <f t="shared" si="33"/>
        <v>40494164.715384513</v>
      </c>
      <c r="W206" s="2">
        <f t="shared" si="20"/>
        <v>481858</v>
      </c>
      <c r="X206" s="2">
        <f t="shared" si="6"/>
        <v>18142</v>
      </c>
      <c r="Y206" s="2">
        <f t="shared" si="35"/>
        <v>43405980.463177294</v>
      </c>
      <c r="Z206" s="2" t="str">
        <f t="shared" si="8"/>
        <v>HERE</v>
      </c>
      <c r="AA206" s="2">
        <f>IF(Z206="HERE",Y206,AA205+Graph!$G$1*1000)</f>
        <v>43405980.463177294</v>
      </c>
      <c r="AB206" s="2">
        <f t="shared" si="21"/>
        <v>18142</v>
      </c>
      <c r="AC206" s="2">
        <f t="shared" si="36"/>
        <v>40494164.715384513</v>
      </c>
      <c r="AD206" s="3">
        <f t="shared" si="10"/>
        <v>43405980.463177294</v>
      </c>
      <c r="AE206" s="2">
        <f>IF(AE204&gt;=52800000,52800000,IF(AB185=Graph!G$1*1000,AE205+Graph!G$1*1000,AC206))</f>
        <v>40494164.715384513</v>
      </c>
      <c r="AF206" s="3">
        <f t="shared" si="11"/>
        <v>40494164.715384513</v>
      </c>
      <c r="AG206" s="3">
        <f t="shared" si="27"/>
        <v>40238076.801777139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26"/>
        <v>481858</v>
      </c>
      <c r="H207" s="2">
        <f t="shared" si="37"/>
        <v>81452094.715384513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747480.25191825628</v>
      </c>
      <c r="Q207" s="2">
        <f t="shared" si="39"/>
        <v>500000</v>
      </c>
      <c r="R207" s="2">
        <f t="shared" si="38"/>
        <v>84400145.178561807</v>
      </c>
      <c r="S207" s="2">
        <f t="shared" si="17"/>
        <v>481858</v>
      </c>
      <c r="T207" s="2">
        <f t="shared" si="18"/>
        <v>18142</v>
      </c>
      <c r="U207" s="2">
        <f t="shared" si="19"/>
        <v>500000</v>
      </c>
      <c r="V207" s="2">
        <f t="shared" si="33"/>
        <v>40976022.715384513</v>
      </c>
      <c r="W207" s="2">
        <f t="shared" si="20"/>
        <v>481858</v>
      </c>
      <c r="X207" s="2">
        <f t="shared" si="6"/>
        <v>18142</v>
      </c>
      <c r="Y207" s="2">
        <f t="shared" si="35"/>
        <v>43424122.463177294</v>
      </c>
      <c r="Z207" s="2" t="str">
        <f t="shared" si="8"/>
        <v>HERE</v>
      </c>
      <c r="AA207" s="2">
        <f>IF(Z207="HERE",Y207,AA206+Graph!$G$1*1000)</f>
        <v>43424122.463177294</v>
      </c>
      <c r="AB207" s="2">
        <f t="shared" si="21"/>
        <v>18142</v>
      </c>
      <c r="AC207" s="2">
        <f t="shared" si="36"/>
        <v>40976022.715384513</v>
      </c>
      <c r="AD207" s="3">
        <f t="shared" si="10"/>
        <v>43424122.463177294</v>
      </c>
      <c r="AE207" s="2">
        <f>IF(AE205&gt;=52800000,52800000,IF(AB186=Graph!G$1*1000,AE206+Graph!G$1*1000,AC207))</f>
        <v>40976022.715384513</v>
      </c>
      <c r="AF207" s="3">
        <f t="shared" si="11"/>
        <v>40976022.715384513</v>
      </c>
      <c r="AG207" s="3">
        <f t="shared" si="27"/>
        <v>40281012.542491429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26"/>
        <v>481858</v>
      </c>
      <c r="H208" s="2">
        <f t="shared" si="37"/>
        <v>81933952.715384513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749887.95457875729</v>
      </c>
      <c r="Q208" s="2">
        <f t="shared" si="39"/>
        <v>500000</v>
      </c>
      <c r="R208" s="2">
        <f t="shared" si="38"/>
        <v>84900145.178561807</v>
      </c>
      <c r="S208" s="2">
        <f t="shared" si="17"/>
        <v>481858</v>
      </c>
      <c r="T208" s="2">
        <f t="shared" si="18"/>
        <v>18142</v>
      </c>
      <c r="U208" s="2">
        <f t="shared" si="19"/>
        <v>500000</v>
      </c>
      <c r="V208" s="2">
        <f t="shared" si="33"/>
        <v>41457880.715384513</v>
      </c>
      <c r="W208" s="2">
        <f t="shared" si="20"/>
        <v>481858</v>
      </c>
      <c r="X208" s="2">
        <f t="shared" si="6"/>
        <v>18142</v>
      </c>
      <c r="Y208" s="2">
        <f t="shared" si="35"/>
        <v>43442264.463177294</v>
      </c>
      <c r="Z208" s="2" t="str">
        <f t="shared" si="8"/>
        <v>HERE</v>
      </c>
      <c r="AA208" s="2">
        <f>IF(Z208="HERE",Y208,AA207+Graph!$G$1*1000)</f>
        <v>43442264.463177294</v>
      </c>
      <c r="AB208" s="2">
        <f t="shared" si="21"/>
        <v>18142</v>
      </c>
      <c r="AC208" s="2">
        <f t="shared" si="36"/>
        <v>41457880.715384513</v>
      </c>
      <c r="AD208" s="3">
        <f t="shared" si="10"/>
        <v>43442264.463177294</v>
      </c>
      <c r="AE208" s="2">
        <f>IF(AE206&gt;=52800000,52800000,IF(AB187=Graph!G$1*1000,AE207+Graph!G$1*1000,AC208))</f>
        <v>41457880.715384513</v>
      </c>
      <c r="AF208" s="3">
        <f t="shared" si="11"/>
        <v>41457880.715384513</v>
      </c>
      <c r="AG208" s="3">
        <f t="shared" si="27"/>
        <v>40322097.35262879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26"/>
        <v>481858</v>
      </c>
      <c r="H209" s="2">
        <f t="shared" si="37"/>
        <v>82415810.715384513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752295.65723925829</v>
      </c>
      <c r="Q209" s="2">
        <f t="shared" si="39"/>
        <v>500000</v>
      </c>
      <c r="R209" s="2">
        <f t="shared" si="38"/>
        <v>85400145.178561807</v>
      </c>
      <c r="S209" s="2">
        <f t="shared" si="17"/>
        <v>481858</v>
      </c>
      <c r="T209" s="2">
        <f t="shared" si="18"/>
        <v>18142</v>
      </c>
      <c r="U209" s="2">
        <f t="shared" si="19"/>
        <v>500000</v>
      </c>
      <c r="V209" s="2">
        <f t="shared" si="33"/>
        <v>41939738.715384513</v>
      </c>
      <c r="W209" s="2">
        <f t="shared" si="20"/>
        <v>481858</v>
      </c>
      <c r="X209" s="2">
        <f t="shared" si="6"/>
        <v>18142</v>
      </c>
      <c r="Y209" s="2">
        <f t="shared" si="35"/>
        <v>43460406.463177294</v>
      </c>
      <c r="Z209" s="2" t="str">
        <f t="shared" si="8"/>
        <v>HERE</v>
      </c>
      <c r="AA209" s="2">
        <f>IF(Z209="HERE",Y209,AA208+Graph!$G$1*1000)</f>
        <v>43460406.463177294</v>
      </c>
      <c r="AB209" s="2">
        <f t="shared" si="21"/>
        <v>18142</v>
      </c>
      <c r="AC209" s="2">
        <f t="shared" si="36"/>
        <v>41939738.715384513</v>
      </c>
      <c r="AD209" s="3">
        <f t="shared" si="10"/>
        <v>43460406.463177294</v>
      </c>
      <c r="AE209" s="2">
        <f>IF(AE207&gt;=52800000,52800000,IF(AB188=Graph!G$1*1000,AE208+Graph!G$1*1000,AC209))</f>
        <v>41939738.715384513</v>
      </c>
      <c r="AF209" s="3">
        <f t="shared" si="11"/>
        <v>41939738.715384513</v>
      </c>
      <c r="AG209" s="3">
        <f t="shared" si="27"/>
        <v>40362518.052628793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26"/>
        <v>481858</v>
      </c>
      <c r="H210" s="2">
        <f t="shared" si="37"/>
        <v>82897668.715384513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754703.35989974439</v>
      </c>
      <c r="Q210" s="2">
        <f t="shared" si="39"/>
        <v>500000</v>
      </c>
      <c r="R210" s="2">
        <f t="shared" si="38"/>
        <v>85900145.178561807</v>
      </c>
      <c r="S210" s="2">
        <f t="shared" si="17"/>
        <v>481858</v>
      </c>
      <c r="T210" s="2">
        <f t="shared" si="18"/>
        <v>18142</v>
      </c>
      <c r="U210" s="2">
        <f t="shared" si="19"/>
        <v>500000</v>
      </c>
      <c r="V210" s="2">
        <f t="shared" si="33"/>
        <v>42421596.715384513</v>
      </c>
      <c r="W210" s="2">
        <f t="shared" si="20"/>
        <v>481858</v>
      </c>
      <c r="X210" s="2">
        <f t="shared" si="6"/>
        <v>18142</v>
      </c>
      <c r="Y210" s="2">
        <f t="shared" si="35"/>
        <v>43478548.463177294</v>
      </c>
      <c r="Z210" s="2" t="str">
        <f t="shared" si="8"/>
        <v>HERE</v>
      </c>
      <c r="AA210" s="2">
        <f>IF(Z210="HERE",Y210,AA209+Graph!$G$1*1000)</f>
        <v>43478548.463177294</v>
      </c>
      <c r="AB210" s="2">
        <f t="shared" si="21"/>
        <v>18142</v>
      </c>
      <c r="AC210" s="2">
        <f t="shared" si="36"/>
        <v>42421596.715384513</v>
      </c>
      <c r="AD210" s="3">
        <f t="shared" si="10"/>
        <v>43478548.463177294</v>
      </c>
      <c r="AE210" s="2">
        <f>IF(AE208&gt;=52800000,52800000,IF(AB189=Graph!G$1*1000,AE209+Graph!G$1*1000,AC210))</f>
        <v>42421596.715384513</v>
      </c>
      <c r="AF210" s="3">
        <f t="shared" si="11"/>
        <v>42421596.715384513</v>
      </c>
      <c r="AG210" s="3">
        <f t="shared" si="27"/>
        <v>40402938.752628788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26"/>
        <v>481858</v>
      </c>
      <c r="H211" s="2">
        <f t="shared" si="37"/>
        <v>83379526.715384513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757111.06256024539</v>
      </c>
      <c r="Q211" s="2">
        <f t="shared" si="39"/>
        <v>500000</v>
      </c>
      <c r="R211" s="2">
        <f t="shared" si="38"/>
        <v>86400145.178561807</v>
      </c>
      <c r="S211" s="2">
        <f t="shared" si="17"/>
        <v>481858</v>
      </c>
      <c r="T211" s="2">
        <f t="shared" si="18"/>
        <v>18142</v>
      </c>
      <c r="U211" s="2">
        <f t="shared" si="19"/>
        <v>500000</v>
      </c>
      <c r="V211" s="2">
        <f t="shared" si="33"/>
        <v>42903454.715384513</v>
      </c>
      <c r="W211" s="2">
        <f t="shared" si="20"/>
        <v>481858</v>
      </c>
      <c r="X211" s="2">
        <f t="shared" si="6"/>
        <v>18142</v>
      </c>
      <c r="Y211" s="2">
        <f t="shared" si="35"/>
        <v>43496690.463177294</v>
      </c>
      <c r="Z211" s="2" t="str">
        <f t="shared" si="8"/>
        <v>HERE</v>
      </c>
      <c r="AA211" s="2">
        <f>IF(Z211="HERE",Y211,AA210+Graph!$G$1*1000)</f>
        <v>43496690.463177294</v>
      </c>
      <c r="AB211" s="2">
        <f t="shared" si="21"/>
        <v>18142</v>
      </c>
      <c r="AC211" s="2">
        <f t="shared" si="36"/>
        <v>42903454.715384513</v>
      </c>
      <c r="AD211" s="3">
        <f t="shared" si="10"/>
        <v>43496690.463177294</v>
      </c>
      <c r="AE211" s="2">
        <f>IF(AE209&gt;=52800000,52800000,IF(AB190=Graph!G$1*1000,AE210+Graph!G$1*1000,AC211))</f>
        <v>42903454.715384513</v>
      </c>
      <c r="AF211" s="3">
        <f t="shared" si="11"/>
        <v>42903454.715384513</v>
      </c>
      <c r="AG211" s="3">
        <f t="shared" si="27"/>
        <v>40443359.452628791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26"/>
        <v>481858</v>
      </c>
      <c r="H212" s="2">
        <f t="shared" si="37"/>
        <v>83861384.715384513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759518.7652207464</v>
      </c>
      <c r="Q212" s="2">
        <f t="shared" si="39"/>
        <v>500000</v>
      </c>
      <c r="R212" s="2">
        <f t="shared" si="38"/>
        <v>86900145.178561807</v>
      </c>
      <c r="S212" s="2">
        <f t="shared" si="17"/>
        <v>481858</v>
      </c>
      <c r="T212" s="2">
        <f t="shared" si="18"/>
        <v>18142</v>
      </c>
      <c r="U212" s="2">
        <f t="shared" si="19"/>
        <v>500000</v>
      </c>
      <c r="V212" s="2">
        <f t="shared" si="33"/>
        <v>43385312.715384513</v>
      </c>
      <c r="W212" s="2">
        <f t="shared" si="20"/>
        <v>481858</v>
      </c>
      <c r="X212" s="2">
        <f t="shared" si="6"/>
        <v>18142</v>
      </c>
      <c r="Y212" s="2">
        <f t="shared" si="35"/>
        <v>43514832.463177294</v>
      </c>
      <c r="Z212" s="2" t="str">
        <f t="shared" si="8"/>
        <v>HERE</v>
      </c>
      <c r="AA212" s="2">
        <f>IF(Z212="HERE",Y212,AA211+Graph!$G$1*1000)</f>
        <v>43514832.463177294</v>
      </c>
      <c r="AB212" s="2">
        <f t="shared" si="21"/>
        <v>18142</v>
      </c>
      <c r="AC212" s="2">
        <f t="shared" si="36"/>
        <v>42903454.715384513</v>
      </c>
      <c r="AD212" s="3">
        <f t="shared" si="10"/>
        <v>43514832.463177294</v>
      </c>
      <c r="AE212" s="2">
        <f>IF(AE210&gt;=52800000,52800000,IF(AB191=Graph!G$1*1000,AE211+Graph!G$1*1000,AC212))</f>
        <v>42903454.715384513</v>
      </c>
      <c r="AF212" s="3">
        <f t="shared" si="11"/>
        <v>42903454.715384513</v>
      </c>
      <c r="AG212" s="3">
        <f t="shared" si="27"/>
        <v>40483780.152628794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26"/>
        <v>481858</v>
      </c>
      <c r="H213" s="2">
        <f t="shared" si="37"/>
        <v>84343242.715384513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761926.4678812474</v>
      </c>
      <c r="Q213" s="2">
        <f t="shared" si="39"/>
        <v>500000</v>
      </c>
      <c r="R213" s="2">
        <f t="shared" si="38"/>
        <v>87400145.178561807</v>
      </c>
      <c r="S213" s="2">
        <f t="shared" si="17"/>
        <v>481858</v>
      </c>
      <c r="T213" s="2">
        <f t="shared" si="18"/>
        <v>18142</v>
      </c>
      <c r="U213" s="2">
        <f t="shared" si="19"/>
        <v>500000</v>
      </c>
      <c r="V213" s="2">
        <f t="shared" si="33"/>
        <v>43867170.715384513</v>
      </c>
      <c r="W213" s="2">
        <f t="shared" si="20"/>
        <v>481858</v>
      </c>
      <c r="X213" s="2">
        <f t="shared" si="6"/>
        <v>18142</v>
      </c>
      <c r="Y213" s="2">
        <f t="shared" si="35"/>
        <v>43532974.463177294</v>
      </c>
      <c r="Z213" s="2" t="str">
        <f t="shared" si="8"/>
        <v>MEEP</v>
      </c>
      <c r="AA213" s="2">
        <f>IF(Z213="HERE",Y213,AA212+Graph!$G$1*1000)</f>
        <v>43934832.463177294</v>
      </c>
      <c r="AB213" s="2">
        <f t="shared" si="21"/>
        <v>420000</v>
      </c>
      <c r="AC213" s="2">
        <f t="shared" si="36"/>
        <v>42903454.715384513</v>
      </c>
      <c r="AD213" s="3">
        <f t="shared" si="10"/>
        <v>43934832.463177294</v>
      </c>
      <c r="AE213" s="2">
        <f>IF(AE211&gt;=52800000,52800000,IF(AB192=Graph!G$1*1000,AE212+Graph!G$1*1000,AC213))</f>
        <v>42903454.715384513</v>
      </c>
      <c r="AF213" s="3">
        <f t="shared" si="11"/>
        <v>42903454.715384513</v>
      </c>
      <c r="AG213" s="3">
        <f t="shared" si="27"/>
        <v>40524200.85262879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26"/>
        <v>481858</v>
      </c>
      <c r="H214" s="2">
        <f t="shared" si="37"/>
        <v>84825100.715384513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764334.1705417335</v>
      </c>
      <c r="Q214" s="2">
        <f t="shared" si="39"/>
        <v>500000</v>
      </c>
      <c r="R214" s="2">
        <f t="shared" si="38"/>
        <v>87900145.178561807</v>
      </c>
      <c r="S214" s="2">
        <f t="shared" si="17"/>
        <v>481858</v>
      </c>
      <c r="T214" s="2">
        <f t="shared" si="18"/>
        <v>18142</v>
      </c>
      <c r="U214" s="2">
        <f t="shared" si="19"/>
        <v>500000</v>
      </c>
      <c r="V214" s="2">
        <f t="shared" si="33"/>
        <v>44349028.715384513</v>
      </c>
      <c r="W214" s="2">
        <f t="shared" si="20"/>
        <v>481858</v>
      </c>
      <c r="X214" s="2">
        <f t="shared" si="6"/>
        <v>18142</v>
      </c>
      <c r="Y214" s="2">
        <f t="shared" si="35"/>
        <v>43551116.463177294</v>
      </c>
      <c r="Z214" s="2" t="str">
        <f t="shared" si="8"/>
        <v>MEEP</v>
      </c>
      <c r="AA214" s="2">
        <f>IF(Z214="HERE",Y214,AA213+Graph!$G$1*1000)</f>
        <v>44354832.463177294</v>
      </c>
      <c r="AB214" s="2">
        <f t="shared" si="21"/>
        <v>420000</v>
      </c>
      <c r="AC214" s="2">
        <f t="shared" si="36"/>
        <v>42903454.715384513</v>
      </c>
      <c r="AD214" s="3">
        <f t="shared" si="10"/>
        <v>44354832.463177294</v>
      </c>
      <c r="AE214" s="2">
        <f>IF(AE212&gt;=52800000,52800000,IF(AB193=Graph!G$1*1000,AE213+Graph!G$1*1000,AC214))</f>
        <v>42903454.715384513</v>
      </c>
      <c r="AF214" s="3">
        <f t="shared" si="11"/>
        <v>42903454.715384513</v>
      </c>
      <c r="AG214" s="3">
        <f t="shared" si="27"/>
        <v>40564621.552628793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26"/>
        <v>481858</v>
      </c>
      <c r="H215" s="2">
        <f t="shared" si="37"/>
        <v>85306958.715384513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766741.87320223451</v>
      </c>
      <c r="Q215" s="2">
        <f t="shared" si="39"/>
        <v>500000</v>
      </c>
      <c r="R215" s="2">
        <f t="shared" si="38"/>
        <v>88400145.178561807</v>
      </c>
      <c r="S215" s="2">
        <f t="shared" si="17"/>
        <v>481858</v>
      </c>
      <c r="T215" s="2">
        <f t="shared" si="18"/>
        <v>18142</v>
      </c>
      <c r="U215" s="2">
        <f t="shared" si="19"/>
        <v>500000</v>
      </c>
      <c r="V215" s="2">
        <f t="shared" si="33"/>
        <v>44830886.715384513</v>
      </c>
      <c r="W215" s="2">
        <f t="shared" si="20"/>
        <v>481858</v>
      </c>
      <c r="X215" s="2">
        <f t="shared" si="6"/>
        <v>18142</v>
      </c>
      <c r="Y215" s="2">
        <f t="shared" si="35"/>
        <v>43569258.463177294</v>
      </c>
      <c r="Z215" s="2" t="str">
        <f t="shared" si="8"/>
        <v>MEEP</v>
      </c>
      <c r="AA215" s="2">
        <f>IF(Z215="HERE",Y215,AA214+Graph!$G$1*1000)</f>
        <v>44774832.463177294</v>
      </c>
      <c r="AB215" s="2">
        <f t="shared" si="21"/>
        <v>420000</v>
      </c>
      <c r="AC215" s="2">
        <f t="shared" si="36"/>
        <v>42903454.715384513</v>
      </c>
      <c r="AD215" s="3">
        <f t="shared" si="10"/>
        <v>44774832.463177294</v>
      </c>
      <c r="AE215" s="2">
        <f>IF(AE213&gt;=52800000,52800000,IF(AB194=Graph!G$1*1000,AE214+Graph!G$1*1000,AC215))</f>
        <v>42903454.715384513</v>
      </c>
      <c r="AF215" s="3">
        <f t="shared" si="11"/>
        <v>42903454.715384513</v>
      </c>
      <c r="AG215" s="3">
        <f t="shared" si="27"/>
        <v>40605042.252628788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26"/>
        <v>481858</v>
      </c>
      <c r="H216" s="2">
        <f t="shared" si="37"/>
        <v>85788816.715384513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769149.57586273551</v>
      </c>
      <c r="Q216" s="2">
        <f t="shared" si="39"/>
        <v>500000</v>
      </c>
      <c r="R216" s="2">
        <f t="shared" si="38"/>
        <v>88900145.178561807</v>
      </c>
      <c r="S216" s="2">
        <f t="shared" si="17"/>
        <v>481858</v>
      </c>
      <c r="T216" s="2">
        <f t="shared" si="18"/>
        <v>18142</v>
      </c>
      <c r="U216" s="2">
        <f t="shared" si="19"/>
        <v>500000</v>
      </c>
      <c r="V216" s="2">
        <f t="shared" si="33"/>
        <v>45312744.715384513</v>
      </c>
      <c r="W216" s="2">
        <f t="shared" si="20"/>
        <v>481858</v>
      </c>
      <c r="X216" s="2">
        <f t="shared" si="6"/>
        <v>18142</v>
      </c>
      <c r="Y216" s="2">
        <f t="shared" si="35"/>
        <v>43587400.463177294</v>
      </c>
      <c r="Z216" s="2" t="str">
        <f t="shared" si="8"/>
        <v>MEEP</v>
      </c>
      <c r="AA216" s="2">
        <f>IF(Z216="HERE",Y216,AA215+Graph!$G$1*1000)</f>
        <v>45194832.463177294</v>
      </c>
      <c r="AB216" s="2">
        <f t="shared" si="21"/>
        <v>420000</v>
      </c>
      <c r="AC216" s="2">
        <f t="shared" si="36"/>
        <v>42903454.715384513</v>
      </c>
      <c r="AD216" s="3">
        <f t="shared" si="10"/>
        <v>45194832.463177294</v>
      </c>
      <c r="AE216" s="2">
        <f>IF(AE214&gt;=52800000,52800000,IF(AB195=Graph!G$1*1000,AE215+Graph!G$1*1000,AC216))</f>
        <v>42903454.715384513</v>
      </c>
      <c r="AF216" s="3">
        <f t="shared" si="11"/>
        <v>42903454.715384513</v>
      </c>
      <c r="AG216" s="3">
        <f t="shared" si="27"/>
        <v>40645462.952628791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26"/>
        <v>481858</v>
      </c>
      <c r="H217" s="2">
        <f t="shared" si="37"/>
        <v>86270674.715384513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771557.27852323651</v>
      </c>
      <c r="Q217" s="2">
        <f t="shared" si="39"/>
        <v>500000</v>
      </c>
      <c r="R217" s="2">
        <f t="shared" si="38"/>
        <v>89400145.178561807</v>
      </c>
      <c r="S217" s="2">
        <f t="shared" si="17"/>
        <v>481858</v>
      </c>
      <c r="T217" s="2">
        <f t="shared" si="18"/>
        <v>18142</v>
      </c>
      <c r="U217" s="2">
        <f t="shared" si="19"/>
        <v>500000</v>
      </c>
      <c r="V217" s="2">
        <f t="shared" si="33"/>
        <v>45794602.715384513</v>
      </c>
      <c r="W217" s="2">
        <f t="shared" si="20"/>
        <v>481858</v>
      </c>
      <c r="X217" s="2">
        <f t="shared" si="6"/>
        <v>18142</v>
      </c>
      <c r="Y217" s="2">
        <f t="shared" si="35"/>
        <v>43605542.463177294</v>
      </c>
      <c r="Z217" s="2" t="str">
        <f t="shared" si="8"/>
        <v>MEEP</v>
      </c>
      <c r="AA217" s="2">
        <f>IF(Z217="HERE",Y217,AA216+Graph!$G$1*1000)</f>
        <v>45614832.463177294</v>
      </c>
      <c r="AB217" s="2">
        <f t="shared" si="21"/>
        <v>420000</v>
      </c>
      <c r="AC217" s="2">
        <f t="shared" si="36"/>
        <v>42903454.715384513</v>
      </c>
      <c r="AD217" s="3">
        <f t="shared" si="10"/>
        <v>45614832.463177294</v>
      </c>
      <c r="AE217" s="2">
        <f>IF(AE215&gt;=52800000,52800000,IF(AB196=Graph!G$1*1000,AE216+Graph!G$1*1000,AC217))</f>
        <v>42903454.715384513</v>
      </c>
      <c r="AF217" s="3">
        <f t="shared" si="11"/>
        <v>42903454.715384513</v>
      </c>
      <c r="AG217" s="3">
        <f t="shared" si="27"/>
        <v>40685883.652628794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26"/>
        <v>481858</v>
      </c>
      <c r="H218" s="2">
        <f t="shared" si="37"/>
        <v>86752532.715384513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773964.98118372262</v>
      </c>
      <c r="Q218" s="2">
        <f t="shared" si="39"/>
        <v>500000</v>
      </c>
      <c r="R218" s="2">
        <f t="shared" si="38"/>
        <v>89900145.178561807</v>
      </c>
      <c r="S218" s="2">
        <f t="shared" si="17"/>
        <v>481858</v>
      </c>
      <c r="T218" s="2">
        <f t="shared" si="18"/>
        <v>18142</v>
      </c>
      <c r="U218" s="2">
        <f t="shared" si="19"/>
        <v>500000</v>
      </c>
      <c r="V218" s="2">
        <f t="shared" si="33"/>
        <v>46276460.715384513</v>
      </c>
      <c r="W218" s="2">
        <f t="shared" si="20"/>
        <v>481858</v>
      </c>
      <c r="X218" s="2">
        <f t="shared" si="6"/>
        <v>18142</v>
      </c>
      <c r="Y218" s="2">
        <f t="shared" si="35"/>
        <v>43623684.463177294</v>
      </c>
      <c r="Z218" s="2" t="str">
        <f t="shared" si="8"/>
        <v>MEEP</v>
      </c>
      <c r="AA218" s="2">
        <f>IF(Z218="HERE",Y218,AA217+Graph!$G$1*1000)</f>
        <v>46034832.463177294</v>
      </c>
      <c r="AB218" s="2">
        <f t="shared" si="21"/>
        <v>420000</v>
      </c>
      <c r="AC218" s="2">
        <f t="shared" si="36"/>
        <v>42903454.715384513</v>
      </c>
      <c r="AD218" s="3">
        <f t="shared" si="10"/>
        <v>46034832.463177294</v>
      </c>
      <c r="AE218" s="2">
        <f>IF(AE216&gt;=52800000,52800000,IF(AB197=Graph!G$1*1000,AE217+Graph!G$1*1000,AC218))</f>
        <v>42903454.715384513</v>
      </c>
      <c r="AF218" s="3">
        <f t="shared" si="11"/>
        <v>42903454.715384513</v>
      </c>
      <c r="AG218" s="3">
        <f t="shared" si="27"/>
        <v>40726304.35262879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26"/>
        <v>481858</v>
      </c>
      <c r="H219" s="2">
        <f t="shared" si="37"/>
        <v>87234390.715384513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776372.68384422362</v>
      </c>
      <c r="Q219" s="2">
        <f t="shared" si="39"/>
        <v>500000</v>
      </c>
      <c r="R219" s="2">
        <f t="shared" si="38"/>
        <v>90400145.178561807</v>
      </c>
      <c r="S219" s="2">
        <f t="shared" si="17"/>
        <v>481858</v>
      </c>
      <c r="T219" s="2">
        <f t="shared" si="18"/>
        <v>18142</v>
      </c>
      <c r="U219" s="2">
        <f t="shared" si="19"/>
        <v>500000</v>
      </c>
      <c r="V219" s="2">
        <f t="shared" si="33"/>
        <v>46758318.715384513</v>
      </c>
      <c r="W219" s="2">
        <f t="shared" si="20"/>
        <v>481858</v>
      </c>
      <c r="X219" s="2">
        <f t="shared" si="6"/>
        <v>18142</v>
      </c>
      <c r="Y219" s="2">
        <f t="shared" si="35"/>
        <v>43641826.463177294</v>
      </c>
      <c r="Z219" s="2" t="str">
        <f t="shared" si="8"/>
        <v>MEEP</v>
      </c>
      <c r="AA219" s="2">
        <f>IF(Z219="HERE",Y219,AA218+Graph!$G$1*1000)</f>
        <v>46454832.463177294</v>
      </c>
      <c r="AB219" s="2">
        <f t="shared" si="21"/>
        <v>420000</v>
      </c>
      <c r="AC219" s="2">
        <f t="shared" si="36"/>
        <v>42903454.715384513</v>
      </c>
      <c r="AD219" s="3">
        <f t="shared" si="10"/>
        <v>46454832.463177294</v>
      </c>
      <c r="AE219" s="2">
        <f>IF(AE217&gt;=52800000,52800000,IF(AB198=Graph!G$1*1000,AE218+Graph!G$1*1000,AC219))</f>
        <v>42903454.715384513</v>
      </c>
      <c r="AF219" s="3">
        <f t="shared" si="11"/>
        <v>42903454.715384513</v>
      </c>
      <c r="AG219" s="3">
        <f t="shared" si="27"/>
        <v>40766725.052628793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26"/>
        <v>481858</v>
      </c>
      <c r="H220" s="2">
        <f t="shared" si="37"/>
        <v>87716248.715384513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778780.38650472462</v>
      </c>
      <c r="Q220" s="2">
        <f t="shared" si="39"/>
        <v>500000</v>
      </c>
      <c r="R220" s="2">
        <f t="shared" si="38"/>
        <v>90900145.178561807</v>
      </c>
      <c r="S220" s="2">
        <f t="shared" si="17"/>
        <v>481858</v>
      </c>
      <c r="T220" s="2">
        <f t="shared" si="18"/>
        <v>18142</v>
      </c>
      <c r="U220" s="2">
        <f t="shared" si="19"/>
        <v>500000</v>
      </c>
      <c r="V220" s="2">
        <f t="shared" si="33"/>
        <v>47240176.715384513</v>
      </c>
      <c r="W220" s="2">
        <f t="shared" si="20"/>
        <v>481858</v>
      </c>
      <c r="X220" s="2">
        <f t="shared" si="6"/>
        <v>18142</v>
      </c>
      <c r="Y220" s="2">
        <f t="shared" si="35"/>
        <v>43659968.463177294</v>
      </c>
      <c r="Z220" s="2" t="str">
        <f t="shared" si="8"/>
        <v>MEEP</v>
      </c>
      <c r="AA220" s="2">
        <f>IF(Z220="HERE",Y220,AA219+Graph!$G$1*1000)</f>
        <v>46874832.463177294</v>
      </c>
      <c r="AB220" s="2">
        <f t="shared" si="21"/>
        <v>420000</v>
      </c>
      <c r="AC220" s="2">
        <f t="shared" si="36"/>
        <v>42903454.715384513</v>
      </c>
      <c r="AD220" s="3">
        <f t="shared" si="10"/>
        <v>46874832.463177294</v>
      </c>
      <c r="AE220" s="2">
        <f>IF(AE218&gt;=52800000,52800000,IF(AB199=Graph!G$1*1000,AE219+Graph!G$1*1000,AC220))</f>
        <v>42903454.715384513</v>
      </c>
      <c r="AF220" s="3">
        <f t="shared" si="11"/>
        <v>42903454.715384513</v>
      </c>
      <c r="AG220" s="3">
        <f t="shared" si="27"/>
        <v>40807145.752628788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26"/>
        <v>481858</v>
      </c>
      <c r="H221" s="2">
        <f t="shared" si="37"/>
        <v>88198106.715384513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781188.08916522563</v>
      </c>
      <c r="Q221" s="2">
        <f t="shared" si="39"/>
        <v>500000</v>
      </c>
      <c r="R221" s="2">
        <f t="shared" si="38"/>
        <v>91400145.178561807</v>
      </c>
      <c r="S221" s="2">
        <f t="shared" si="17"/>
        <v>481858</v>
      </c>
      <c r="T221" s="2">
        <f t="shared" si="18"/>
        <v>18142</v>
      </c>
      <c r="U221" s="2">
        <f t="shared" si="19"/>
        <v>500000</v>
      </c>
      <c r="V221" s="2">
        <f t="shared" si="33"/>
        <v>47722034.715384513</v>
      </c>
      <c r="W221" s="2">
        <f t="shared" si="20"/>
        <v>481858</v>
      </c>
      <c r="X221" s="2">
        <f t="shared" si="6"/>
        <v>18142</v>
      </c>
      <c r="Y221" s="2">
        <f t="shared" si="35"/>
        <v>43678110.463177294</v>
      </c>
      <c r="Z221" s="2" t="str">
        <f t="shared" si="8"/>
        <v>MEEP</v>
      </c>
      <c r="AA221" s="2">
        <f>IF(Z221="HERE",Y221,AA220+Graph!$G$1*1000)</f>
        <v>47294832.463177294</v>
      </c>
      <c r="AB221" s="2">
        <f t="shared" si="21"/>
        <v>420000</v>
      </c>
      <c r="AC221" s="2">
        <f t="shared" si="36"/>
        <v>42903454.715384513</v>
      </c>
      <c r="AD221" s="3">
        <f t="shared" si="10"/>
        <v>47294832.463177294</v>
      </c>
      <c r="AE221" s="2">
        <f>IF(AE219&gt;=52800000,52800000,IF(AB200=Graph!G$1*1000,AE220+Graph!G$1*1000,AC221))</f>
        <v>42903454.715384513</v>
      </c>
      <c r="AF221" s="3">
        <f t="shared" si="11"/>
        <v>42903454.715384513</v>
      </c>
      <c r="AG221" s="3">
        <f t="shared" si="27"/>
        <v>40847566.452628791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26"/>
        <v>481858</v>
      </c>
      <c r="H222" s="2">
        <f t="shared" si="37"/>
        <v>88679964.715384513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783595.79182571173</v>
      </c>
      <c r="Q222" s="2">
        <f t="shared" si="39"/>
        <v>500000</v>
      </c>
      <c r="R222" s="2">
        <f t="shared" si="38"/>
        <v>91900145.178561807</v>
      </c>
      <c r="S222" s="2">
        <f t="shared" si="17"/>
        <v>481858</v>
      </c>
      <c r="T222" s="2">
        <f t="shared" si="18"/>
        <v>18142</v>
      </c>
      <c r="U222" s="2">
        <f t="shared" si="19"/>
        <v>500000</v>
      </c>
      <c r="V222" s="2">
        <f t="shared" si="33"/>
        <v>48203892.715384513</v>
      </c>
      <c r="W222" s="2">
        <f t="shared" si="20"/>
        <v>481858</v>
      </c>
      <c r="X222" s="2">
        <f t="shared" si="6"/>
        <v>18142</v>
      </c>
      <c r="Y222" s="2">
        <f t="shared" si="35"/>
        <v>43696252.463177294</v>
      </c>
      <c r="Z222" s="2" t="str">
        <f t="shared" si="8"/>
        <v>MEEP</v>
      </c>
      <c r="AA222" s="2">
        <f>IF(Z222="HERE",Y222,AA221+Graph!$G$1*1000)</f>
        <v>47714832.463177294</v>
      </c>
      <c r="AB222" s="2">
        <f t="shared" si="21"/>
        <v>420000</v>
      </c>
      <c r="AC222" s="2">
        <f t="shared" si="36"/>
        <v>42903454.715384513</v>
      </c>
      <c r="AD222" s="3">
        <f t="shared" si="10"/>
        <v>47714832.463177294</v>
      </c>
      <c r="AE222" s="2">
        <f>IF(AE220&gt;=52800000,52800000,IF(AB201=Graph!G$1*1000,AE221+Graph!G$1*1000,AC222))</f>
        <v>42903454.715384513</v>
      </c>
      <c r="AF222" s="3">
        <f t="shared" si="11"/>
        <v>42903454.715384513</v>
      </c>
      <c r="AG222" s="3">
        <f t="shared" si="27"/>
        <v>40887987.152628794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26"/>
        <v>481858</v>
      </c>
      <c r="H223" s="2">
        <f t="shared" si="37"/>
        <v>89161822.715384513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786003.49448621273</v>
      </c>
      <c r="Q223" s="2">
        <f t="shared" si="39"/>
        <v>500000</v>
      </c>
      <c r="R223" s="2">
        <f t="shared" si="38"/>
        <v>92400145.178561807</v>
      </c>
      <c r="S223" s="2">
        <f t="shared" si="17"/>
        <v>481858</v>
      </c>
      <c r="T223" s="2">
        <f t="shared" si="18"/>
        <v>18142</v>
      </c>
      <c r="U223" s="2">
        <f t="shared" si="19"/>
        <v>500000</v>
      </c>
      <c r="V223" s="2">
        <f t="shared" si="33"/>
        <v>48685750.715384513</v>
      </c>
      <c r="W223" s="2">
        <f t="shared" si="20"/>
        <v>481858</v>
      </c>
      <c r="X223" s="2">
        <f t="shared" si="6"/>
        <v>18142</v>
      </c>
      <c r="Y223" s="2">
        <f t="shared" ref="Y223:Y286" si="40">IF(COUNT($C224)=0,IF(COUNT($C223)=1,C223,SUM(Y222+X223)),C223)</f>
        <v>43714394.463177294</v>
      </c>
      <c r="Z223" s="2" t="str">
        <f t="shared" si="8"/>
        <v>MEEP</v>
      </c>
      <c r="AA223" s="2">
        <f>IF(Z223="HERE",Y223,AA222+Graph!$G$1*1000)</f>
        <v>48134832.463177294</v>
      </c>
      <c r="AB223" s="2">
        <f t="shared" si="21"/>
        <v>420000</v>
      </c>
      <c r="AC223" s="2">
        <f t="shared" ref="AC223:AC286" si="41">IF(Z224="HERE",V223,AC222)</f>
        <v>42903454.715384513</v>
      </c>
      <c r="AD223" s="3">
        <f t="shared" si="10"/>
        <v>48134832.463177294</v>
      </c>
      <c r="AE223" s="2">
        <f>IF(AE221&gt;=52800000,52800000,IF(AB202=Graph!G$1*1000,AE222+Graph!G$1*1000,AC223))</f>
        <v>42903454.715384513</v>
      </c>
      <c r="AF223" s="3">
        <f t="shared" si="11"/>
        <v>42903454.715384513</v>
      </c>
      <c r="AG223" s="3">
        <f t="shared" si="27"/>
        <v>40928407.85262879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26"/>
        <v>481858</v>
      </c>
      <c r="H224" s="2">
        <f t="shared" ref="H224:H287" si="42">IF(COUNT($C225)=0,IF(COUNT($C224)=1,C224,SUM(H223+G224)),C224)</f>
        <v>89643680.715384513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788411.19714671373</v>
      </c>
      <c r="Q224" s="2">
        <f t="shared" si="39"/>
        <v>500000</v>
      </c>
      <c r="R224" s="2">
        <f t="shared" ref="R224:R287" si="43">IF(COUNT($C225)=0,IF(COUNT($C224)=1,M224,SUM(R223+Q224)),M224)</f>
        <v>92900145.178561807</v>
      </c>
      <c r="S224" s="2">
        <f t="shared" si="17"/>
        <v>481858</v>
      </c>
      <c r="T224" s="2">
        <f t="shared" si="18"/>
        <v>18142</v>
      </c>
      <c r="U224" s="2">
        <f t="shared" si="19"/>
        <v>500000</v>
      </c>
      <c r="V224" s="2">
        <f t="shared" si="33"/>
        <v>49167608.715384513</v>
      </c>
      <c r="W224" s="2">
        <f t="shared" si="20"/>
        <v>481858</v>
      </c>
      <c r="X224" s="2">
        <f t="shared" si="6"/>
        <v>18142</v>
      </c>
      <c r="Y224" s="2">
        <f t="shared" si="40"/>
        <v>43732536.463177294</v>
      </c>
      <c r="Z224" s="2" t="str">
        <f t="shared" si="8"/>
        <v>MEEP</v>
      </c>
      <c r="AA224" s="2">
        <f>IF(Z224="HERE",Y224,AA223+Graph!$G$1*1000)</f>
        <v>48554832.463177294</v>
      </c>
      <c r="AB224" s="2">
        <f t="shared" si="21"/>
        <v>420000</v>
      </c>
      <c r="AC224" s="2">
        <f t="shared" si="41"/>
        <v>42903454.715384513</v>
      </c>
      <c r="AD224" s="3">
        <f t="shared" si="10"/>
        <v>48554832.463177294</v>
      </c>
      <c r="AE224" s="2">
        <f>IF(AE222&gt;=52800000,52800000,IF(AB203=Graph!G$1*1000,AE223+Graph!G$1*1000,AC224))</f>
        <v>42903454.715384513</v>
      </c>
      <c r="AF224" s="3">
        <f t="shared" si="11"/>
        <v>42903454.715384513</v>
      </c>
      <c r="AG224" s="3">
        <f t="shared" si="27"/>
        <v>40968828.552628793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26"/>
        <v>481858</v>
      </c>
      <c r="H225" s="2">
        <f t="shared" si="42"/>
        <v>90125538.715384513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790818.89980721474</v>
      </c>
      <c r="Q225" s="2">
        <f t="shared" si="39"/>
        <v>500000</v>
      </c>
      <c r="R225" s="2">
        <f t="shared" si="43"/>
        <v>93400145.178561807</v>
      </c>
      <c r="S225" s="2">
        <f t="shared" si="17"/>
        <v>481858</v>
      </c>
      <c r="T225" s="2">
        <f t="shared" si="18"/>
        <v>18142</v>
      </c>
      <c r="U225" s="2">
        <f t="shared" si="19"/>
        <v>500000</v>
      </c>
      <c r="V225" s="2">
        <f t="shared" si="33"/>
        <v>49649466.715384513</v>
      </c>
      <c r="W225" s="2">
        <f t="shared" si="20"/>
        <v>481858</v>
      </c>
      <c r="X225" s="2">
        <f t="shared" si="6"/>
        <v>18142</v>
      </c>
      <c r="Y225" s="2">
        <f t="shared" si="40"/>
        <v>43750678.463177294</v>
      </c>
      <c r="Z225" s="2" t="str">
        <f t="shared" si="8"/>
        <v>MEEP</v>
      </c>
      <c r="AA225" s="2">
        <f>IF(Z225="HERE",Y225,AA224+Graph!$G$1*1000)</f>
        <v>48974832.463177294</v>
      </c>
      <c r="AB225" s="2">
        <f t="shared" si="21"/>
        <v>420000</v>
      </c>
      <c r="AC225" s="2">
        <f t="shared" si="41"/>
        <v>42903454.715384513</v>
      </c>
      <c r="AD225" s="3">
        <f t="shared" si="10"/>
        <v>48974832.463177294</v>
      </c>
      <c r="AE225" s="2">
        <f>IF(AE223&gt;=52800000,52800000,IF(AB204=Graph!G$1*1000,AE224+Graph!G$1*1000,AC225))</f>
        <v>42903454.715384513</v>
      </c>
      <c r="AF225" s="3">
        <f t="shared" si="11"/>
        <v>42903454.715384513</v>
      </c>
      <c r="AG225" s="3">
        <f t="shared" si="27"/>
        <v>41009249.252628788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26"/>
        <v>481858</v>
      </c>
      <c r="H226" s="2">
        <f t="shared" si="42"/>
        <v>90607396.715384513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793226.60246771574</v>
      </c>
      <c r="Q226" s="2">
        <f t="shared" si="39"/>
        <v>500000</v>
      </c>
      <c r="R226" s="2">
        <f t="shared" si="43"/>
        <v>93900145.178561807</v>
      </c>
      <c r="S226" s="2">
        <f t="shared" si="17"/>
        <v>481858</v>
      </c>
      <c r="T226" s="2">
        <f t="shared" si="18"/>
        <v>18142</v>
      </c>
      <c r="U226" s="2">
        <f t="shared" si="19"/>
        <v>500000</v>
      </c>
      <c r="V226" s="2">
        <f t="shared" si="33"/>
        <v>50131324.715384513</v>
      </c>
      <c r="W226" s="2">
        <f t="shared" si="20"/>
        <v>481858</v>
      </c>
      <c r="X226" s="2">
        <f t="shared" si="6"/>
        <v>18142</v>
      </c>
      <c r="Y226" s="2">
        <f t="shared" si="40"/>
        <v>43768820.463177294</v>
      </c>
      <c r="Z226" s="2" t="str">
        <f t="shared" si="8"/>
        <v>MEEP</v>
      </c>
      <c r="AA226" s="2">
        <f>IF(Z226="HERE",Y226,AA225+Graph!$G$1*1000)</f>
        <v>49394832.463177294</v>
      </c>
      <c r="AB226" s="2">
        <f t="shared" si="21"/>
        <v>420000</v>
      </c>
      <c r="AC226" s="2">
        <f t="shared" si="41"/>
        <v>42903454.715384513</v>
      </c>
      <c r="AD226" s="3">
        <f t="shared" si="10"/>
        <v>49394832.463177294</v>
      </c>
      <c r="AE226" s="2">
        <f>IF(AE224&gt;=52800000,52800000,IF(AB205=Graph!G$1*1000,AE225+Graph!G$1*1000,AC226))</f>
        <v>42903454.715384513</v>
      </c>
      <c r="AF226" s="3">
        <f t="shared" si="11"/>
        <v>42903454.715384513</v>
      </c>
      <c r="AG226" s="3">
        <f t="shared" si="27"/>
        <v>41049669.952628791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26"/>
        <v>481858</v>
      </c>
      <c r="H227" s="2">
        <f t="shared" si="42"/>
        <v>91089254.715384513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795634.30512820184</v>
      </c>
      <c r="Q227" s="2">
        <f t="shared" si="39"/>
        <v>500000</v>
      </c>
      <c r="R227" s="2">
        <f t="shared" si="43"/>
        <v>94400145.178561807</v>
      </c>
      <c r="S227" s="2">
        <f t="shared" si="17"/>
        <v>481858</v>
      </c>
      <c r="T227" s="2">
        <f t="shared" si="18"/>
        <v>18142</v>
      </c>
      <c r="U227" s="2">
        <f t="shared" si="19"/>
        <v>500000</v>
      </c>
      <c r="V227" s="2">
        <f t="shared" si="33"/>
        <v>50613182.715384513</v>
      </c>
      <c r="W227" s="2">
        <f t="shared" si="20"/>
        <v>481858</v>
      </c>
      <c r="X227" s="2">
        <f t="shared" si="6"/>
        <v>18142</v>
      </c>
      <c r="Y227" s="2">
        <f t="shared" si="40"/>
        <v>43786962.463177294</v>
      </c>
      <c r="Z227" s="2" t="str">
        <f t="shared" si="8"/>
        <v>MEEP</v>
      </c>
      <c r="AA227" s="2">
        <f>IF(Z227="HERE",Y227,AA226+Graph!$G$1*1000)</f>
        <v>49814832.463177294</v>
      </c>
      <c r="AB227" s="2">
        <f t="shared" si="21"/>
        <v>420000</v>
      </c>
      <c r="AC227" s="2">
        <f t="shared" si="41"/>
        <v>42903454.715384513</v>
      </c>
      <c r="AD227" s="3">
        <f t="shared" si="10"/>
        <v>49814832.463177294</v>
      </c>
      <c r="AE227" s="2">
        <f>IF(AE225&gt;=52800000,52800000,IF(AB206=Graph!G$1*1000,AE226+Graph!G$1*1000,AC227))</f>
        <v>42903454.715384513</v>
      </c>
      <c r="AF227" s="3">
        <f t="shared" si="11"/>
        <v>42903454.715384513</v>
      </c>
      <c r="AG227" s="3">
        <f t="shared" si="27"/>
        <v>41090090.652628794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26"/>
        <v>481858</v>
      </c>
      <c r="H228" s="2">
        <f t="shared" si="42"/>
        <v>91571112.715384513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798042.00778870285</v>
      </c>
      <c r="Q228" s="2">
        <f t="shared" si="39"/>
        <v>500000</v>
      </c>
      <c r="R228" s="2">
        <f t="shared" si="43"/>
        <v>94900145.178561807</v>
      </c>
      <c r="S228" s="2">
        <f t="shared" si="17"/>
        <v>481858</v>
      </c>
      <c r="T228" s="2">
        <f t="shared" si="18"/>
        <v>18142</v>
      </c>
      <c r="U228" s="2">
        <f t="shared" si="19"/>
        <v>500000</v>
      </c>
      <c r="V228" s="2">
        <f t="shared" si="33"/>
        <v>51095040.715384513</v>
      </c>
      <c r="W228" s="2">
        <f t="shared" si="20"/>
        <v>481858</v>
      </c>
      <c r="X228" s="2">
        <f t="shared" si="6"/>
        <v>18142</v>
      </c>
      <c r="Y228" s="2">
        <f t="shared" si="40"/>
        <v>43805104.463177294</v>
      </c>
      <c r="Z228" s="2" t="str">
        <f t="shared" si="8"/>
        <v>MEEP</v>
      </c>
      <c r="AA228" s="2">
        <f>IF(Z228="HERE",Y228,AA227+Graph!$G$1*1000)</f>
        <v>50234832.463177294</v>
      </c>
      <c r="AB228" s="2">
        <f t="shared" si="21"/>
        <v>420000</v>
      </c>
      <c r="AC228" s="2">
        <f t="shared" si="41"/>
        <v>42903454.715384513</v>
      </c>
      <c r="AD228" s="3">
        <f t="shared" si="10"/>
        <v>50234832.463177294</v>
      </c>
      <c r="AE228" s="2">
        <f>IF(AE226&gt;=52800000,52800000,IF(AB207=Graph!G$1*1000,AE227+Graph!G$1*1000,AC228))</f>
        <v>42903454.715384513</v>
      </c>
      <c r="AF228" s="3">
        <f t="shared" si="11"/>
        <v>42903454.715384513</v>
      </c>
      <c r="AG228" s="3">
        <f t="shared" si="27"/>
        <v>41130511.35262879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26"/>
        <v>481858</v>
      </c>
      <c r="H229" s="2">
        <f t="shared" si="42"/>
        <v>92052970.715384513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800449.71044920385</v>
      </c>
      <c r="Q229" s="2">
        <f t="shared" si="39"/>
        <v>500000</v>
      </c>
      <c r="R229" s="2">
        <f t="shared" si="43"/>
        <v>95400145.178561807</v>
      </c>
      <c r="S229" s="2">
        <f t="shared" si="17"/>
        <v>481858</v>
      </c>
      <c r="T229" s="2">
        <f t="shared" si="18"/>
        <v>18142</v>
      </c>
      <c r="U229" s="2">
        <f t="shared" si="19"/>
        <v>500000</v>
      </c>
      <c r="V229" s="2">
        <f t="shared" si="33"/>
        <v>51576898.715384513</v>
      </c>
      <c r="W229" s="2">
        <f t="shared" si="20"/>
        <v>481858</v>
      </c>
      <c r="X229" s="2">
        <f t="shared" si="6"/>
        <v>18142</v>
      </c>
      <c r="Y229" s="2">
        <f t="shared" si="40"/>
        <v>43823246.463177294</v>
      </c>
      <c r="Z229" s="2" t="str">
        <f t="shared" si="8"/>
        <v>MEEP</v>
      </c>
      <c r="AA229" s="2">
        <f>IF(Z229="HERE",Y229,AA228+Graph!$G$1*1000)</f>
        <v>50654832.463177294</v>
      </c>
      <c r="AB229" s="2">
        <f t="shared" si="21"/>
        <v>420000</v>
      </c>
      <c r="AC229" s="2">
        <f t="shared" si="41"/>
        <v>42903454.715384513</v>
      </c>
      <c r="AD229" s="3">
        <f t="shared" si="10"/>
        <v>50654832.463177294</v>
      </c>
      <c r="AE229" s="2">
        <f>IF(AE227&gt;=52800000,52800000,IF(AB208=Graph!G$1*1000,AE228+Graph!G$1*1000,AC229))</f>
        <v>42903454.715384513</v>
      </c>
      <c r="AF229" s="3">
        <f t="shared" si="11"/>
        <v>42903454.715384513</v>
      </c>
      <c r="AG229" s="3">
        <f t="shared" si="27"/>
        <v>41170932.052628793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si="26"/>
        <v>481858</v>
      </c>
      <c r="H230" s="2">
        <f t="shared" si="42"/>
        <v>92534828.715384513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802857.41310970485</v>
      </c>
      <c r="Q230" s="2">
        <f t="shared" ref="Q230:Q293" si="44">IF(P230&gt;500000,500000,P230)</f>
        <v>500000</v>
      </c>
      <c r="R230" s="2">
        <f t="shared" si="43"/>
        <v>95900145.178561807</v>
      </c>
      <c r="S230" s="2">
        <f t="shared" si="17"/>
        <v>481858</v>
      </c>
      <c r="T230" s="2">
        <f t="shared" si="18"/>
        <v>18142</v>
      </c>
      <c r="U230" s="2">
        <f t="shared" si="19"/>
        <v>500000</v>
      </c>
      <c r="V230" s="2">
        <f t="shared" si="33"/>
        <v>52058756.715384513</v>
      </c>
      <c r="W230" s="2">
        <f t="shared" si="20"/>
        <v>481858</v>
      </c>
      <c r="X230" s="2">
        <f t="shared" si="6"/>
        <v>18142</v>
      </c>
      <c r="Y230" s="2">
        <f t="shared" si="40"/>
        <v>43841388.463177294</v>
      </c>
      <c r="Z230" s="2" t="str">
        <f t="shared" si="8"/>
        <v>MEEP</v>
      </c>
      <c r="AA230" s="2">
        <f>IF(Z230="HERE",Y230,AA229+Graph!$G$1*1000)</f>
        <v>51074832.463177294</v>
      </c>
      <c r="AB230" s="2">
        <f t="shared" si="21"/>
        <v>420000</v>
      </c>
      <c r="AC230" s="2">
        <f t="shared" si="41"/>
        <v>42903454.715384513</v>
      </c>
      <c r="AD230" s="3">
        <f t="shared" si="10"/>
        <v>51074832.463177294</v>
      </c>
      <c r="AE230" s="2">
        <f>IF(AE228&gt;=52800000,52800000,IF(AB209=Graph!G$1*1000,AE229+Graph!G$1*1000,AC230))</f>
        <v>42903454.715384513</v>
      </c>
      <c r="AF230" s="3">
        <f t="shared" si="11"/>
        <v>42903454.715384513</v>
      </c>
      <c r="AG230" s="3">
        <f t="shared" si="27"/>
        <v>41211352.752628788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26"/>
        <v>481858</v>
      </c>
      <c r="H231" s="2">
        <f t="shared" si="42"/>
        <v>93016686.715384513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805265.11577019095</v>
      </c>
      <c r="Q231" s="2">
        <f t="shared" si="44"/>
        <v>500000</v>
      </c>
      <c r="R231" s="2">
        <f t="shared" si="43"/>
        <v>96400145.178561807</v>
      </c>
      <c r="S231" s="2">
        <f t="shared" si="17"/>
        <v>481858</v>
      </c>
      <c r="T231" s="2">
        <f t="shared" si="18"/>
        <v>18142</v>
      </c>
      <c r="U231" s="2">
        <f t="shared" si="19"/>
        <v>500000</v>
      </c>
      <c r="V231" s="2">
        <f t="shared" si="33"/>
        <v>52540614.715384513</v>
      </c>
      <c r="W231" s="2">
        <f t="shared" si="20"/>
        <v>481858</v>
      </c>
      <c r="X231" s="2">
        <f t="shared" si="6"/>
        <v>18142</v>
      </c>
      <c r="Y231" s="2">
        <f t="shared" si="40"/>
        <v>43859530.463177294</v>
      </c>
      <c r="Z231" s="2" t="str">
        <f t="shared" si="8"/>
        <v>MEEP</v>
      </c>
      <c r="AA231" s="2">
        <f>IF(Z231="HERE",Y231,AA230+Graph!$G$1*1000)</f>
        <v>51494832.463177294</v>
      </c>
      <c r="AB231" s="2">
        <f t="shared" si="21"/>
        <v>420000</v>
      </c>
      <c r="AC231" s="2">
        <f t="shared" si="41"/>
        <v>42903454.715384513</v>
      </c>
      <c r="AD231" s="3">
        <f t="shared" si="10"/>
        <v>51494832.463177294</v>
      </c>
      <c r="AE231" s="2">
        <f>IF(AE229&gt;=52800000,52800000,IF(AB210=Graph!G$1*1000,AE230+Graph!G$1*1000,AC231))</f>
        <v>42903454.715384513</v>
      </c>
      <c r="AF231" s="3">
        <f t="shared" si="11"/>
        <v>42903454.715384513</v>
      </c>
      <c r="AG231" s="3">
        <f t="shared" si="27"/>
        <v>41251773.452628791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26"/>
        <v>481858</v>
      </c>
      <c r="H232" s="2">
        <f t="shared" si="42"/>
        <v>93498544.715384513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807672.81843069196</v>
      </c>
      <c r="Q232" s="2">
        <f t="shared" si="44"/>
        <v>500000</v>
      </c>
      <c r="R232" s="2">
        <f t="shared" si="43"/>
        <v>96900145.178561807</v>
      </c>
      <c r="S232" s="2">
        <f t="shared" si="17"/>
        <v>481858</v>
      </c>
      <c r="T232" s="2">
        <f t="shared" si="18"/>
        <v>18142</v>
      </c>
      <c r="U232" s="2">
        <f t="shared" si="19"/>
        <v>500000</v>
      </c>
      <c r="V232" s="2">
        <f t="shared" si="33"/>
        <v>53022472.715384513</v>
      </c>
      <c r="W232" s="2">
        <f t="shared" si="20"/>
        <v>481858</v>
      </c>
      <c r="X232" s="2">
        <f t="shared" si="6"/>
        <v>18142</v>
      </c>
      <c r="Y232" s="2">
        <f t="shared" si="40"/>
        <v>43877672.463177294</v>
      </c>
      <c r="Z232" s="2" t="str">
        <f t="shared" si="8"/>
        <v>MEEP</v>
      </c>
      <c r="AA232" s="2">
        <f>IF(Z232="HERE",Y232,AA231+Graph!$G$1*1000)</f>
        <v>51914832.463177294</v>
      </c>
      <c r="AB232" s="2">
        <f t="shared" si="21"/>
        <v>420000</v>
      </c>
      <c r="AC232" s="2">
        <f t="shared" si="41"/>
        <v>42903454.715384513</v>
      </c>
      <c r="AD232" s="3">
        <f t="shared" si="10"/>
        <v>51914832.463177294</v>
      </c>
      <c r="AE232" s="2">
        <f>IF(AE230&gt;=52800000,52800000,IF(AB211=Graph!G$1*1000,AE231+Graph!G$1*1000,AC232))</f>
        <v>42903454.715384513</v>
      </c>
      <c r="AF232" s="3">
        <f t="shared" si="11"/>
        <v>42903454.715384513</v>
      </c>
      <c r="AG232" s="3">
        <f t="shared" si="27"/>
        <v>41292194.152628794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26"/>
        <v>481858</v>
      </c>
      <c r="H233" s="2">
        <f t="shared" si="42"/>
        <v>93980402.715384513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810080.52109119296</v>
      </c>
      <c r="Q233" s="2">
        <f t="shared" si="44"/>
        <v>500000</v>
      </c>
      <c r="R233" s="2">
        <f t="shared" si="43"/>
        <v>97400145.178561807</v>
      </c>
      <c r="S233" s="2">
        <f t="shared" si="17"/>
        <v>481858</v>
      </c>
      <c r="T233" s="2">
        <f t="shared" si="18"/>
        <v>18142</v>
      </c>
      <c r="U233" s="2">
        <f t="shared" si="19"/>
        <v>500000</v>
      </c>
      <c r="V233" s="2">
        <f t="shared" si="33"/>
        <v>53504330.715384513</v>
      </c>
      <c r="W233" s="2">
        <f t="shared" si="20"/>
        <v>481858</v>
      </c>
      <c r="X233" s="2">
        <f t="shared" si="6"/>
        <v>18142</v>
      </c>
      <c r="Y233" s="2">
        <f t="shared" si="40"/>
        <v>43895814.463177294</v>
      </c>
      <c r="Z233" s="2" t="str">
        <f t="shared" si="8"/>
        <v>MEEP</v>
      </c>
      <c r="AA233" s="2">
        <f>IF(Z233="HERE",Y233,AA232+Graph!$G$1*1000)</f>
        <v>52334832.463177294</v>
      </c>
      <c r="AB233" s="2">
        <f t="shared" si="21"/>
        <v>420000</v>
      </c>
      <c r="AC233" s="2">
        <f t="shared" si="41"/>
        <v>42903454.715384513</v>
      </c>
      <c r="AD233" s="3">
        <f t="shared" si="10"/>
        <v>52334832.463177294</v>
      </c>
      <c r="AE233" s="2">
        <f>IF(AE231&gt;=52800000,52800000,IF(AB212=Graph!G$1*1000,AE232+Graph!G$1*1000,AC233))</f>
        <v>42903454.715384513</v>
      </c>
      <c r="AF233" s="3">
        <f t="shared" si="11"/>
        <v>42903454.715384513</v>
      </c>
      <c r="AG233" s="3">
        <f t="shared" si="27"/>
        <v>41308521.952628791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26"/>
        <v>481858</v>
      </c>
      <c r="H234" s="2">
        <f t="shared" si="42"/>
        <v>94462260.715384513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812488.22375169396</v>
      </c>
      <c r="Q234" s="2">
        <f t="shared" si="44"/>
        <v>500000</v>
      </c>
      <c r="R234" s="2">
        <f t="shared" si="43"/>
        <v>97900145.178561807</v>
      </c>
      <c r="S234" s="2">
        <f t="shared" si="17"/>
        <v>481858</v>
      </c>
      <c r="T234" s="2">
        <f t="shared" si="18"/>
        <v>18142</v>
      </c>
      <c r="U234" s="2">
        <f t="shared" si="19"/>
        <v>500000</v>
      </c>
      <c r="V234" s="2">
        <f t="shared" si="33"/>
        <v>53986188.715384513</v>
      </c>
      <c r="W234" s="2">
        <f t="shared" si="20"/>
        <v>481858</v>
      </c>
      <c r="X234" s="2">
        <f t="shared" si="6"/>
        <v>18142</v>
      </c>
      <c r="Y234" s="2">
        <f t="shared" si="40"/>
        <v>43913956.463177294</v>
      </c>
      <c r="Z234" s="2" t="str">
        <f t="shared" si="8"/>
        <v>MEEP</v>
      </c>
      <c r="AA234" s="2">
        <f>IF(Z234="HERE",Y234,AA233+Graph!$G$1*1000)</f>
        <v>52754832.463177294</v>
      </c>
      <c r="AB234" s="2">
        <f t="shared" si="21"/>
        <v>420000</v>
      </c>
      <c r="AC234" s="2">
        <f t="shared" si="41"/>
        <v>42903454.715384513</v>
      </c>
      <c r="AD234" s="3">
        <f t="shared" si="10"/>
        <v>52754832.463177294</v>
      </c>
      <c r="AE234" s="2">
        <f>IF(AE232&gt;=52800000,52800000,IF(AB213=Graph!G$1*1000,AE233+Graph!G$1*1000,AC234))</f>
        <v>43323454.715384513</v>
      </c>
      <c r="AF234" s="3">
        <f t="shared" si="11"/>
        <v>43323454.715384513</v>
      </c>
      <c r="AG234" s="3">
        <f t="shared" si="27"/>
        <v>41686521.952628791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26"/>
        <v>481858</v>
      </c>
      <c r="H235" s="2">
        <f t="shared" si="42"/>
        <v>94944118.715384513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814895.92641218007</v>
      </c>
      <c r="Q235" s="2">
        <f t="shared" si="44"/>
        <v>500000</v>
      </c>
      <c r="R235" s="2">
        <f t="shared" si="43"/>
        <v>98400145.178561807</v>
      </c>
      <c r="S235" s="2">
        <f t="shared" si="17"/>
        <v>481858</v>
      </c>
      <c r="T235" s="2">
        <f t="shared" si="18"/>
        <v>18142</v>
      </c>
      <c r="U235" s="2">
        <f t="shared" si="19"/>
        <v>500000</v>
      </c>
      <c r="V235" s="2">
        <f t="shared" si="33"/>
        <v>54468046.715384513</v>
      </c>
      <c r="W235" s="2">
        <f t="shared" si="20"/>
        <v>481858</v>
      </c>
      <c r="X235" s="2">
        <f t="shared" si="6"/>
        <v>18142</v>
      </c>
      <c r="Y235" s="2">
        <f t="shared" si="40"/>
        <v>43932098.463177294</v>
      </c>
      <c r="Z235" s="2" t="str">
        <f t="shared" si="8"/>
        <v>MEEP</v>
      </c>
      <c r="AA235" s="2">
        <f>IF(Z235="HERE",Y235,AA234+Graph!$G$1*1000)</f>
        <v>53174832.463177294</v>
      </c>
      <c r="AB235" s="2">
        <f t="shared" si="21"/>
        <v>420000</v>
      </c>
      <c r="AC235" s="2">
        <f t="shared" si="41"/>
        <v>42903454.715384513</v>
      </c>
      <c r="AD235" s="3">
        <f t="shared" si="10"/>
        <v>52800000</v>
      </c>
      <c r="AE235" s="2">
        <f>IF(AE233&gt;=52800000,52800000,IF(AB214=Graph!G$1*1000,AE234+Graph!G$1*1000,AC235))</f>
        <v>43743454.715384513</v>
      </c>
      <c r="AF235" s="3">
        <f t="shared" si="11"/>
        <v>43743454.715384513</v>
      </c>
      <c r="AG235" s="3">
        <f t="shared" si="27"/>
        <v>42064521.952628791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26"/>
        <v>481858</v>
      </c>
      <c r="H236" s="2">
        <f t="shared" si="42"/>
        <v>95425976.715384513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817303.62907268107</v>
      </c>
      <c r="Q236" s="2">
        <f t="shared" si="44"/>
        <v>500000</v>
      </c>
      <c r="R236" s="2">
        <f t="shared" si="43"/>
        <v>98900145.178561807</v>
      </c>
      <c r="S236" s="2">
        <f t="shared" si="17"/>
        <v>481858</v>
      </c>
      <c r="T236" s="2">
        <f t="shared" si="18"/>
        <v>18142</v>
      </c>
      <c r="U236" s="2">
        <f t="shared" si="19"/>
        <v>500000</v>
      </c>
      <c r="V236" s="2">
        <f t="shared" si="33"/>
        <v>54949904.715384513</v>
      </c>
      <c r="W236" s="2">
        <f t="shared" si="20"/>
        <v>481858</v>
      </c>
      <c r="X236" s="2">
        <f t="shared" si="6"/>
        <v>18142</v>
      </c>
      <c r="Y236" s="2">
        <f t="shared" si="40"/>
        <v>43950240.463177294</v>
      </c>
      <c r="Z236" s="2" t="str">
        <f t="shared" si="8"/>
        <v>MEEP</v>
      </c>
      <c r="AA236" s="2">
        <f>IF(Z236="HERE",Y236,AA235+Graph!$G$1*1000)</f>
        <v>53594832.463177294</v>
      </c>
      <c r="AB236" s="2">
        <f t="shared" si="21"/>
        <v>420000</v>
      </c>
      <c r="AC236" s="2">
        <f t="shared" si="41"/>
        <v>42903454.715384513</v>
      </c>
      <c r="AD236" s="3">
        <f t="shared" si="10"/>
        <v>52800000</v>
      </c>
      <c r="AE236" s="2">
        <f>IF(AE234&gt;=52800000,52800000,IF(AB215=Graph!G$1*1000,AE235+Graph!G$1*1000,AC236))</f>
        <v>44163454.715384513</v>
      </c>
      <c r="AF236" s="3">
        <f t="shared" si="11"/>
        <v>44163454.715384513</v>
      </c>
      <c r="AG236" s="3">
        <f t="shared" si="27"/>
        <v>42442521.952628791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26"/>
        <v>481858</v>
      </c>
      <c r="H237" s="2">
        <f t="shared" si="42"/>
        <v>95907834.715384513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819711.33173318207</v>
      </c>
      <c r="Q237" s="2">
        <f t="shared" si="44"/>
        <v>500000</v>
      </c>
      <c r="R237" s="2">
        <f t="shared" si="43"/>
        <v>99400145.178561807</v>
      </c>
      <c r="S237" s="2">
        <f t="shared" si="17"/>
        <v>481858</v>
      </c>
      <c r="T237" s="2">
        <f t="shared" si="18"/>
        <v>18142</v>
      </c>
      <c r="U237" s="2">
        <f t="shared" si="19"/>
        <v>500000</v>
      </c>
      <c r="V237" s="2">
        <f t="shared" si="33"/>
        <v>55431762.715384513</v>
      </c>
      <c r="W237" s="2">
        <f t="shared" si="20"/>
        <v>481858</v>
      </c>
      <c r="X237" s="2">
        <f t="shared" si="6"/>
        <v>18142</v>
      </c>
      <c r="Y237" s="2">
        <f t="shared" si="40"/>
        <v>43968382.463177294</v>
      </c>
      <c r="Z237" s="2" t="str">
        <f t="shared" si="8"/>
        <v>MEEP</v>
      </c>
      <c r="AA237" s="2">
        <f>IF(Z237="HERE",Y237,AA236+Graph!$G$1*1000)</f>
        <v>54014832.463177294</v>
      </c>
      <c r="AB237" s="2">
        <f t="shared" si="21"/>
        <v>420000</v>
      </c>
      <c r="AC237" s="2">
        <f t="shared" si="41"/>
        <v>42903454.715384513</v>
      </c>
      <c r="AD237" s="3">
        <f t="shared" si="10"/>
        <v>52800000</v>
      </c>
      <c r="AE237" s="2">
        <f>IF(AE235&gt;=52800000,52800000,IF(AB216=Graph!G$1*1000,AE236+Graph!G$1*1000,AC237))</f>
        <v>44583454.715384513</v>
      </c>
      <c r="AF237" s="3">
        <f t="shared" si="11"/>
        <v>44583454.715384513</v>
      </c>
      <c r="AG237" s="3">
        <f t="shared" si="27"/>
        <v>42820521.952628791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26"/>
        <v>481858</v>
      </c>
      <c r="H238" s="2">
        <f t="shared" si="42"/>
        <v>96389692.715384513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822119.03439368308</v>
      </c>
      <c r="Q238" s="2">
        <f t="shared" si="44"/>
        <v>500000</v>
      </c>
      <c r="R238" s="2">
        <f t="shared" si="43"/>
        <v>99900145.178561807</v>
      </c>
      <c r="S238" s="2">
        <f t="shared" si="17"/>
        <v>481858</v>
      </c>
      <c r="T238" s="2">
        <f t="shared" si="18"/>
        <v>18142</v>
      </c>
      <c r="U238" s="2">
        <f t="shared" si="19"/>
        <v>500000</v>
      </c>
      <c r="V238" s="2">
        <f t="shared" si="33"/>
        <v>55913620.715384513</v>
      </c>
      <c r="W238" s="2">
        <f t="shared" si="20"/>
        <v>481858</v>
      </c>
      <c r="X238" s="2">
        <f t="shared" si="6"/>
        <v>18142</v>
      </c>
      <c r="Y238" s="2">
        <f t="shared" si="40"/>
        <v>43986524.463177294</v>
      </c>
      <c r="Z238" s="2" t="str">
        <f t="shared" si="8"/>
        <v>MEEP</v>
      </c>
      <c r="AA238" s="2">
        <f>IF(Z238="HERE",Y238,AA237+Graph!$G$1*1000)</f>
        <v>54434832.463177294</v>
      </c>
      <c r="AB238" s="2">
        <f t="shared" si="21"/>
        <v>420000</v>
      </c>
      <c r="AC238" s="2">
        <f t="shared" si="41"/>
        <v>42903454.715384513</v>
      </c>
      <c r="AD238" s="3">
        <f t="shared" si="10"/>
        <v>52800000</v>
      </c>
      <c r="AE238" s="2">
        <f>IF(AE236&gt;=52800000,52800000,IF(AB217=Graph!G$1*1000,AE237+Graph!G$1*1000,AC238))</f>
        <v>45003454.715384513</v>
      </c>
      <c r="AF238" s="3">
        <f t="shared" si="11"/>
        <v>45003454.715384513</v>
      </c>
      <c r="AG238" s="3">
        <f t="shared" si="27"/>
        <v>43198521.952628791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26"/>
        <v>481858</v>
      </c>
      <c r="H239" s="2">
        <f t="shared" si="42"/>
        <v>96871550.715384513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824526.73705416918</v>
      </c>
      <c r="Q239" s="2">
        <f t="shared" si="44"/>
        <v>500000</v>
      </c>
      <c r="R239" s="2">
        <f t="shared" si="43"/>
        <v>100400145.17856181</v>
      </c>
      <c r="S239" s="2">
        <f t="shared" si="17"/>
        <v>481858</v>
      </c>
      <c r="T239" s="2">
        <f t="shared" si="18"/>
        <v>18142</v>
      </c>
      <c r="U239" s="2">
        <f t="shared" si="19"/>
        <v>500000</v>
      </c>
      <c r="V239" s="2">
        <f t="shared" si="33"/>
        <v>56395478.715384513</v>
      </c>
      <c r="W239" s="2">
        <f t="shared" si="20"/>
        <v>481858</v>
      </c>
      <c r="X239" s="2">
        <f t="shared" si="6"/>
        <v>18142</v>
      </c>
      <c r="Y239" s="2">
        <f t="shared" si="40"/>
        <v>44004666.463177294</v>
      </c>
      <c r="Z239" s="2" t="str">
        <f t="shared" si="8"/>
        <v>MEEP</v>
      </c>
      <c r="AA239" s="2">
        <f>IF(Z239="HERE",Y239,AA238+Graph!$G$1*1000)</f>
        <v>54854832.463177294</v>
      </c>
      <c r="AB239" s="2">
        <f t="shared" si="21"/>
        <v>420000</v>
      </c>
      <c r="AC239" s="2">
        <f t="shared" si="41"/>
        <v>42903454.715384513</v>
      </c>
      <c r="AD239" s="3">
        <f t="shared" si="10"/>
        <v>52800000</v>
      </c>
      <c r="AE239" s="2">
        <f>IF(AE237&gt;=52800000,52800000,IF(AB218=Graph!G$1*1000,AE238+Graph!G$1*1000,AC239))</f>
        <v>45423454.715384513</v>
      </c>
      <c r="AF239" s="3">
        <f t="shared" si="11"/>
        <v>45423454.715384513</v>
      </c>
      <c r="AG239" s="3">
        <f t="shared" si="27"/>
        <v>43576521.952628791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26"/>
        <v>481858</v>
      </c>
      <c r="H240" s="2">
        <f t="shared" si="42"/>
        <v>97353408.715384513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826934.43971467018</v>
      </c>
      <c r="Q240" s="2">
        <f t="shared" si="44"/>
        <v>500000</v>
      </c>
      <c r="R240" s="2">
        <f t="shared" si="43"/>
        <v>100900145.17856181</v>
      </c>
      <c r="S240" s="2">
        <f t="shared" si="17"/>
        <v>481858</v>
      </c>
      <c r="T240" s="2">
        <f t="shared" si="18"/>
        <v>18142</v>
      </c>
      <c r="U240" s="2">
        <f t="shared" si="19"/>
        <v>500000</v>
      </c>
      <c r="V240" s="2">
        <f t="shared" si="33"/>
        <v>56877336.715384513</v>
      </c>
      <c r="W240" s="2">
        <f t="shared" si="20"/>
        <v>481858</v>
      </c>
      <c r="X240" s="2">
        <f t="shared" si="6"/>
        <v>18142</v>
      </c>
      <c r="Y240" s="2">
        <f t="shared" si="40"/>
        <v>44022808.463177294</v>
      </c>
      <c r="Z240" s="2" t="str">
        <f t="shared" si="8"/>
        <v>MEEP</v>
      </c>
      <c r="AA240" s="2">
        <f>IF(Z240="HERE",Y240,AA239+Graph!$G$1*1000)</f>
        <v>55274832.463177294</v>
      </c>
      <c r="AB240" s="2">
        <f t="shared" si="21"/>
        <v>420000</v>
      </c>
      <c r="AC240" s="2">
        <f t="shared" si="41"/>
        <v>42903454.715384513</v>
      </c>
      <c r="AD240" s="3">
        <f t="shared" si="10"/>
        <v>52800000</v>
      </c>
      <c r="AE240" s="2">
        <f>IF(AE238&gt;=52800000,52800000,IF(AB219=Graph!G$1*1000,AE239+Graph!G$1*1000,AC240))</f>
        <v>45843454.715384513</v>
      </c>
      <c r="AF240" s="3">
        <f t="shared" si="11"/>
        <v>45843454.715384513</v>
      </c>
      <c r="AG240" s="3">
        <f t="shared" si="27"/>
        <v>43954521.952628791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26"/>
        <v>481858</v>
      </c>
      <c r="H241" s="2">
        <f t="shared" si="42"/>
        <v>97835266.715384513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829342.14237517118</v>
      </c>
      <c r="Q241" s="2">
        <f t="shared" si="44"/>
        <v>500000</v>
      </c>
      <c r="R241" s="2">
        <f t="shared" si="43"/>
        <v>101400145.17856181</v>
      </c>
      <c r="S241" s="2">
        <f t="shared" si="17"/>
        <v>481858</v>
      </c>
      <c r="T241" s="2">
        <f t="shared" si="18"/>
        <v>18142</v>
      </c>
      <c r="U241" s="2">
        <f t="shared" si="19"/>
        <v>500000</v>
      </c>
      <c r="V241" s="2">
        <f t="shared" si="33"/>
        <v>57359194.715384513</v>
      </c>
      <c r="W241" s="2">
        <f t="shared" si="20"/>
        <v>481858</v>
      </c>
      <c r="X241" s="2">
        <f t="shared" si="6"/>
        <v>18142</v>
      </c>
      <c r="Y241" s="2">
        <f t="shared" si="40"/>
        <v>44040950.463177294</v>
      </c>
      <c r="Z241" s="2" t="str">
        <f t="shared" si="8"/>
        <v>MEEP</v>
      </c>
      <c r="AA241" s="2">
        <f>IF(Z241="HERE",Y241,AA240+Graph!$G$1*1000)</f>
        <v>55694832.463177294</v>
      </c>
      <c r="AB241" s="2">
        <f t="shared" si="21"/>
        <v>420000</v>
      </c>
      <c r="AC241" s="2">
        <f t="shared" si="41"/>
        <v>42903454.715384513</v>
      </c>
      <c r="AD241" s="3">
        <f t="shared" si="10"/>
        <v>52800000</v>
      </c>
      <c r="AE241" s="2">
        <f>IF(AE239&gt;=52800000,52800000,IF(AB220=Graph!G$1*1000,AE240+Graph!G$1*1000,AC241))</f>
        <v>46263454.715384513</v>
      </c>
      <c r="AF241" s="3">
        <f t="shared" si="11"/>
        <v>46263454.715384513</v>
      </c>
      <c r="AG241" s="3">
        <f t="shared" si="27"/>
        <v>44332521.952628791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26"/>
        <v>481858</v>
      </c>
      <c r="H242" s="2">
        <f t="shared" si="42"/>
        <v>98317124.715384513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831749.84503567219</v>
      </c>
      <c r="Q242" s="2">
        <f t="shared" si="44"/>
        <v>500000</v>
      </c>
      <c r="R242" s="2">
        <f t="shared" si="43"/>
        <v>101900145.17856181</v>
      </c>
      <c r="S242" s="2">
        <f t="shared" si="17"/>
        <v>481858</v>
      </c>
      <c r="T242" s="2">
        <f t="shared" si="18"/>
        <v>18142</v>
      </c>
      <c r="U242" s="2">
        <f t="shared" si="19"/>
        <v>500000</v>
      </c>
      <c r="V242" s="2">
        <f t="shared" si="33"/>
        <v>57841052.715384513</v>
      </c>
      <c r="W242" s="2">
        <f t="shared" si="20"/>
        <v>481858</v>
      </c>
      <c r="X242" s="2">
        <f t="shared" si="6"/>
        <v>18142</v>
      </c>
      <c r="Y242" s="2">
        <f t="shared" si="40"/>
        <v>44059092.463177294</v>
      </c>
      <c r="Z242" s="2" t="str">
        <f t="shared" si="8"/>
        <v>MEEP</v>
      </c>
      <c r="AA242" s="2">
        <f>IF(Z242="HERE",Y242,AA241+Graph!$G$1*1000)</f>
        <v>56114832.463177294</v>
      </c>
      <c r="AB242" s="2">
        <f t="shared" si="21"/>
        <v>420000</v>
      </c>
      <c r="AC242" s="2">
        <f t="shared" si="41"/>
        <v>42903454.715384513</v>
      </c>
      <c r="AD242" s="3">
        <f t="shared" si="10"/>
        <v>52800000</v>
      </c>
      <c r="AE242" s="2">
        <f>IF(AE240&gt;=52800000,52800000,IF(AB221=Graph!G$1*1000,AE241+Graph!G$1*1000,AC242))</f>
        <v>46683454.715384513</v>
      </c>
      <c r="AF242" s="3">
        <f t="shared" si="11"/>
        <v>46683454.715384513</v>
      </c>
      <c r="AG242" s="3">
        <f t="shared" si="27"/>
        <v>44710521.952628791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26"/>
        <v>481858</v>
      </c>
      <c r="H243" s="2">
        <f t="shared" si="42"/>
        <v>98798982.715384513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834157.54769615829</v>
      </c>
      <c r="Q243" s="2">
        <f t="shared" si="44"/>
        <v>500000</v>
      </c>
      <c r="R243" s="2">
        <f t="shared" si="43"/>
        <v>102400145.17856181</v>
      </c>
      <c r="S243" s="2">
        <f t="shared" si="17"/>
        <v>481858</v>
      </c>
      <c r="T243" s="2">
        <f t="shared" si="18"/>
        <v>18142</v>
      </c>
      <c r="U243" s="2">
        <f t="shared" si="19"/>
        <v>500000</v>
      </c>
      <c r="V243" s="2">
        <f t="shared" si="33"/>
        <v>58322910.715384513</v>
      </c>
      <c r="W243" s="2">
        <f t="shared" si="20"/>
        <v>481858</v>
      </c>
      <c r="X243" s="2">
        <f t="shared" si="6"/>
        <v>18142</v>
      </c>
      <c r="Y243" s="2">
        <f t="shared" si="40"/>
        <v>44077234.463177294</v>
      </c>
      <c r="Z243" s="2" t="str">
        <f t="shared" si="8"/>
        <v>MEEP</v>
      </c>
      <c r="AA243" s="2">
        <f>IF(Z243="HERE",Y243,AA242+Graph!$G$1*1000)</f>
        <v>56534832.463177294</v>
      </c>
      <c r="AB243" s="2">
        <f t="shared" si="21"/>
        <v>420000</v>
      </c>
      <c r="AC243" s="2">
        <f t="shared" si="41"/>
        <v>42903454.715384513</v>
      </c>
      <c r="AD243" s="3">
        <f t="shared" si="10"/>
        <v>52800000</v>
      </c>
      <c r="AE243" s="2">
        <f>IF(AE241&gt;=52800000,52800000,IF(AB222=Graph!G$1*1000,AE242+Graph!G$1*1000,AC243))</f>
        <v>47103454.715384513</v>
      </c>
      <c r="AF243" s="3">
        <f t="shared" si="11"/>
        <v>47103454.715384513</v>
      </c>
      <c r="AG243" s="3">
        <f t="shared" si="27"/>
        <v>45088521.952628791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26"/>
        <v>481858</v>
      </c>
      <c r="H244" s="2">
        <f t="shared" si="42"/>
        <v>99280840.715384513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836565.25035665929</v>
      </c>
      <c r="Q244" s="2">
        <f t="shared" si="44"/>
        <v>500000</v>
      </c>
      <c r="R244" s="2">
        <f t="shared" si="43"/>
        <v>102900145.17856181</v>
      </c>
      <c r="S244" s="2">
        <f t="shared" si="17"/>
        <v>481858</v>
      </c>
      <c r="T244" s="2">
        <f t="shared" si="18"/>
        <v>18142</v>
      </c>
      <c r="U244" s="2">
        <f t="shared" si="19"/>
        <v>500000</v>
      </c>
      <c r="V244" s="2">
        <f t="shared" si="33"/>
        <v>58804768.715384513</v>
      </c>
      <c r="W244" s="2">
        <f t="shared" si="20"/>
        <v>481858</v>
      </c>
      <c r="X244" s="2">
        <f t="shared" si="6"/>
        <v>18142</v>
      </c>
      <c r="Y244" s="2">
        <f t="shared" si="40"/>
        <v>44095376.463177294</v>
      </c>
      <c r="Z244" s="2" t="str">
        <f t="shared" si="8"/>
        <v>MEEP</v>
      </c>
      <c r="AA244" s="2">
        <f>IF(Z244="HERE",Y244,AA243+Graph!$G$1*1000)</f>
        <v>56954832.463177294</v>
      </c>
      <c r="AB244" s="2">
        <f t="shared" si="21"/>
        <v>420000</v>
      </c>
      <c r="AC244" s="2">
        <f t="shared" si="41"/>
        <v>42903454.715384513</v>
      </c>
      <c r="AD244" s="3">
        <f t="shared" si="10"/>
        <v>52800000</v>
      </c>
      <c r="AE244" s="2">
        <f>IF(AE242&gt;=52800000,52800000,IF(AB223=Graph!G$1*1000,AE243+Graph!G$1*1000,AC244))</f>
        <v>47523454.715384513</v>
      </c>
      <c r="AF244" s="3">
        <f t="shared" si="11"/>
        <v>47523454.715384513</v>
      </c>
      <c r="AG244" s="3">
        <f t="shared" si="27"/>
        <v>45466521.952628791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26"/>
        <v>481858</v>
      </c>
      <c r="H245" s="2">
        <f t="shared" si="42"/>
        <v>99762698.715384513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838972.9530171603</v>
      </c>
      <c r="Q245" s="2">
        <f t="shared" si="44"/>
        <v>500000</v>
      </c>
      <c r="R245" s="2">
        <f t="shared" si="43"/>
        <v>103400145.17856181</v>
      </c>
      <c r="S245" s="2">
        <f t="shared" si="17"/>
        <v>481858</v>
      </c>
      <c r="T245" s="2">
        <f t="shared" si="18"/>
        <v>18142</v>
      </c>
      <c r="U245" s="2">
        <f t="shared" si="19"/>
        <v>500000</v>
      </c>
      <c r="V245" s="2">
        <f t="shared" si="33"/>
        <v>59286626.715384513</v>
      </c>
      <c r="W245" s="2">
        <f t="shared" si="20"/>
        <v>481858</v>
      </c>
      <c r="X245" s="2">
        <f t="shared" si="6"/>
        <v>18142</v>
      </c>
      <c r="Y245" s="2">
        <f t="shared" si="40"/>
        <v>44113518.463177294</v>
      </c>
      <c r="Z245" s="2" t="str">
        <f t="shared" si="8"/>
        <v>MEEP</v>
      </c>
      <c r="AA245" s="2">
        <f>IF(Z245="HERE",Y245,AA244+Graph!$G$1*1000)</f>
        <v>57374832.463177294</v>
      </c>
      <c r="AB245" s="2">
        <f t="shared" si="21"/>
        <v>420000</v>
      </c>
      <c r="AC245" s="2">
        <f t="shared" si="41"/>
        <v>42903454.715384513</v>
      </c>
      <c r="AD245" s="3">
        <f t="shared" si="10"/>
        <v>52800000</v>
      </c>
      <c r="AE245" s="2">
        <f>IF(AE243&gt;=52800000,52800000,IF(AB224=Graph!G$1*1000,AE244+Graph!G$1*1000,AC245))</f>
        <v>47943454.715384513</v>
      </c>
      <c r="AF245" s="3">
        <f t="shared" si="11"/>
        <v>47943454.715384513</v>
      </c>
      <c r="AG245" s="3">
        <f t="shared" si="27"/>
        <v>45844521.952628791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26"/>
        <v>481858</v>
      </c>
      <c r="H246" s="2">
        <f t="shared" si="42"/>
        <v>100244556.71538451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841380.6556776613</v>
      </c>
      <c r="Q246" s="2">
        <f t="shared" si="44"/>
        <v>500000</v>
      </c>
      <c r="R246" s="2">
        <f t="shared" si="43"/>
        <v>103900145.17856181</v>
      </c>
      <c r="S246" s="2">
        <f t="shared" si="17"/>
        <v>481858</v>
      </c>
      <c r="T246" s="2">
        <f t="shared" si="18"/>
        <v>18142</v>
      </c>
      <c r="U246" s="2">
        <f t="shared" si="19"/>
        <v>500000</v>
      </c>
      <c r="V246" s="2">
        <f t="shared" si="33"/>
        <v>59768484.715384513</v>
      </c>
      <c r="W246" s="2">
        <f t="shared" si="20"/>
        <v>481858</v>
      </c>
      <c r="X246" s="2">
        <f t="shared" si="6"/>
        <v>18142</v>
      </c>
      <c r="Y246" s="2">
        <f t="shared" si="40"/>
        <v>44131660.463177294</v>
      </c>
      <c r="Z246" s="2" t="str">
        <f t="shared" si="8"/>
        <v>MEEP</v>
      </c>
      <c r="AA246" s="2">
        <f>IF(Z246="HERE",Y246,AA245+Graph!$G$1*1000)</f>
        <v>57794832.463177294</v>
      </c>
      <c r="AB246" s="2">
        <f t="shared" si="21"/>
        <v>420000</v>
      </c>
      <c r="AC246" s="2">
        <f t="shared" si="41"/>
        <v>42903454.715384513</v>
      </c>
      <c r="AD246" s="3">
        <f t="shared" si="10"/>
        <v>52800000</v>
      </c>
      <c r="AE246" s="2">
        <f>IF(AE244&gt;=52800000,52800000,IF(AB225=Graph!G$1*1000,AE245+Graph!G$1*1000,AC246))</f>
        <v>48363454.715384513</v>
      </c>
      <c r="AF246" s="3">
        <f t="shared" si="11"/>
        <v>48363454.715384513</v>
      </c>
      <c r="AG246" s="3">
        <f t="shared" si="27"/>
        <v>46222521.952628791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26"/>
        <v>481858</v>
      </c>
      <c r="H247" s="2">
        <f t="shared" si="42"/>
        <v>100726414.71538451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843788.3583381474</v>
      </c>
      <c r="Q247" s="2">
        <f t="shared" si="44"/>
        <v>500000</v>
      </c>
      <c r="R247" s="2">
        <f t="shared" si="43"/>
        <v>104400145.17856181</v>
      </c>
      <c r="S247" s="2">
        <f t="shared" si="17"/>
        <v>481858</v>
      </c>
      <c r="T247" s="2">
        <f t="shared" si="18"/>
        <v>18142</v>
      </c>
      <c r="U247" s="2">
        <f t="shared" si="19"/>
        <v>500000</v>
      </c>
      <c r="V247" s="2">
        <f t="shared" si="33"/>
        <v>60250342.715384513</v>
      </c>
      <c r="W247" s="2">
        <f t="shared" si="20"/>
        <v>481858</v>
      </c>
      <c r="X247" s="2">
        <f t="shared" si="6"/>
        <v>18142</v>
      </c>
      <c r="Y247" s="2">
        <f t="shared" si="40"/>
        <v>44149802.463177294</v>
      </c>
      <c r="Z247" s="2" t="str">
        <f t="shared" si="8"/>
        <v>MEEP</v>
      </c>
      <c r="AA247" s="2">
        <f>IF(Z247="HERE",Y247,AA246+Graph!$G$1*1000)</f>
        <v>58214832.463177294</v>
      </c>
      <c r="AB247" s="2">
        <f t="shared" si="21"/>
        <v>420000</v>
      </c>
      <c r="AC247" s="2">
        <f t="shared" si="41"/>
        <v>42903454.715384513</v>
      </c>
      <c r="AD247" s="3">
        <f t="shared" si="10"/>
        <v>52800000</v>
      </c>
      <c r="AE247" s="2">
        <f>IF(AE245&gt;=52800000,52800000,IF(AB226=Graph!G$1*1000,AE246+Graph!G$1*1000,AC247))</f>
        <v>48783454.715384513</v>
      </c>
      <c r="AF247" s="3">
        <f t="shared" si="11"/>
        <v>48783454.715384513</v>
      </c>
      <c r="AG247" s="3">
        <f t="shared" si="27"/>
        <v>46600521.952628791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26"/>
        <v>481858</v>
      </c>
      <c r="H248" s="2">
        <f t="shared" si="42"/>
        <v>101208272.71538451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846196.06099864841</v>
      </c>
      <c r="Q248" s="2">
        <f t="shared" si="44"/>
        <v>500000</v>
      </c>
      <c r="R248" s="2">
        <f t="shared" si="43"/>
        <v>104900145.17856181</v>
      </c>
      <c r="S248" s="2">
        <f t="shared" si="17"/>
        <v>481858</v>
      </c>
      <c r="T248" s="2">
        <f t="shared" si="18"/>
        <v>18142</v>
      </c>
      <c r="U248" s="2">
        <f t="shared" si="19"/>
        <v>500000</v>
      </c>
      <c r="V248" s="2">
        <f t="shared" si="33"/>
        <v>60732200.715384513</v>
      </c>
      <c r="W248" s="2">
        <f t="shared" si="20"/>
        <v>481858</v>
      </c>
      <c r="X248" s="2">
        <f t="shared" si="6"/>
        <v>18142</v>
      </c>
      <c r="Y248" s="2">
        <f t="shared" si="40"/>
        <v>44167944.463177294</v>
      </c>
      <c r="Z248" s="2" t="str">
        <f t="shared" si="8"/>
        <v>MEEP</v>
      </c>
      <c r="AA248" s="2">
        <f>IF(Z248="HERE",Y248,AA247+Graph!$G$1*1000)</f>
        <v>58634832.463177294</v>
      </c>
      <c r="AB248" s="2">
        <f t="shared" si="21"/>
        <v>420000</v>
      </c>
      <c r="AC248" s="2">
        <f t="shared" si="41"/>
        <v>42903454.715384513</v>
      </c>
      <c r="AD248" s="3">
        <f t="shared" si="10"/>
        <v>52800000</v>
      </c>
      <c r="AE248" s="2">
        <f>IF(AE246&gt;=52800000,52800000,IF(AB227=Graph!G$1*1000,AE247+Graph!G$1*1000,AC248))</f>
        <v>49203454.715384513</v>
      </c>
      <c r="AF248" s="3">
        <f t="shared" si="11"/>
        <v>49203454.715384513</v>
      </c>
      <c r="AG248" s="3">
        <f t="shared" si="27"/>
        <v>46978521.952628791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26"/>
        <v>481858</v>
      </c>
      <c r="H249" s="2">
        <f t="shared" si="42"/>
        <v>101690130.71538451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848603.76365914941</v>
      </c>
      <c r="Q249" s="2">
        <f t="shared" si="44"/>
        <v>500000</v>
      </c>
      <c r="R249" s="2">
        <f t="shared" si="43"/>
        <v>105400145.17856181</v>
      </c>
      <c r="S249" s="2">
        <f t="shared" si="17"/>
        <v>481858</v>
      </c>
      <c r="T249" s="2">
        <f t="shared" si="18"/>
        <v>18142</v>
      </c>
      <c r="U249" s="2">
        <f t="shared" si="19"/>
        <v>500000</v>
      </c>
      <c r="V249" s="2">
        <f t="shared" si="33"/>
        <v>61214058.715384513</v>
      </c>
      <c r="W249" s="2">
        <f t="shared" si="20"/>
        <v>481858</v>
      </c>
      <c r="X249" s="2">
        <f t="shared" si="6"/>
        <v>18142</v>
      </c>
      <c r="Y249" s="2">
        <f t="shared" si="40"/>
        <v>44186086.463177294</v>
      </c>
      <c r="Z249" s="2" t="str">
        <f t="shared" si="8"/>
        <v>MEEP</v>
      </c>
      <c r="AA249" s="2">
        <f>IF(Z249="HERE",Y249,AA248+Graph!$G$1*1000)</f>
        <v>59054832.463177294</v>
      </c>
      <c r="AB249" s="2">
        <f t="shared" si="21"/>
        <v>420000</v>
      </c>
      <c r="AC249" s="2">
        <f t="shared" si="41"/>
        <v>42903454.715384513</v>
      </c>
      <c r="AD249" s="3">
        <f t="shared" si="10"/>
        <v>52800000</v>
      </c>
      <c r="AE249" s="2">
        <f>IF(AE247&gt;=52800000,52800000,IF(AB228=Graph!G$1*1000,AE248+Graph!G$1*1000,AC249))</f>
        <v>49623454.715384513</v>
      </c>
      <c r="AF249" s="3">
        <f t="shared" si="11"/>
        <v>49623454.715384513</v>
      </c>
      <c r="AG249" s="3">
        <f t="shared" si="27"/>
        <v>47356521.952628791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26"/>
        <v>481858</v>
      </c>
      <c r="H250" s="2">
        <f t="shared" si="42"/>
        <v>102171988.71538451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851011.46631965041</v>
      </c>
      <c r="Q250" s="2">
        <f t="shared" si="44"/>
        <v>500000</v>
      </c>
      <c r="R250" s="2">
        <f t="shared" si="43"/>
        <v>105900145.17856181</v>
      </c>
      <c r="S250" s="2">
        <f t="shared" si="17"/>
        <v>481858</v>
      </c>
      <c r="T250" s="2">
        <f t="shared" si="18"/>
        <v>18142</v>
      </c>
      <c r="U250" s="2">
        <f t="shared" si="19"/>
        <v>500000</v>
      </c>
      <c r="V250" s="2">
        <f t="shared" si="33"/>
        <v>61695916.715384513</v>
      </c>
      <c r="W250" s="2">
        <f t="shared" si="20"/>
        <v>481858</v>
      </c>
      <c r="X250" s="2">
        <f t="shared" si="6"/>
        <v>18142</v>
      </c>
      <c r="Y250" s="2">
        <f t="shared" si="40"/>
        <v>44204228.463177294</v>
      </c>
      <c r="Z250" s="2" t="str">
        <f t="shared" si="8"/>
        <v>MEEP</v>
      </c>
      <c r="AA250" s="2">
        <f>IF(Z250="HERE",Y250,AA249+Graph!$G$1*1000)</f>
        <v>59474832.463177294</v>
      </c>
      <c r="AB250" s="2">
        <f t="shared" si="21"/>
        <v>420000</v>
      </c>
      <c r="AC250" s="2">
        <f t="shared" si="41"/>
        <v>42903454.715384513</v>
      </c>
      <c r="AD250" s="3">
        <f t="shared" si="10"/>
        <v>52800000</v>
      </c>
      <c r="AE250" s="2">
        <f>IF(AE248&gt;=52800000,52800000,IF(AB229=Graph!G$1*1000,AE249+Graph!G$1*1000,AC250))</f>
        <v>50043454.715384513</v>
      </c>
      <c r="AF250" s="3">
        <f t="shared" si="11"/>
        <v>50043454.715384513</v>
      </c>
      <c r="AG250" s="3">
        <f t="shared" si="27"/>
        <v>47734521.952628791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26"/>
        <v>481858</v>
      </c>
      <c r="H251" s="2">
        <f t="shared" si="42"/>
        <v>102653846.71538451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853419.16898013651</v>
      </c>
      <c r="Q251" s="2">
        <f t="shared" si="44"/>
        <v>500000</v>
      </c>
      <c r="R251" s="2">
        <f t="shared" si="43"/>
        <v>106400145.17856181</v>
      </c>
      <c r="S251" s="2">
        <f t="shared" si="17"/>
        <v>481858</v>
      </c>
      <c r="T251" s="2">
        <f t="shared" si="18"/>
        <v>18142</v>
      </c>
      <c r="U251" s="2">
        <f t="shared" si="19"/>
        <v>500000</v>
      </c>
      <c r="V251" s="2">
        <f t="shared" si="33"/>
        <v>62177774.715384513</v>
      </c>
      <c r="W251" s="2">
        <f t="shared" si="20"/>
        <v>481858</v>
      </c>
      <c r="X251" s="2">
        <f t="shared" si="6"/>
        <v>18142</v>
      </c>
      <c r="Y251" s="2">
        <f t="shared" si="40"/>
        <v>44222370.463177294</v>
      </c>
      <c r="Z251" s="2" t="str">
        <f t="shared" si="8"/>
        <v>MEEP</v>
      </c>
      <c r="AA251" s="2">
        <f>IF(Z251="HERE",Y251,AA250+Graph!$G$1*1000)</f>
        <v>59894832.463177294</v>
      </c>
      <c r="AB251" s="2">
        <f t="shared" si="21"/>
        <v>420000</v>
      </c>
      <c r="AC251" s="2">
        <f t="shared" si="41"/>
        <v>42903454.715384513</v>
      </c>
      <c r="AD251" s="3">
        <f t="shared" si="10"/>
        <v>52800000</v>
      </c>
      <c r="AE251" s="2">
        <f>IF(AE249&gt;=52800000,52800000,IF(AB230=Graph!G$1*1000,AE250+Graph!G$1*1000,AC251))</f>
        <v>50463454.715384513</v>
      </c>
      <c r="AF251" s="3">
        <f t="shared" si="11"/>
        <v>50463454.715384513</v>
      </c>
      <c r="AG251" s="3">
        <f t="shared" si="27"/>
        <v>48112521.952628791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26"/>
        <v>481858</v>
      </c>
      <c r="H252" s="2">
        <f t="shared" si="42"/>
        <v>103135704.71538451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855826.87164063752</v>
      </c>
      <c r="Q252" s="2">
        <f t="shared" si="44"/>
        <v>500000</v>
      </c>
      <c r="R252" s="2">
        <f t="shared" si="43"/>
        <v>106900145.17856181</v>
      </c>
      <c r="S252" s="2">
        <f t="shared" si="17"/>
        <v>481858</v>
      </c>
      <c r="T252" s="2">
        <f t="shared" si="18"/>
        <v>18142</v>
      </c>
      <c r="U252" s="2">
        <f t="shared" si="19"/>
        <v>500000</v>
      </c>
      <c r="V252" s="2">
        <f t="shared" si="33"/>
        <v>62659632.715384513</v>
      </c>
      <c r="W252" s="2">
        <f t="shared" si="20"/>
        <v>481858</v>
      </c>
      <c r="X252" s="2">
        <f t="shared" si="6"/>
        <v>18142</v>
      </c>
      <c r="Y252" s="2">
        <f t="shared" si="40"/>
        <v>44240512.463177294</v>
      </c>
      <c r="Z252" s="2" t="str">
        <f t="shared" si="8"/>
        <v>MEEP</v>
      </c>
      <c r="AA252" s="2">
        <f>IF(Z252="HERE",Y252,AA251+Graph!$G$1*1000)</f>
        <v>60314832.463177294</v>
      </c>
      <c r="AB252" s="2">
        <f t="shared" si="21"/>
        <v>420000</v>
      </c>
      <c r="AC252" s="2">
        <f t="shared" si="41"/>
        <v>42903454.715384513</v>
      </c>
      <c r="AD252" s="3">
        <f t="shared" si="10"/>
        <v>52800000</v>
      </c>
      <c r="AE252" s="2">
        <f>IF(AE250&gt;=52800000,52800000,IF(AB231=Graph!G$1*1000,AE251+Graph!G$1*1000,AC252))</f>
        <v>50883454.715384513</v>
      </c>
      <c r="AF252" s="3">
        <f t="shared" si="11"/>
        <v>50883454.715384513</v>
      </c>
      <c r="AG252" s="3">
        <f t="shared" si="27"/>
        <v>48490521.952628791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26"/>
        <v>481858</v>
      </c>
      <c r="H253" s="2">
        <f t="shared" si="42"/>
        <v>103617562.71538451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858234.57430113852</v>
      </c>
      <c r="Q253" s="2">
        <f t="shared" si="44"/>
        <v>500000</v>
      </c>
      <c r="R253" s="2">
        <f t="shared" si="43"/>
        <v>107400145.17856181</v>
      </c>
      <c r="S253" s="2">
        <f t="shared" si="17"/>
        <v>481858</v>
      </c>
      <c r="T253" s="2">
        <f t="shared" si="18"/>
        <v>18142</v>
      </c>
      <c r="U253" s="2">
        <f t="shared" si="19"/>
        <v>500000</v>
      </c>
      <c r="V253" s="2">
        <f t="shared" si="33"/>
        <v>63141490.715384513</v>
      </c>
      <c r="W253" s="2">
        <f t="shared" si="20"/>
        <v>481858</v>
      </c>
      <c r="X253" s="2">
        <f t="shared" si="6"/>
        <v>18142</v>
      </c>
      <c r="Y253" s="2">
        <f t="shared" si="40"/>
        <v>44258654.463177294</v>
      </c>
      <c r="Z253" s="2" t="str">
        <f t="shared" si="8"/>
        <v>MEEP</v>
      </c>
      <c r="AA253" s="2">
        <f>IF(Z253="HERE",Y253,AA252+Graph!$G$1*1000)</f>
        <v>60734832.463177294</v>
      </c>
      <c r="AB253" s="2">
        <f t="shared" si="21"/>
        <v>420000</v>
      </c>
      <c r="AC253" s="2">
        <f t="shared" si="41"/>
        <v>42903454.715384513</v>
      </c>
      <c r="AD253" s="3">
        <f t="shared" si="10"/>
        <v>52800000</v>
      </c>
      <c r="AE253" s="2">
        <f>IF(AE251&gt;=52800000,52800000,IF(AB232=Graph!G$1*1000,AE252+Graph!G$1*1000,AC253))</f>
        <v>51303454.715384513</v>
      </c>
      <c r="AF253" s="3">
        <f t="shared" si="11"/>
        <v>51303454.715384513</v>
      </c>
      <c r="AG253" s="3">
        <f t="shared" si="27"/>
        <v>48868521.952628791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26"/>
        <v>481858</v>
      </c>
      <c r="H254" s="2">
        <f t="shared" si="42"/>
        <v>104099420.71538451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860642.27696163952</v>
      </c>
      <c r="Q254" s="2">
        <f t="shared" si="44"/>
        <v>500000</v>
      </c>
      <c r="R254" s="2">
        <f t="shared" si="43"/>
        <v>107900145.17856181</v>
      </c>
      <c r="S254" s="2">
        <f t="shared" si="17"/>
        <v>481858</v>
      </c>
      <c r="T254" s="2">
        <f t="shared" si="18"/>
        <v>18142</v>
      </c>
      <c r="U254" s="2">
        <f t="shared" si="19"/>
        <v>500000</v>
      </c>
      <c r="V254" s="2">
        <f t="shared" si="33"/>
        <v>63623348.715384513</v>
      </c>
      <c r="W254" s="2">
        <f t="shared" si="20"/>
        <v>481858</v>
      </c>
      <c r="X254" s="2">
        <f t="shared" si="6"/>
        <v>18142</v>
      </c>
      <c r="Y254" s="2">
        <f t="shared" si="40"/>
        <v>44276796.463177294</v>
      </c>
      <c r="Z254" s="2" t="str">
        <f t="shared" si="8"/>
        <v>MEEP</v>
      </c>
      <c r="AA254" s="2">
        <f>IF(Z254="HERE",Y254,AA253+Graph!$G$1*1000)</f>
        <v>61154832.463177294</v>
      </c>
      <c r="AB254" s="2">
        <f t="shared" si="21"/>
        <v>420000</v>
      </c>
      <c r="AC254" s="2">
        <f t="shared" si="41"/>
        <v>42903454.715384513</v>
      </c>
      <c r="AD254" s="3">
        <f t="shared" si="10"/>
        <v>52800000</v>
      </c>
      <c r="AE254" s="2">
        <f>IF(AE252&gt;=52800000,52800000,IF(AB233=Graph!G$1*1000,AE253+Graph!G$1*1000,AC254))</f>
        <v>51723454.715384513</v>
      </c>
      <c r="AF254" s="3">
        <f t="shared" si="11"/>
        <v>51723454.715384513</v>
      </c>
      <c r="AG254" s="3">
        <f t="shared" si="27"/>
        <v>49246521.952628791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26"/>
        <v>481858</v>
      </c>
      <c r="H255" s="2">
        <f t="shared" si="42"/>
        <v>104581278.71538451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863049.97962214053</v>
      </c>
      <c r="Q255" s="2">
        <f t="shared" si="44"/>
        <v>500000</v>
      </c>
      <c r="R255" s="2">
        <f t="shared" si="43"/>
        <v>108400145.17856181</v>
      </c>
      <c r="S255" s="2">
        <f t="shared" si="17"/>
        <v>481858</v>
      </c>
      <c r="T255" s="2">
        <f t="shared" si="18"/>
        <v>18142</v>
      </c>
      <c r="U255" s="2">
        <f t="shared" si="19"/>
        <v>500000</v>
      </c>
      <c r="V255" s="2">
        <f t="shared" si="33"/>
        <v>64105206.715384513</v>
      </c>
      <c r="W255" s="2">
        <f t="shared" si="20"/>
        <v>481858</v>
      </c>
      <c r="X255" s="2">
        <f t="shared" si="6"/>
        <v>18142</v>
      </c>
      <c r="Y255" s="2">
        <f t="shared" si="40"/>
        <v>44294938.463177294</v>
      </c>
      <c r="Z255" s="2" t="str">
        <f t="shared" si="8"/>
        <v>MEEP</v>
      </c>
      <c r="AA255" s="2">
        <f>IF(Z255="HERE",Y255,AA254+Graph!$G$1*1000)</f>
        <v>61574832.463177294</v>
      </c>
      <c r="AB255" s="2">
        <f t="shared" si="21"/>
        <v>420000</v>
      </c>
      <c r="AC255" s="2">
        <f t="shared" si="41"/>
        <v>42903454.715384513</v>
      </c>
      <c r="AD255" s="3">
        <f t="shared" si="10"/>
        <v>52800000</v>
      </c>
      <c r="AE255" s="2">
        <f>IF(AE253&gt;=52800000,52800000,IF(AB234=Graph!G$1*1000,AE254+Graph!G$1*1000,AC255))</f>
        <v>52143454.715384513</v>
      </c>
      <c r="AF255" s="3">
        <f t="shared" si="11"/>
        <v>52143454.715384513</v>
      </c>
      <c r="AG255" s="3">
        <f t="shared" si="27"/>
        <v>49645521.952628791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26"/>
        <v>481858</v>
      </c>
      <c r="H256" s="2">
        <f t="shared" si="42"/>
        <v>105063136.71538451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865457.68228262663</v>
      </c>
      <c r="Q256" s="2">
        <f t="shared" si="44"/>
        <v>500000</v>
      </c>
      <c r="R256" s="2">
        <f t="shared" si="43"/>
        <v>108900145.17856181</v>
      </c>
      <c r="S256" s="2">
        <f t="shared" si="17"/>
        <v>481858</v>
      </c>
      <c r="T256" s="2">
        <f t="shared" si="18"/>
        <v>18142</v>
      </c>
      <c r="U256" s="2">
        <f t="shared" si="19"/>
        <v>500000</v>
      </c>
      <c r="V256" s="2">
        <f t="shared" si="33"/>
        <v>64587064.715384513</v>
      </c>
      <c r="W256" s="2">
        <f t="shared" si="20"/>
        <v>481858</v>
      </c>
      <c r="X256" s="2">
        <f t="shared" si="6"/>
        <v>18142</v>
      </c>
      <c r="Y256" s="2">
        <f t="shared" si="40"/>
        <v>44313080.463177294</v>
      </c>
      <c r="Z256" s="2" t="str">
        <f t="shared" si="8"/>
        <v>MEEP</v>
      </c>
      <c r="AA256" s="2">
        <f>IF(Z256="HERE",Y256,AA255+Graph!$G$1*1000)</f>
        <v>61994832.463177294</v>
      </c>
      <c r="AB256" s="2">
        <f t="shared" si="21"/>
        <v>420000</v>
      </c>
      <c r="AC256" s="2">
        <f t="shared" si="41"/>
        <v>42903454.715384513</v>
      </c>
      <c r="AD256" s="3">
        <f t="shared" si="10"/>
        <v>52800000</v>
      </c>
      <c r="AE256" s="2">
        <f>IF(AE254&gt;=52800000,52800000,IF(AB235=Graph!G$1*1000,AE255+Graph!G$1*1000,AC256))</f>
        <v>52563454.715384513</v>
      </c>
      <c r="AF256" s="3">
        <f t="shared" si="11"/>
        <v>52563454.715384513</v>
      </c>
      <c r="AG256" s="3">
        <f t="shared" si="27"/>
        <v>49707172.735769227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26"/>
        <v>481858</v>
      </c>
      <c r="H257" s="2">
        <f t="shared" si="42"/>
        <v>105544994.71538451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867865.38494312763</v>
      </c>
      <c r="Q257" s="2">
        <f t="shared" si="44"/>
        <v>500000</v>
      </c>
      <c r="R257" s="2">
        <f t="shared" si="43"/>
        <v>109400145.17856181</v>
      </c>
      <c r="S257" s="2">
        <f t="shared" si="17"/>
        <v>481858</v>
      </c>
      <c r="T257" s="2">
        <f t="shared" si="18"/>
        <v>18142</v>
      </c>
      <c r="U257" s="2">
        <f t="shared" si="19"/>
        <v>500000</v>
      </c>
      <c r="V257" s="2">
        <f t="shared" si="33"/>
        <v>65068922.715384513</v>
      </c>
      <c r="W257" s="2">
        <f t="shared" si="20"/>
        <v>481858</v>
      </c>
      <c r="X257" s="2">
        <f t="shared" si="6"/>
        <v>18142</v>
      </c>
      <c r="Y257" s="2">
        <f t="shared" si="40"/>
        <v>44331222.463177294</v>
      </c>
      <c r="Z257" s="2" t="str">
        <f t="shared" si="8"/>
        <v>MEEP</v>
      </c>
      <c r="AA257" s="2">
        <f>IF(Z257="HERE",Y257,AA256+Graph!$G$1*1000)</f>
        <v>62414832.463177294</v>
      </c>
      <c r="AB257" s="2">
        <f t="shared" si="21"/>
        <v>420000</v>
      </c>
      <c r="AC257" s="2">
        <f t="shared" si="41"/>
        <v>42903454.715384513</v>
      </c>
      <c r="AD257" s="3">
        <f t="shared" si="10"/>
        <v>52800000</v>
      </c>
      <c r="AE257" s="2">
        <f>IF(AE255&gt;=52800000,52800000,IF(AB236=Graph!G$1*1000,AE256+Graph!G$1*1000,AC257))</f>
        <v>52983454.715384513</v>
      </c>
      <c r="AF257" s="3">
        <f t="shared" si="11"/>
        <v>52800000</v>
      </c>
      <c r="AG257" s="3">
        <f t="shared" si="27"/>
        <v>49728172.735769227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26"/>
        <v>481858</v>
      </c>
      <c r="H258" s="2">
        <f t="shared" si="42"/>
        <v>106026852.71538451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870273.08760362864</v>
      </c>
      <c r="Q258" s="2">
        <f t="shared" si="44"/>
        <v>500000</v>
      </c>
      <c r="R258" s="2">
        <f t="shared" si="43"/>
        <v>109900145.17856181</v>
      </c>
      <c r="S258" s="2">
        <f t="shared" si="17"/>
        <v>481858</v>
      </c>
      <c r="T258" s="2">
        <f t="shared" si="18"/>
        <v>18142</v>
      </c>
      <c r="U258" s="2">
        <f t="shared" si="19"/>
        <v>500000</v>
      </c>
      <c r="V258" s="2">
        <f t="shared" si="33"/>
        <v>65550780.715384513</v>
      </c>
      <c r="W258" s="2">
        <f t="shared" si="20"/>
        <v>481858</v>
      </c>
      <c r="X258" s="2">
        <f t="shared" si="6"/>
        <v>18142</v>
      </c>
      <c r="Y258" s="2">
        <f t="shared" si="40"/>
        <v>44349364.463177294</v>
      </c>
      <c r="Z258" s="2" t="str">
        <f t="shared" si="8"/>
        <v>MEEP</v>
      </c>
      <c r="AA258" s="2">
        <f>IF(Z258="HERE",Y258,AA257+Graph!$G$1*1000)</f>
        <v>62834832.463177294</v>
      </c>
      <c r="AB258" s="2">
        <f t="shared" si="21"/>
        <v>420000</v>
      </c>
      <c r="AC258" s="2">
        <f t="shared" si="41"/>
        <v>42903454.715384513</v>
      </c>
      <c r="AD258" s="3">
        <f t="shared" si="10"/>
        <v>52800000</v>
      </c>
      <c r="AE258" s="2">
        <f>IF(AE256&gt;=52800000,52800000,IF(AB237=Graph!G$1*1000,AE257+Graph!G$1*1000,AC258))</f>
        <v>53403454.715384513</v>
      </c>
      <c r="AF258" s="3">
        <f t="shared" si="11"/>
        <v>52800000</v>
      </c>
      <c r="AG258" s="3">
        <f t="shared" si="27"/>
        <v>49749172.735769227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26"/>
        <v>481858</v>
      </c>
      <c r="H259" s="2">
        <f t="shared" si="42"/>
        <v>106508710.71538451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872680.79026412964</v>
      </c>
      <c r="Q259" s="2">
        <f t="shared" si="44"/>
        <v>500000</v>
      </c>
      <c r="R259" s="2">
        <f t="shared" si="43"/>
        <v>110400145.17856181</v>
      </c>
      <c r="S259" s="2">
        <f t="shared" si="17"/>
        <v>481858</v>
      </c>
      <c r="T259" s="2">
        <f t="shared" si="18"/>
        <v>18142</v>
      </c>
      <c r="U259" s="2">
        <f t="shared" si="19"/>
        <v>500000</v>
      </c>
      <c r="V259" s="2">
        <f t="shared" si="33"/>
        <v>66032638.715384513</v>
      </c>
      <c r="W259" s="2">
        <f t="shared" si="20"/>
        <v>481858</v>
      </c>
      <c r="X259" s="2">
        <f t="shared" si="6"/>
        <v>18142</v>
      </c>
      <c r="Y259" s="2">
        <f t="shared" si="40"/>
        <v>44367506.463177294</v>
      </c>
      <c r="Z259" s="2" t="str">
        <f t="shared" si="8"/>
        <v>MEEP</v>
      </c>
      <c r="AA259" s="2">
        <f>IF(Z259="HERE",Y259,AA258+Graph!$G$1*1000)</f>
        <v>63254832.463177294</v>
      </c>
      <c r="AB259" s="2">
        <f t="shared" si="21"/>
        <v>420000</v>
      </c>
      <c r="AC259" s="2">
        <f t="shared" si="41"/>
        <v>42903454.715384513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49770172.735769227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26"/>
        <v>481858</v>
      </c>
      <c r="H260" s="2">
        <f t="shared" si="42"/>
        <v>106990568.71538451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875088.49292461574</v>
      </c>
      <c r="Q260" s="2">
        <f t="shared" si="44"/>
        <v>500000</v>
      </c>
      <c r="R260" s="2">
        <f t="shared" si="43"/>
        <v>110900145.17856181</v>
      </c>
      <c r="S260" s="2">
        <f t="shared" si="17"/>
        <v>481858</v>
      </c>
      <c r="T260" s="2">
        <f t="shared" si="18"/>
        <v>18142</v>
      </c>
      <c r="U260" s="2">
        <f t="shared" si="19"/>
        <v>500000</v>
      </c>
      <c r="V260" s="2">
        <f t="shared" si="33"/>
        <v>66514496.715384513</v>
      </c>
      <c r="W260" s="2">
        <f t="shared" si="20"/>
        <v>481858</v>
      </c>
      <c r="X260" s="2">
        <f t="shared" si="6"/>
        <v>18142</v>
      </c>
      <c r="Y260" s="2">
        <f t="shared" si="40"/>
        <v>44385648.463177294</v>
      </c>
      <c r="Z260" s="2" t="str">
        <f t="shared" si="8"/>
        <v>MEEP</v>
      </c>
      <c r="AA260" s="2">
        <f>IF(Z260="HERE",Y260,AA259+Graph!$G$1*1000)</f>
        <v>63674832.463177294</v>
      </c>
      <c r="AB260" s="2">
        <f t="shared" si="21"/>
        <v>420000</v>
      </c>
      <c r="AC260" s="2">
        <f t="shared" si="41"/>
        <v>42903454.715384513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49791172.735769227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26"/>
        <v>481858</v>
      </c>
      <c r="H261" s="2">
        <f t="shared" si="42"/>
        <v>107472426.71538451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877496.19558511674</v>
      </c>
      <c r="Q261" s="2">
        <f t="shared" si="44"/>
        <v>500000</v>
      </c>
      <c r="R261" s="2">
        <f t="shared" si="43"/>
        <v>111400145.17856181</v>
      </c>
      <c r="S261" s="2">
        <f t="shared" si="17"/>
        <v>481858</v>
      </c>
      <c r="T261" s="2">
        <f t="shared" si="18"/>
        <v>18142</v>
      </c>
      <c r="U261" s="2">
        <f t="shared" si="19"/>
        <v>500000</v>
      </c>
      <c r="V261" s="2">
        <f t="shared" si="33"/>
        <v>66996354.715384513</v>
      </c>
      <c r="W261" s="2">
        <f t="shared" si="20"/>
        <v>481858</v>
      </c>
      <c r="X261" s="2">
        <f t="shared" si="6"/>
        <v>18142</v>
      </c>
      <c r="Y261" s="2">
        <f t="shared" si="40"/>
        <v>44403790.463177294</v>
      </c>
      <c r="Z261" s="2" t="str">
        <f t="shared" si="8"/>
        <v>MEEP</v>
      </c>
      <c r="AA261" s="2">
        <f>IF(Z261="HERE",Y261,AA260+Graph!$G$1*1000)</f>
        <v>64094832.463177294</v>
      </c>
      <c r="AB261" s="2">
        <f t="shared" si="21"/>
        <v>420000</v>
      </c>
      <c r="AC261" s="2">
        <f t="shared" si="41"/>
        <v>42903454.715384513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49812172.735769227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26"/>
        <v>481858</v>
      </c>
      <c r="H262" s="2">
        <f t="shared" si="42"/>
        <v>107954284.71538451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879903.89824561775</v>
      </c>
      <c r="Q262" s="2">
        <f t="shared" si="44"/>
        <v>500000</v>
      </c>
      <c r="R262" s="2">
        <f t="shared" si="43"/>
        <v>111900145.17856181</v>
      </c>
      <c r="S262" s="2">
        <f t="shared" si="17"/>
        <v>481858</v>
      </c>
      <c r="T262" s="2">
        <f t="shared" si="18"/>
        <v>18142</v>
      </c>
      <c r="U262" s="2">
        <f t="shared" si="19"/>
        <v>500000</v>
      </c>
      <c r="V262" s="2">
        <f t="shared" si="33"/>
        <v>67478212.715384513</v>
      </c>
      <c r="W262" s="2">
        <f t="shared" si="20"/>
        <v>481858</v>
      </c>
      <c r="X262" s="2">
        <f t="shared" si="6"/>
        <v>18142</v>
      </c>
      <c r="Y262" s="2">
        <f t="shared" si="40"/>
        <v>44421932.463177294</v>
      </c>
      <c r="Z262" s="2" t="str">
        <f t="shared" si="8"/>
        <v>MEEP</v>
      </c>
      <c r="AA262" s="2">
        <f>IF(Z262="HERE",Y262,AA261+Graph!$G$1*1000)</f>
        <v>64514832.463177294</v>
      </c>
      <c r="AB262" s="2">
        <f t="shared" si="21"/>
        <v>420000</v>
      </c>
      <c r="AC262" s="2">
        <f t="shared" si="41"/>
        <v>42903454.715384513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49833172.735769227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26"/>
        <v>481858</v>
      </c>
      <c r="H263" s="2">
        <f t="shared" si="42"/>
        <v>108436142.71538451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882311.60090611875</v>
      </c>
      <c r="Q263" s="2">
        <f t="shared" si="44"/>
        <v>500000</v>
      </c>
      <c r="R263" s="2">
        <f t="shared" si="43"/>
        <v>112400145.17856181</v>
      </c>
      <c r="S263" s="2">
        <f t="shared" si="17"/>
        <v>481858</v>
      </c>
      <c r="T263" s="2">
        <f t="shared" si="18"/>
        <v>18142</v>
      </c>
      <c r="U263" s="2">
        <f t="shared" si="19"/>
        <v>500000</v>
      </c>
      <c r="V263" s="2">
        <f t="shared" si="33"/>
        <v>67960070.715384513</v>
      </c>
      <c r="W263" s="2">
        <f t="shared" si="20"/>
        <v>481858</v>
      </c>
      <c r="X263" s="2">
        <f t="shared" si="6"/>
        <v>18142</v>
      </c>
      <c r="Y263" s="2">
        <f t="shared" si="40"/>
        <v>44440074.463177294</v>
      </c>
      <c r="Z263" s="2" t="str">
        <f t="shared" si="8"/>
        <v>MEEP</v>
      </c>
      <c r="AA263" s="2">
        <f>IF(Z263="HERE",Y263,AA262+Graph!$G$1*1000)</f>
        <v>64934832.463177294</v>
      </c>
      <c r="AB263" s="2">
        <f t="shared" si="21"/>
        <v>420000</v>
      </c>
      <c r="AC263" s="2">
        <f t="shared" si="41"/>
        <v>42903454.715384513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49854172.735769227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26"/>
        <v>481858</v>
      </c>
      <c r="H264" s="2">
        <f t="shared" si="42"/>
        <v>108918000.71538451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884719.30356660485</v>
      </c>
      <c r="Q264" s="2">
        <f t="shared" si="44"/>
        <v>500000</v>
      </c>
      <c r="R264" s="2">
        <f t="shared" si="43"/>
        <v>112900145.17856181</v>
      </c>
      <c r="S264" s="2">
        <f t="shared" si="17"/>
        <v>481858</v>
      </c>
      <c r="T264" s="2">
        <f t="shared" si="18"/>
        <v>18142</v>
      </c>
      <c r="U264" s="2">
        <f t="shared" si="19"/>
        <v>500000</v>
      </c>
      <c r="V264" s="2">
        <f t="shared" si="33"/>
        <v>68441928.715384513</v>
      </c>
      <c r="W264" s="2">
        <f t="shared" si="20"/>
        <v>481858</v>
      </c>
      <c r="X264" s="2">
        <f t="shared" si="6"/>
        <v>18142</v>
      </c>
      <c r="Y264" s="2">
        <f t="shared" si="40"/>
        <v>44458216.463177294</v>
      </c>
      <c r="Z264" s="2" t="str">
        <f t="shared" si="8"/>
        <v>MEEP</v>
      </c>
      <c r="AA264" s="2">
        <f>IF(Z264="HERE",Y264,AA263+Graph!$G$1*1000)</f>
        <v>65354832.463177294</v>
      </c>
      <c r="AB264" s="2">
        <f t="shared" si="21"/>
        <v>420000</v>
      </c>
      <c r="AC264" s="2">
        <f t="shared" si="41"/>
        <v>42903454.715384513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49875172.735769227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26"/>
        <v>481858</v>
      </c>
      <c r="H265" s="2">
        <f t="shared" si="42"/>
        <v>109399858.71538451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887127.00622710586</v>
      </c>
      <c r="Q265" s="2">
        <f t="shared" si="44"/>
        <v>500000</v>
      </c>
      <c r="R265" s="2">
        <f t="shared" si="43"/>
        <v>113400145.17856181</v>
      </c>
      <c r="S265" s="2">
        <f t="shared" si="17"/>
        <v>481858</v>
      </c>
      <c r="T265" s="2">
        <f t="shared" si="18"/>
        <v>18142</v>
      </c>
      <c r="U265" s="2">
        <f t="shared" si="19"/>
        <v>500000</v>
      </c>
      <c r="V265" s="2">
        <f t="shared" si="33"/>
        <v>68923786.715384513</v>
      </c>
      <c r="W265" s="2">
        <f t="shared" si="20"/>
        <v>481858</v>
      </c>
      <c r="X265" s="2">
        <f t="shared" si="6"/>
        <v>18142</v>
      </c>
      <c r="Y265" s="2">
        <f t="shared" si="40"/>
        <v>44476358.463177294</v>
      </c>
      <c r="Z265" s="2" t="str">
        <f t="shared" si="8"/>
        <v>MEEP</v>
      </c>
      <c r="AA265" s="2">
        <f>IF(Z265="HERE",Y265,AA264+Graph!$G$1*1000)</f>
        <v>65774832.463177294</v>
      </c>
      <c r="AB265" s="2">
        <f t="shared" si="21"/>
        <v>420000</v>
      </c>
      <c r="AC265" s="2">
        <f t="shared" si="41"/>
        <v>42903454.715384513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49896172.735769227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26"/>
        <v>481858</v>
      </c>
      <c r="H266" s="2">
        <f t="shared" si="42"/>
        <v>109881716.71538451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889534.70888760686</v>
      </c>
      <c r="Q266" s="2">
        <f t="shared" si="44"/>
        <v>500000</v>
      </c>
      <c r="R266" s="2">
        <f t="shared" si="43"/>
        <v>113900145.17856181</v>
      </c>
      <c r="S266" s="2">
        <f t="shared" si="17"/>
        <v>481858</v>
      </c>
      <c r="T266" s="2">
        <f t="shared" si="18"/>
        <v>18142</v>
      </c>
      <c r="U266" s="2">
        <f t="shared" si="19"/>
        <v>500000</v>
      </c>
      <c r="V266" s="2">
        <f t="shared" si="33"/>
        <v>69405644.715384513</v>
      </c>
      <c r="W266" s="2">
        <f t="shared" si="20"/>
        <v>481858</v>
      </c>
      <c r="X266" s="2">
        <f t="shared" si="6"/>
        <v>18142</v>
      </c>
      <c r="Y266" s="2">
        <f t="shared" si="40"/>
        <v>44494500.463177294</v>
      </c>
      <c r="Z266" s="2" t="str">
        <f t="shared" si="8"/>
        <v>MEEP</v>
      </c>
      <c r="AA266" s="2">
        <f>IF(Z266="HERE",Y266,AA265+Graph!$G$1*1000)</f>
        <v>66194832.463177294</v>
      </c>
      <c r="AB266" s="2">
        <f t="shared" si="21"/>
        <v>420000</v>
      </c>
      <c r="AC266" s="2">
        <f t="shared" si="41"/>
        <v>42903454.715384513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49917172.735769227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26"/>
        <v>481858</v>
      </c>
      <c r="H267" s="2">
        <f t="shared" si="42"/>
        <v>110363574.71538451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891942.41154810786</v>
      </c>
      <c r="Q267" s="2">
        <f t="shared" si="44"/>
        <v>500000</v>
      </c>
      <c r="R267" s="2">
        <f t="shared" si="43"/>
        <v>114400145.17856181</v>
      </c>
      <c r="S267" s="2">
        <f t="shared" si="17"/>
        <v>481858</v>
      </c>
      <c r="T267" s="2">
        <f t="shared" si="18"/>
        <v>18142</v>
      </c>
      <c r="U267" s="2">
        <f t="shared" si="19"/>
        <v>500000</v>
      </c>
      <c r="V267" s="2">
        <f t="shared" si="33"/>
        <v>69887502.715384513</v>
      </c>
      <c r="W267" s="2">
        <f t="shared" si="20"/>
        <v>481858</v>
      </c>
      <c r="X267" s="2">
        <f t="shared" si="6"/>
        <v>18142</v>
      </c>
      <c r="Y267" s="2">
        <f t="shared" si="40"/>
        <v>44512642.463177294</v>
      </c>
      <c r="Z267" s="2" t="str">
        <f t="shared" si="8"/>
        <v>MEEP</v>
      </c>
      <c r="AA267" s="2">
        <f>IF(Z267="HERE",Y267,AA266+Graph!$G$1*1000)</f>
        <v>66614832.463177294</v>
      </c>
      <c r="AB267" s="2">
        <f t="shared" si="21"/>
        <v>420000</v>
      </c>
      <c r="AC267" s="2">
        <f t="shared" si="41"/>
        <v>42903454.715384513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49938172.735769227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26"/>
        <v>481858</v>
      </c>
      <c r="H268" s="2">
        <f t="shared" si="42"/>
        <v>110845432.71538451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894350.11420859396</v>
      </c>
      <c r="Q268" s="2">
        <f t="shared" si="44"/>
        <v>500000</v>
      </c>
      <c r="R268" s="2">
        <f t="shared" si="43"/>
        <v>114900145.17856181</v>
      </c>
      <c r="S268" s="2">
        <f t="shared" si="17"/>
        <v>481858</v>
      </c>
      <c r="T268" s="2">
        <f t="shared" si="18"/>
        <v>18142</v>
      </c>
      <c r="U268" s="2">
        <f t="shared" si="19"/>
        <v>500000</v>
      </c>
      <c r="V268" s="2">
        <f t="shared" si="33"/>
        <v>70369360.715384513</v>
      </c>
      <c r="W268" s="2">
        <f t="shared" si="20"/>
        <v>481858</v>
      </c>
      <c r="X268" s="2">
        <f t="shared" si="6"/>
        <v>18142</v>
      </c>
      <c r="Y268" s="2">
        <f t="shared" si="40"/>
        <v>44530784.463177294</v>
      </c>
      <c r="Z268" s="2" t="str">
        <f t="shared" si="8"/>
        <v>MEEP</v>
      </c>
      <c r="AA268" s="2">
        <f>IF(Z268="HERE",Y268,AA267+Graph!$G$1*1000)</f>
        <v>67034832.463177294</v>
      </c>
      <c r="AB268" s="2">
        <f t="shared" si="21"/>
        <v>420000</v>
      </c>
      <c r="AC268" s="2">
        <f t="shared" si="41"/>
        <v>42903454.715384513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49959172.735769227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26"/>
        <v>481858</v>
      </c>
      <c r="H269" s="2">
        <f t="shared" si="42"/>
        <v>111327290.71538451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896757.81686909497</v>
      </c>
      <c r="Q269" s="2">
        <f t="shared" si="44"/>
        <v>500000</v>
      </c>
      <c r="R269" s="2">
        <f t="shared" si="43"/>
        <v>115400145.17856181</v>
      </c>
      <c r="S269" s="2">
        <f t="shared" si="17"/>
        <v>481858</v>
      </c>
      <c r="T269" s="2">
        <f t="shared" si="18"/>
        <v>18142</v>
      </c>
      <c r="U269" s="2">
        <f t="shared" si="19"/>
        <v>500000</v>
      </c>
      <c r="V269" s="2">
        <f t="shared" si="33"/>
        <v>70851218.715384513</v>
      </c>
      <c r="W269" s="2">
        <f t="shared" si="20"/>
        <v>481858</v>
      </c>
      <c r="X269" s="2">
        <f t="shared" si="6"/>
        <v>18142</v>
      </c>
      <c r="Y269" s="2">
        <f t="shared" si="40"/>
        <v>44548926.463177294</v>
      </c>
      <c r="Z269" s="2" t="str">
        <f t="shared" si="8"/>
        <v>MEEP</v>
      </c>
      <c r="AA269" s="2">
        <f>IF(Z269="HERE",Y269,AA268+Graph!$G$1*1000)</f>
        <v>67454832.463177294</v>
      </c>
      <c r="AB269" s="2">
        <f t="shared" si="21"/>
        <v>420000</v>
      </c>
      <c r="AC269" s="2">
        <f t="shared" si="41"/>
        <v>42903454.715384513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49980172.735769227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26"/>
        <v>481858</v>
      </c>
      <c r="H270" s="2">
        <f t="shared" si="42"/>
        <v>111809148.71538451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899165.51952959597</v>
      </c>
      <c r="Q270" s="2">
        <f t="shared" si="44"/>
        <v>500000</v>
      </c>
      <c r="R270" s="2">
        <f t="shared" si="43"/>
        <v>115900145.17856181</v>
      </c>
      <c r="S270" s="2">
        <f t="shared" si="17"/>
        <v>481858</v>
      </c>
      <c r="T270" s="2">
        <f t="shared" si="18"/>
        <v>18142</v>
      </c>
      <c r="U270" s="2">
        <f t="shared" si="19"/>
        <v>500000</v>
      </c>
      <c r="V270" s="2">
        <f t="shared" si="33"/>
        <v>71333076.715384513</v>
      </c>
      <c r="W270" s="2">
        <f t="shared" si="20"/>
        <v>481858</v>
      </c>
      <c r="X270" s="2">
        <f t="shared" si="6"/>
        <v>18142</v>
      </c>
      <c r="Y270" s="2">
        <f t="shared" si="40"/>
        <v>44567068.463177294</v>
      </c>
      <c r="Z270" s="2" t="str">
        <f t="shared" si="8"/>
        <v>MEEP</v>
      </c>
      <c r="AA270" s="2">
        <f>IF(Z270="HERE",Y270,AA269+Graph!$G$1*1000)</f>
        <v>67874832.463177294</v>
      </c>
      <c r="AB270" s="2">
        <f t="shared" si="21"/>
        <v>420000</v>
      </c>
      <c r="AC270" s="2">
        <f t="shared" si="41"/>
        <v>42903454.715384513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50001172.735769227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26"/>
        <v>481858</v>
      </c>
      <c r="H271" s="2">
        <f t="shared" si="42"/>
        <v>112291006.71538451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901573.22219009697</v>
      </c>
      <c r="Q271" s="2">
        <f t="shared" si="44"/>
        <v>500000</v>
      </c>
      <c r="R271" s="2">
        <f t="shared" si="43"/>
        <v>116400145.17856181</v>
      </c>
      <c r="S271" s="2">
        <f t="shared" si="17"/>
        <v>481858</v>
      </c>
      <c r="T271" s="2">
        <f t="shared" si="18"/>
        <v>18142</v>
      </c>
      <c r="U271" s="2">
        <f t="shared" si="19"/>
        <v>500000</v>
      </c>
      <c r="V271" s="2">
        <f t="shared" si="33"/>
        <v>71814934.715384513</v>
      </c>
      <c r="W271" s="2">
        <f t="shared" si="20"/>
        <v>481858</v>
      </c>
      <c r="X271" s="2">
        <f t="shared" si="6"/>
        <v>18142</v>
      </c>
      <c r="Y271" s="2">
        <f t="shared" si="40"/>
        <v>44585210.463177294</v>
      </c>
      <c r="Z271" s="2" t="str">
        <f t="shared" si="8"/>
        <v>MEEP</v>
      </c>
      <c r="AA271" s="2">
        <f>IF(Z271="HERE",Y271,AA270+Graph!$G$1*1000)</f>
        <v>68294832.463177294</v>
      </c>
      <c r="AB271" s="2">
        <f t="shared" si="21"/>
        <v>420000</v>
      </c>
      <c r="AC271" s="2">
        <f t="shared" si="41"/>
        <v>42903454.715384513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50022172.735769227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26"/>
        <v>481858</v>
      </c>
      <c r="H272" s="2">
        <f t="shared" si="42"/>
        <v>112772864.71538451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903980.92485058308</v>
      </c>
      <c r="Q272" s="2">
        <f t="shared" si="44"/>
        <v>500000</v>
      </c>
      <c r="R272" s="2">
        <f t="shared" si="43"/>
        <v>116900145.17856181</v>
      </c>
      <c r="S272" s="2">
        <f t="shared" si="17"/>
        <v>481858</v>
      </c>
      <c r="T272" s="2">
        <f t="shared" si="18"/>
        <v>18142</v>
      </c>
      <c r="U272" s="2">
        <f t="shared" si="19"/>
        <v>500000</v>
      </c>
      <c r="V272" s="2">
        <f t="shared" si="33"/>
        <v>72296792.715384513</v>
      </c>
      <c r="W272" s="2">
        <f t="shared" si="20"/>
        <v>481858</v>
      </c>
      <c r="X272" s="2">
        <f t="shared" si="6"/>
        <v>18142</v>
      </c>
      <c r="Y272" s="2">
        <f t="shared" si="40"/>
        <v>44603352.463177294</v>
      </c>
      <c r="Z272" s="2" t="str">
        <f t="shared" si="8"/>
        <v>MEEP</v>
      </c>
      <c r="AA272" s="2">
        <f>IF(Z272="HERE",Y272,AA271+Graph!$G$1*1000)</f>
        <v>68714832.463177294</v>
      </c>
      <c r="AB272" s="2">
        <f t="shared" si="21"/>
        <v>420000</v>
      </c>
      <c r="AC272" s="2">
        <f t="shared" si="41"/>
        <v>42903454.715384513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50043172.735769227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26"/>
        <v>481858</v>
      </c>
      <c r="H273" s="2">
        <f t="shared" si="42"/>
        <v>113254722.71538451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906388.62751108408</v>
      </c>
      <c r="Q273" s="2">
        <f t="shared" si="44"/>
        <v>500000</v>
      </c>
      <c r="R273" s="2">
        <f t="shared" si="43"/>
        <v>117400145.17856181</v>
      </c>
      <c r="S273" s="2">
        <f t="shared" si="17"/>
        <v>481858</v>
      </c>
      <c r="T273" s="2">
        <f t="shared" si="18"/>
        <v>18142</v>
      </c>
      <c r="U273" s="2">
        <f t="shared" si="19"/>
        <v>500000</v>
      </c>
      <c r="V273" s="2">
        <f t="shared" si="33"/>
        <v>72778650.715384513</v>
      </c>
      <c r="W273" s="2">
        <f t="shared" si="20"/>
        <v>481858</v>
      </c>
      <c r="X273" s="2">
        <f t="shared" si="6"/>
        <v>18142</v>
      </c>
      <c r="Y273" s="2">
        <f t="shared" si="40"/>
        <v>44621494.463177294</v>
      </c>
      <c r="Z273" s="2" t="str">
        <f t="shared" si="8"/>
        <v>MEEP</v>
      </c>
      <c r="AA273" s="2">
        <f>IF(Z273="HERE",Y273,AA272+Graph!$G$1*1000)</f>
        <v>69134832.463177294</v>
      </c>
      <c r="AB273" s="2">
        <f t="shared" si="21"/>
        <v>420000</v>
      </c>
      <c r="AC273" s="2">
        <f t="shared" si="41"/>
        <v>42903454.715384513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50064172.735769227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26"/>
        <v>481858</v>
      </c>
      <c r="H274" s="2">
        <f t="shared" si="42"/>
        <v>113736580.71538451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908796.33017158508</v>
      </c>
      <c r="Q274" s="2">
        <f t="shared" si="44"/>
        <v>500000</v>
      </c>
      <c r="R274" s="2">
        <f t="shared" si="43"/>
        <v>117900145.17856181</v>
      </c>
      <c r="S274" s="2">
        <f t="shared" si="17"/>
        <v>481858</v>
      </c>
      <c r="T274" s="2">
        <f t="shared" si="18"/>
        <v>18142</v>
      </c>
      <c r="U274" s="2">
        <f t="shared" si="19"/>
        <v>500000</v>
      </c>
      <c r="V274" s="2">
        <f t="shared" si="33"/>
        <v>73260508.715384513</v>
      </c>
      <c r="W274" s="2">
        <f t="shared" si="20"/>
        <v>481858</v>
      </c>
      <c r="X274" s="2">
        <f t="shared" si="6"/>
        <v>18142</v>
      </c>
      <c r="Y274" s="2">
        <f t="shared" si="40"/>
        <v>44639636.463177294</v>
      </c>
      <c r="Z274" s="2" t="str">
        <f t="shared" si="8"/>
        <v>MEEP</v>
      </c>
      <c r="AA274" s="2">
        <f>IF(Z274="HERE",Y274,AA273+Graph!$G$1*1000)</f>
        <v>69554832.463177294</v>
      </c>
      <c r="AB274" s="2">
        <f t="shared" si="21"/>
        <v>420000</v>
      </c>
      <c r="AC274" s="2">
        <f t="shared" si="41"/>
        <v>42903454.715384513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50085172.735769227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26"/>
        <v>481858</v>
      </c>
      <c r="H275" s="2">
        <f t="shared" si="42"/>
        <v>114218438.71538451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911204.03283208609</v>
      </c>
      <c r="Q275" s="2">
        <f t="shared" si="44"/>
        <v>500000</v>
      </c>
      <c r="R275" s="2">
        <f t="shared" si="43"/>
        <v>118400145.17856181</v>
      </c>
      <c r="S275" s="2">
        <f t="shared" si="17"/>
        <v>481858</v>
      </c>
      <c r="T275" s="2">
        <f t="shared" si="18"/>
        <v>18142</v>
      </c>
      <c r="U275" s="2">
        <f t="shared" si="19"/>
        <v>500000</v>
      </c>
      <c r="V275" s="2">
        <f t="shared" si="33"/>
        <v>73742366.715384513</v>
      </c>
      <c r="W275" s="2">
        <f t="shared" si="20"/>
        <v>481858</v>
      </c>
      <c r="X275" s="2">
        <f t="shared" si="6"/>
        <v>18142</v>
      </c>
      <c r="Y275" s="2">
        <f t="shared" si="40"/>
        <v>44657778.463177294</v>
      </c>
      <c r="Z275" s="2" t="str">
        <f t="shared" si="8"/>
        <v>MEEP</v>
      </c>
      <c r="AA275" s="2">
        <f>IF(Z275="HERE",Y275,AA274+Graph!$G$1*1000)</f>
        <v>69974832.463177294</v>
      </c>
      <c r="AB275" s="2">
        <f t="shared" si="21"/>
        <v>420000</v>
      </c>
      <c r="AC275" s="2">
        <f t="shared" si="41"/>
        <v>42903454.715384513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50106172.735769227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26"/>
        <v>481858</v>
      </c>
      <c r="H276" s="2">
        <f t="shared" si="42"/>
        <v>114700296.71538451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913611.73549257219</v>
      </c>
      <c r="Q276" s="2">
        <f t="shared" si="44"/>
        <v>500000</v>
      </c>
      <c r="R276" s="2">
        <f t="shared" si="43"/>
        <v>118900145.17856181</v>
      </c>
      <c r="S276" s="2">
        <f t="shared" si="17"/>
        <v>481858</v>
      </c>
      <c r="T276" s="2">
        <f t="shared" si="18"/>
        <v>18142</v>
      </c>
      <c r="U276" s="2">
        <f t="shared" si="19"/>
        <v>500000</v>
      </c>
      <c r="V276" s="2">
        <f t="shared" si="33"/>
        <v>74224224.715384513</v>
      </c>
      <c r="W276" s="2">
        <f t="shared" si="20"/>
        <v>481858</v>
      </c>
      <c r="X276" s="2">
        <f t="shared" si="6"/>
        <v>18142</v>
      </c>
      <c r="Y276" s="2">
        <f t="shared" si="40"/>
        <v>44675920.463177294</v>
      </c>
      <c r="Z276" s="2" t="str">
        <f t="shared" si="8"/>
        <v>MEEP</v>
      </c>
      <c r="AA276" s="2">
        <f>IF(Z276="HERE",Y276,AA275+Graph!$G$1*1000)</f>
        <v>70394832.463177294</v>
      </c>
      <c r="AB276" s="2">
        <f t="shared" si="21"/>
        <v>420000</v>
      </c>
      <c r="AC276" s="2">
        <f t="shared" si="41"/>
        <v>42903454.715384513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50127172.735769227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26"/>
        <v>481858</v>
      </c>
      <c r="H277" s="2">
        <f t="shared" si="42"/>
        <v>115182154.71538451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916019.43815307319</v>
      </c>
      <c r="Q277" s="2">
        <f t="shared" si="44"/>
        <v>500000</v>
      </c>
      <c r="R277" s="2">
        <f t="shared" si="43"/>
        <v>119400145.17856181</v>
      </c>
      <c r="S277" s="2">
        <f t="shared" si="17"/>
        <v>481858</v>
      </c>
      <c r="T277" s="2">
        <f t="shared" si="18"/>
        <v>18142</v>
      </c>
      <c r="U277" s="2">
        <f t="shared" si="19"/>
        <v>500000</v>
      </c>
      <c r="V277" s="2">
        <f t="shared" si="33"/>
        <v>74706082.715384513</v>
      </c>
      <c r="W277" s="2">
        <f t="shared" si="20"/>
        <v>481858</v>
      </c>
      <c r="X277" s="2">
        <f t="shared" si="6"/>
        <v>18142</v>
      </c>
      <c r="Y277" s="2">
        <f t="shared" si="40"/>
        <v>44694062.463177294</v>
      </c>
      <c r="Z277" s="2" t="str">
        <f t="shared" si="8"/>
        <v>MEEP</v>
      </c>
      <c r="AA277" s="2">
        <f>IF(Z277="HERE",Y277,AA276+Graph!$G$1*1000)</f>
        <v>70814832.463177294</v>
      </c>
      <c r="AB277" s="2">
        <f t="shared" si="21"/>
        <v>420000</v>
      </c>
      <c r="AC277" s="2">
        <f t="shared" si="41"/>
        <v>42903454.715384513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50148172.735769227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26"/>
        <v>481858</v>
      </c>
      <c r="H278" s="2">
        <f t="shared" si="42"/>
        <v>115664012.71538451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918427.14081357419</v>
      </c>
      <c r="Q278" s="2">
        <f t="shared" si="44"/>
        <v>500000</v>
      </c>
      <c r="R278" s="2">
        <f t="shared" si="43"/>
        <v>119900145.17856181</v>
      </c>
      <c r="S278" s="2">
        <f t="shared" si="17"/>
        <v>481858</v>
      </c>
      <c r="T278" s="2">
        <f t="shared" si="18"/>
        <v>18142</v>
      </c>
      <c r="U278" s="2">
        <f t="shared" si="19"/>
        <v>500000</v>
      </c>
      <c r="V278" s="2">
        <f t="shared" si="33"/>
        <v>75187940.715384513</v>
      </c>
      <c r="W278" s="2">
        <f t="shared" si="20"/>
        <v>481858</v>
      </c>
      <c r="X278" s="2">
        <f t="shared" si="6"/>
        <v>18142</v>
      </c>
      <c r="Y278" s="2">
        <f t="shared" si="40"/>
        <v>44712204.463177294</v>
      </c>
      <c r="Z278" s="2" t="str">
        <f t="shared" si="8"/>
        <v>MEEP</v>
      </c>
      <c r="AA278" s="2">
        <f>IF(Z278="HERE",Y278,AA277+Graph!$G$1*1000)</f>
        <v>71234832.463177294</v>
      </c>
      <c r="AB278" s="2">
        <f t="shared" si="21"/>
        <v>420000</v>
      </c>
      <c r="AC278" s="2">
        <f t="shared" si="41"/>
        <v>42903454.715384513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26"/>
        <v>481858</v>
      </c>
      <c r="H279" s="2">
        <f t="shared" si="42"/>
        <v>116145870.71538451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920834.8434740752</v>
      </c>
      <c r="Q279" s="2">
        <f t="shared" si="44"/>
        <v>500000</v>
      </c>
      <c r="R279" s="2">
        <f t="shared" si="43"/>
        <v>120400145.17856181</v>
      </c>
      <c r="S279" s="2">
        <f t="shared" si="17"/>
        <v>481858</v>
      </c>
      <c r="T279" s="2">
        <f t="shared" si="18"/>
        <v>18142</v>
      </c>
      <c r="U279" s="2">
        <f t="shared" si="19"/>
        <v>500000</v>
      </c>
      <c r="V279" s="2">
        <f t="shared" si="33"/>
        <v>75669798.715384513</v>
      </c>
      <c r="W279" s="2">
        <f t="shared" si="20"/>
        <v>481858</v>
      </c>
      <c r="X279" s="2">
        <f t="shared" si="6"/>
        <v>18142</v>
      </c>
      <c r="Y279" s="2">
        <f t="shared" si="40"/>
        <v>44730346.463177294</v>
      </c>
      <c r="Z279" s="2" t="str">
        <f t="shared" si="8"/>
        <v>MEEP</v>
      </c>
      <c r="AA279" s="2">
        <f>IF(Z279="HERE",Y279,AA278+Graph!$G$1*1000)</f>
        <v>71654832.463177294</v>
      </c>
      <c r="AB279" s="2">
        <f t="shared" si="21"/>
        <v>420000</v>
      </c>
      <c r="AC279" s="2">
        <f t="shared" si="41"/>
        <v>42903454.715384513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26"/>
        <v>481858</v>
      </c>
      <c r="H280" s="2">
        <f t="shared" si="42"/>
        <v>116627728.71538451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923242.5461345613</v>
      </c>
      <c r="Q280" s="2">
        <f t="shared" si="44"/>
        <v>500000</v>
      </c>
      <c r="R280" s="2">
        <f t="shared" si="43"/>
        <v>120900145.17856181</v>
      </c>
      <c r="S280" s="2">
        <f t="shared" si="17"/>
        <v>481858</v>
      </c>
      <c r="T280" s="2">
        <f t="shared" si="18"/>
        <v>18142</v>
      </c>
      <c r="U280" s="2">
        <f t="shared" si="19"/>
        <v>500000</v>
      </c>
      <c r="V280" s="2">
        <f t="shared" si="33"/>
        <v>76151656.715384513</v>
      </c>
      <c r="W280" s="2">
        <f t="shared" si="20"/>
        <v>481858</v>
      </c>
      <c r="X280" s="2">
        <f t="shared" si="6"/>
        <v>18142</v>
      </c>
      <c r="Y280" s="2">
        <f t="shared" si="40"/>
        <v>44748488.463177294</v>
      </c>
      <c r="Z280" s="2" t="str">
        <f t="shared" si="8"/>
        <v>MEEP</v>
      </c>
      <c r="AA280" s="2">
        <f>IF(Z280="HERE",Y280,AA279+Graph!$G$1*1000)</f>
        <v>72074832.463177294</v>
      </c>
      <c r="AB280" s="2">
        <f t="shared" si="21"/>
        <v>420000</v>
      </c>
      <c r="AC280" s="2">
        <f t="shared" si="41"/>
        <v>42903454.715384513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26"/>
        <v>481858</v>
      </c>
      <c r="H281" s="2">
        <f t="shared" si="42"/>
        <v>117109586.71538451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925650.2487950623</v>
      </c>
      <c r="Q281" s="2">
        <f t="shared" si="44"/>
        <v>500000</v>
      </c>
      <c r="R281" s="2">
        <f t="shared" si="43"/>
        <v>121400145.17856181</v>
      </c>
      <c r="S281" s="2">
        <f t="shared" si="17"/>
        <v>481858</v>
      </c>
      <c r="T281" s="2">
        <f t="shared" si="18"/>
        <v>18142</v>
      </c>
      <c r="U281" s="2">
        <f t="shared" si="19"/>
        <v>500000</v>
      </c>
      <c r="V281" s="2">
        <f t="shared" si="33"/>
        <v>76633514.715384513</v>
      </c>
      <c r="W281" s="2">
        <f t="shared" si="20"/>
        <v>481858</v>
      </c>
      <c r="X281" s="2">
        <f t="shared" si="6"/>
        <v>18142</v>
      </c>
      <c r="Y281" s="2">
        <f t="shared" si="40"/>
        <v>44766630.463177294</v>
      </c>
      <c r="Z281" s="2" t="str">
        <f t="shared" si="8"/>
        <v>MEEP</v>
      </c>
      <c r="AA281" s="2">
        <f>IF(Z281="HERE",Y281,AA280+Graph!$G$1*1000)</f>
        <v>72494832.463177294</v>
      </c>
      <c r="AB281" s="2">
        <f t="shared" si="21"/>
        <v>420000</v>
      </c>
      <c r="AC281" s="2">
        <f t="shared" si="41"/>
        <v>42903454.715384513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26"/>
        <v>481858</v>
      </c>
      <c r="H282" s="2">
        <f t="shared" si="42"/>
        <v>117591444.71538451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928057.95145556331</v>
      </c>
      <c r="Q282" s="2">
        <f t="shared" si="44"/>
        <v>500000</v>
      </c>
      <c r="R282" s="2">
        <f t="shared" si="43"/>
        <v>121900145.17856181</v>
      </c>
      <c r="S282" s="2">
        <f t="shared" si="17"/>
        <v>481858</v>
      </c>
      <c r="T282" s="2">
        <f t="shared" si="18"/>
        <v>18142</v>
      </c>
      <c r="U282" s="2">
        <f t="shared" si="19"/>
        <v>500000</v>
      </c>
      <c r="V282" s="2">
        <f t="shared" si="33"/>
        <v>77115372.715384513</v>
      </c>
      <c r="W282" s="2">
        <f t="shared" si="20"/>
        <v>481858</v>
      </c>
      <c r="X282" s="2">
        <f t="shared" si="6"/>
        <v>18142</v>
      </c>
      <c r="Y282" s="2">
        <f t="shared" si="40"/>
        <v>44784772.463177294</v>
      </c>
      <c r="Z282" s="2" t="str">
        <f t="shared" si="8"/>
        <v>MEEP</v>
      </c>
      <c r="AA282" s="2">
        <f>IF(Z282="HERE",Y282,AA281+Graph!$G$1*1000)</f>
        <v>72914832.463177294</v>
      </c>
      <c r="AB282" s="2">
        <f t="shared" si="21"/>
        <v>420000</v>
      </c>
      <c r="AC282" s="2">
        <f t="shared" si="41"/>
        <v>42903454.715384513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26"/>
        <v>481858</v>
      </c>
      <c r="H283" s="2">
        <f t="shared" si="42"/>
        <v>118073302.71538451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930465.65411606431</v>
      </c>
      <c r="Q283" s="2">
        <f t="shared" si="44"/>
        <v>500000</v>
      </c>
      <c r="R283" s="2">
        <f t="shared" si="43"/>
        <v>122400145.17856181</v>
      </c>
      <c r="S283" s="2">
        <f t="shared" si="17"/>
        <v>481858</v>
      </c>
      <c r="T283" s="2">
        <f t="shared" si="18"/>
        <v>18142</v>
      </c>
      <c r="U283" s="2">
        <f t="shared" si="19"/>
        <v>500000</v>
      </c>
      <c r="V283" s="2">
        <f t="shared" si="33"/>
        <v>77597230.715384513</v>
      </c>
      <c r="W283" s="2">
        <f t="shared" si="20"/>
        <v>481858</v>
      </c>
      <c r="X283" s="2">
        <f t="shared" si="6"/>
        <v>18142</v>
      </c>
      <c r="Y283" s="2">
        <f t="shared" si="40"/>
        <v>44802914.463177294</v>
      </c>
      <c r="Z283" s="2" t="str">
        <f t="shared" si="8"/>
        <v>MEEP</v>
      </c>
      <c r="AA283" s="2">
        <f>IF(Z283="HERE",Y283,AA282+Graph!$G$1*1000)</f>
        <v>73334832.463177294</v>
      </c>
      <c r="AB283" s="2">
        <f t="shared" si="21"/>
        <v>420000</v>
      </c>
      <c r="AC283" s="2">
        <f t="shared" si="41"/>
        <v>42903454.715384513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26"/>
        <v>481858</v>
      </c>
      <c r="H284" s="2">
        <f t="shared" si="42"/>
        <v>118555160.71538451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932873.35677655041</v>
      </c>
      <c r="Q284" s="2">
        <f t="shared" si="44"/>
        <v>500000</v>
      </c>
      <c r="R284" s="2">
        <f t="shared" si="43"/>
        <v>122900145.17856181</v>
      </c>
      <c r="S284" s="2">
        <f t="shared" si="17"/>
        <v>481858</v>
      </c>
      <c r="T284" s="2">
        <f t="shared" si="18"/>
        <v>18142</v>
      </c>
      <c r="U284" s="2">
        <f t="shared" si="19"/>
        <v>500000</v>
      </c>
      <c r="V284" s="2">
        <f t="shared" si="33"/>
        <v>78079088.715384513</v>
      </c>
      <c r="W284" s="2">
        <f t="shared" si="20"/>
        <v>481858</v>
      </c>
      <c r="X284" s="2">
        <f t="shared" si="6"/>
        <v>18142</v>
      </c>
      <c r="Y284" s="2">
        <f t="shared" si="40"/>
        <v>44821056.463177294</v>
      </c>
      <c r="Z284" s="2" t="str">
        <f t="shared" si="8"/>
        <v>MEEP</v>
      </c>
      <c r="AA284" s="2">
        <f>IF(Z284="HERE",Y284,AA283+Graph!$G$1*1000)</f>
        <v>73754832.463177294</v>
      </c>
      <c r="AB284" s="2">
        <f t="shared" si="21"/>
        <v>420000</v>
      </c>
      <c r="AC284" s="2">
        <f t="shared" si="41"/>
        <v>42903454.715384513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26"/>
        <v>481858</v>
      </c>
      <c r="H285" s="2">
        <f t="shared" si="42"/>
        <v>119037018.71538451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935281.05943705142</v>
      </c>
      <c r="Q285" s="2">
        <f t="shared" si="44"/>
        <v>500000</v>
      </c>
      <c r="R285" s="2">
        <f t="shared" si="43"/>
        <v>123400145.17856181</v>
      </c>
      <c r="S285" s="2">
        <f t="shared" si="17"/>
        <v>481858</v>
      </c>
      <c r="T285" s="2">
        <f t="shared" si="18"/>
        <v>18142</v>
      </c>
      <c r="U285" s="2">
        <f t="shared" si="19"/>
        <v>500000</v>
      </c>
      <c r="V285" s="2">
        <f t="shared" si="33"/>
        <v>78560946.715384513</v>
      </c>
      <c r="W285" s="2">
        <f t="shared" si="20"/>
        <v>481858</v>
      </c>
      <c r="X285" s="2">
        <f t="shared" si="6"/>
        <v>18142</v>
      </c>
      <c r="Y285" s="2">
        <f t="shared" si="40"/>
        <v>44839198.463177294</v>
      </c>
      <c r="Z285" s="2" t="str">
        <f t="shared" si="8"/>
        <v>MEEP</v>
      </c>
      <c r="AA285" s="2">
        <f>IF(Z285="HERE",Y285,AA284+Graph!$G$1*1000)</f>
        <v>74174832.463177294</v>
      </c>
      <c r="AB285" s="2">
        <f t="shared" si="21"/>
        <v>420000</v>
      </c>
      <c r="AC285" s="2">
        <f t="shared" si="41"/>
        <v>42903454.715384513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26"/>
        <v>481858</v>
      </c>
      <c r="H286" s="2">
        <f t="shared" si="42"/>
        <v>119518876.71538451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937688.76209755242</v>
      </c>
      <c r="Q286" s="2">
        <f t="shared" si="44"/>
        <v>500000</v>
      </c>
      <c r="R286" s="2">
        <f t="shared" si="43"/>
        <v>123900145.17856181</v>
      </c>
      <c r="S286" s="2">
        <f t="shared" si="17"/>
        <v>481858</v>
      </c>
      <c r="T286" s="2">
        <f t="shared" si="18"/>
        <v>18142</v>
      </c>
      <c r="U286" s="2">
        <f t="shared" si="19"/>
        <v>500000</v>
      </c>
      <c r="V286" s="2">
        <f t="shared" si="33"/>
        <v>79042804.715384513</v>
      </c>
      <c r="W286" s="2">
        <f t="shared" si="20"/>
        <v>481858</v>
      </c>
      <c r="X286" s="2">
        <f t="shared" ref="X286:X385" si="47">SUM(U286-W286)</f>
        <v>18142</v>
      </c>
      <c r="Y286" s="2">
        <f t="shared" si="40"/>
        <v>44857340.463177294</v>
      </c>
      <c r="Z286" s="2" t="str">
        <f t="shared" ref="Z286:Z385" si="48">IF(V286&lt;Y286,"HERE","MEEP")</f>
        <v>MEEP</v>
      </c>
      <c r="AA286" s="2">
        <f>IF(Z286="HERE",Y286,AA285+Graph!$G$1*1000)</f>
        <v>74594832.463177294</v>
      </c>
      <c r="AB286" s="2">
        <f t="shared" si="21"/>
        <v>420000</v>
      </c>
      <c r="AC286" s="2">
        <f t="shared" si="41"/>
        <v>42903454.715384513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212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26"/>
        <v>481858</v>
      </c>
      <c r="H287" s="2">
        <f t="shared" si="42"/>
        <v>120000734.71538451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4"/>
        <v>500000</v>
      </c>
      <c r="R287" s="2">
        <f t="shared" si="43"/>
        <v>124400145.17856181</v>
      </c>
      <c r="S287" s="2">
        <f t="shared" ref="S287:S385" si="54">SUM(H287-H286)</f>
        <v>481858</v>
      </c>
      <c r="T287" s="2">
        <f t="shared" ref="T287:T385" si="55">SUM(L287-L286)</f>
        <v>18142</v>
      </c>
      <c r="U287" s="2">
        <f t="shared" ref="U287:U385" si="56">SUM(R287-R286)</f>
        <v>500000</v>
      </c>
      <c r="V287" s="2">
        <f t="shared" si="33"/>
        <v>79524662.715384513</v>
      </c>
      <c r="W287" s="2">
        <f t="shared" ref="W287:W385" si="57">SUM(V287-V286)</f>
        <v>481858</v>
      </c>
      <c r="X287" s="2">
        <f t="shared" si="47"/>
        <v>18142</v>
      </c>
      <c r="Y287" s="2">
        <f t="shared" ref="Y287:Y350" si="58">IF(COUNT($C288)=0,IF(COUNT($C287)=1,C287,SUM(Y286+X287)),C287)</f>
        <v>44875482.463177294</v>
      </c>
      <c r="Z287" s="2" t="str">
        <f t="shared" si="48"/>
        <v>MEEP</v>
      </c>
      <c r="AA287" s="2">
        <f>IF(Z287="HERE",Y287,AA286+Graph!$G$1*1000)</f>
        <v>75014832.463177294</v>
      </c>
      <c r="AB287" s="2">
        <f t="shared" ref="AB287:AB385" si="59">SUM(AA287-AA286)</f>
        <v>420000</v>
      </c>
      <c r="AC287" s="2">
        <f t="shared" ref="AC287:AC350" si="60">IF(Z288="HERE",V287,AC286)</f>
        <v>42903454.715384513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213</v>
      </c>
      <c r="C288" s="7"/>
      <c r="D288" s="2" t="e">
        <f t="shared" si="51"/>
        <v>#N/A</v>
      </c>
      <c r="E288" s="2" t="e">
        <f t="shared" si="22"/>
        <v>#N/A</v>
      </c>
      <c r="F288" s="2">
        <v>883926.29010988772</v>
      </c>
      <c r="G288" s="2">
        <f t="shared" si="26"/>
        <v>481858</v>
      </c>
      <c r="H288" s="2">
        <f t="shared" ref="H288:H351" si="61">IF(COUNT($C289)=0,IF(COUNT($C288)=1,C288,SUM(H287+G288)),C288)</f>
        <v>120482592.71538451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942504.16741855443</v>
      </c>
      <c r="Q288" s="2">
        <f t="shared" si="44"/>
        <v>500000</v>
      </c>
      <c r="R288" s="2">
        <f t="shared" ref="R288:R351" si="62">IF(COUNT($C289)=0,IF(COUNT($C288)=1,M288,SUM(R287+Q288)),M288)</f>
        <v>124900145.17856181</v>
      </c>
      <c r="S288" s="2">
        <f t="shared" si="54"/>
        <v>481858</v>
      </c>
      <c r="T288" s="2">
        <f t="shared" si="55"/>
        <v>18142</v>
      </c>
      <c r="U288" s="2">
        <f t="shared" si="56"/>
        <v>500000</v>
      </c>
      <c r="V288" s="2">
        <f t="shared" si="33"/>
        <v>80006520.715384513</v>
      </c>
      <c r="W288" s="2">
        <f t="shared" si="57"/>
        <v>481858</v>
      </c>
      <c r="X288" s="2">
        <f t="shared" si="47"/>
        <v>18142</v>
      </c>
      <c r="Y288" s="2">
        <f t="shared" si="58"/>
        <v>44893624.463177294</v>
      </c>
      <c r="Z288" s="2" t="str">
        <f t="shared" si="48"/>
        <v>MEEP</v>
      </c>
      <c r="AA288" s="2">
        <f>IF(Z288="HERE",Y288,AA287+Graph!$G$1*1000)</f>
        <v>75434832.463177294</v>
      </c>
      <c r="AB288" s="2">
        <f t="shared" si="59"/>
        <v>420000</v>
      </c>
      <c r="AC288" s="2">
        <f t="shared" si="60"/>
        <v>42903454.715384513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214</v>
      </c>
      <c r="C289" s="7"/>
      <c r="D289" s="2" t="e">
        <f t="shared" si="51"/>
        <v>#N/A</v>
      </c>
      <c r="E289" s="2" t="e">
        <f t="shared" si="22"/>
        <v>#N/A</v>
      </c>
      <c r="F289" s="2">
        <v>886103.85549449921</v>
      </c>
      <c r="G289" s="2">
        <f t="shared" si="26"/>
        <v>481858</v>
      </c>
      <c r="H289" s="2">
        <f t="shared" si="61"/>
        <v>120964450.71538451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944911.87007904053</v>
      </c>
      <c r="Q289" s="2">
        <f t="shared" si="44"/>
        <v>500000</v>
      </c>
      <c r="R289" s="2">
        <f t="shared" si="62"/>
        <v>125400145.17856181</v>
      </c>
      <c r="S289" s="2">
        <f t="shared" si="54"/>
        <v>481858</v>
      </c>
      <c r="T289" s="2">
        <f t="shared" si="55"/>
        <v>18142</v>
      </c>
      <c r="U289" s="2">
        <f t="shared" si="56"/>
        <v>500000</v>
      </c>
      <c r="V289" s="2">
        <f t="shared" si="33"/>
        <v>80488378.715384513</v>
      </c>
      <c r="W289" s="2">
        <f t="shared" si="57"/>
        <v>481858</v>
      </c>
      <c r="X289" s="2">
        <f t="shared" si="47"/>
        <v>18142</v>
      </c>
      <c r="Y289" s="2">
        <f t="shared" si="58"/>
        <v>44911766.463177294</v>
      </c>
      <c r="Z289" s="2" t="str">
        <f t="shared" si="48"/>
        <v>MEEP</v>
      </c>
      <c r="AA289" s="2">
        <f>IF(Z289="HERE",Y289,AA288+Graph!$G$1*1000)</f>
        <v>75854832.463177294</v>
      </c>
      <c r="AB289" s="2">
        <f t="shared" si="59"/>
        <v>420000</v>
      </c>
      <c r="AC289" s="2">
        <f t="shared" si="60"/>
        <v>42903454.715384513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215</v>
      </c>
      <c r="C290" s="7"/>
      <c r="D290" s="2" t="e">
        <f t="shared" si="51"/>
        <v>#N/A</v>
      </c>
      <c r="E290" s="2" t="e">
        <f t="shared" si="22"/>
        <v>#N/A</v>
      </c>
      <c r="F290" s="2">
        <v>888281.42087911069</v>
      </c>
      <c r="G290" s="2">
        <f t="shared" si="26"/>
        <v>481858</v>
      </c>
      <c r="H290" s="2">
        <f t="shared" si="61"/>
        <v>121446308.71538451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947319.57273954153</v>
      </c>
      <c r="Q290" s="2">
        <f t="shared" si="44"/>
        <v>500000</v>
      </c>
      <c r="R290" s="2">
        <f t="shared" si="62"/>
        <v>125900145.17856181</v>
      </c>
      <c r="S290" s="2">
        <f t="shared" si="54"/>
        <v>481858</v>
      </c>
      <c r="T290" s="2">
        <f t="shared" si="55"/>
        <v>18142</v>
      </c>
      <c r="U290" s="2">
        <f t="shared" si="56"/>
        <v>500000</v>
      </c>
      <c r="V290" s="2">
        <f t="shared" si="33"/>
        <v>80970236.715384513</v>
      </c>
      <c r="W290" s="2">
        <f t="shared" si="57"/>
        <v>481858</v>
      </c>
      <c r="X290" s="2">
        <f t="shared" si="47"/>
        <v>18142</v>
      </c>
      <c r="Y290" s="2">
        <f t="shared" si="58"/>
        <v>44929908.463177294</v>
      </c>
      <c r="Z290" s="2" t="str">
        <f t="shared" si="48"/>
        <v>MEEP</v>
      </c>
      <c r="AA290" s="2">
        <f>IF(Z290="HERE",Y290,AA289+Graph!$G$1*1000)</f>
        <v>76274832.463177294</v>
      </c>
      <c r="AB290" s="2">
        <f t="shared" si="59"/>
        <v>420000</v>
      </c>
      <c r="AC290" s="2">
        <f t="shared" si="60"/>
        <v>42903454.715384513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216</v>
      </c>
      <c r="C291" s="7"/>
      <c r="D291" s="2" t="e">
        <f t="shared" si="51"/>
        <v>#N/A</v>
      </c>
      <c r="E291" s="2" t="e">
        <f t="shared" si="22"/>
        <v>#N/A</v>
      </c>
      <c r="F291" s="2">
        <v>890458.98626373708</v>
      </c>
      <c r="G291" s="2">
        <f t="shared" si="26"/>
        <v>481858</v>
      </c>
      <c r="H291" s="2">
        <f t="shared" si="61"/>
        <v>121928166.71538451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949727.27540004253</v>
      </c>
      <c r="Q291" s="2">
        <f t="shared" si="44"/>
        <v>500000</v>
      </c>
      <c r="R291" s="2">
        <f t="shared" si="62"/>
        <v>126400145.17856181</v>
      </c>
      <c r="S291" s="2">
        <f t="shared" si="54"/>
        <v>481858</v>
      </c>
      <c r="T291" s="2">
        <f t="shared" si="55"/>
        <v>18142</v>
      </c>
      <c r="U291" s="2">
        <f t="shared" si="56"/>
        <v>500000</v>
      </c>
      <c r="V291" s="2">
        <f t="shared" si="33"/>
        <v>81452094.715384513</v>
      </c>
      <c r="W291" s="2">
        <f t="shared" si="57"/>
        <v>481858</v>
      </c>
      <c r="X291" s="2">
        <f t="shared" si="47"/>
        <v>18142</v>
      </c>
      <c r="Y291" s="2">
        <f t="shared" si="58"/>
        <v>44948050.463177294</v>
      </c>
      <c r="Z291" s="2" t="str">
        <f t="shared" si="48"/>
        <v>MEEP</v>
      </c>
      <c r="AA291" s="2">
        <f>IF(Z291="HERE",Y291,AA290+Graph!$G$1*1000)</f>
        <v>76694832.463177294</v>
      </c>
      <c r="AB291" s="2">
        <f t="shared" si="59"/>
        <v>420000</v>
      </c>
      <c r="AC291" s="2">
        <f t="shared" si="60"/>
        <v>42903454.715384513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217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892636.55164834857</v>
      </c>
      <c r="G292" s="2">
        <f t="shared" si="26"/>
        <v>481858</v>
      </c>
      <c r="H292" s="2">
        <f t="shared" si="61"/>
        <v>122410024.71538451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952134.97806054354</v>
      </c>
      <c r="Q292" s="2">
        <f t="shared" si="44"/>
        <v>500000</v>
      </c>
      <c r="R292" s="2">
        <f t="shared" si="62"/>
        <v>126900145.17856181</v>
      </c>
      <c r="S292" s="2">
        <f t="shared" si="54"/>
        <v>481858</v>
      </c>
      <c r="T292" s="2">
        <f t="shared" si="55"/>
        <v>18142</v>
      </c>
      <c r="U292" s="2">
        <f t="shared" si="56"/>
        <v>500000</v>
      </c>
      <c r="V292" s="2">
        <f t="shared" si="33"/>
        <v>81933952.715384513</v>
      </c>
      <c r="W292" s="2">
        <f t="shared" si="57"/>
        <v>481858</v>
      </c>
      <c r="X292" s="2">
        <f t="shared" si="47"/>
        <v>18142</v>
      </c>
      <c r="Y292" s="2">
        <f t="shared" si="58"/>
        <v>44966192.463177294</v>
      </c>
      <c r="Z292" s="2" t="str">
        <f t="shared" si="48"/>
        <v>MEEP</v>
      </c>
      <c r="AA292" s="2">
        <f>IF(Z292="HERE",Y292,AA291+Graph!$G$1*1000)</f>
        <v>77114832.463177294</v>
      </c>
      <c r="AB292" s="2">
        <f t="shared" si="59"/>
        <v>420000</v>
      </c>
      <c r="AC292" s="2">
        <f t="shared" si="60"/>
        <v>42903454.715384513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218</v>
      </c>
      <c r="C293" s="7"/>
      <c r="D293" s="2" t="e">
        <f t="shared" si="51"/>
        <v>#N/A</v>
      </c>
      <c r="E293" s="2" t="e">
        <f t="shared" si="63"/>
        <v>#N/A</v>
      </c>
      <c r="F293" s="2">
        <v>894814.11703296006</v>
      </c>
      <c r="G293" s="2">
        <f t="shared" si="26"/>
        <v>481858</v>
      </c>
      <c r="H293" s="2">
        <f t="shared" si="61"/>
        <v>122891882.71538451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954542.68072102964</v>
      </c>
      <c r="Q293" s="2">
        <f t="shared" si="44"/>
        <v>500000</v>
      </c>
      <c r="R293" s="2">
        <f t="shared" si="62"/>
        <v>127400145.17856181</v>
      </c>
      <c r="S293" s="2">
        <f t="shared" si="54"/>
        <v>481858</v>
      </c>
      <c r="T293" s="2">
        <f t="shared" si="55"/>
        <v>18142</v>
      </c>
      <c r="U293" s="2">
        <f t="shared" si="56"/>
        <v>500000</v>
      </c>
      <c r="V293" s="2">
        <f t="shared" si="33"/>
        <v>82415810.715384513</v>
      </c>
      <c r="W293" s="2">
        <f t="shared" si="57"/>
        <v>481858</v>
      </c>
      <c r="X293" s="2">
        <f t="shared" si="47"/>
        <v>18142</v>
      </c>
      <c r="Y293" s="2">
        <f t="shared" si="58"/>
        <v>44984334.463177294</v>
      </c>
      <c r="Z293" s="2" t="str">
        <f t="shared" si="48"/>
        <v>MEEP</v>
      </c>
      <c r="AA293" s="2">
        <f>IF(Z293="HERE",Y293,AA292+Graph!$G$1*1000)</f>
        <v>77534832.463177294</v>
      </c>
      <c r="AB293" s="2">
        <f t="shared" si="59"/>
        <v>420000</v>
      </c>
      <c r="AC293" s="2">
        <f t="shared" si="60"/>
        <v>42903454.715384513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219</v>
      </c>
      <c r="C294" s="7"/>
      <c r="D294" s="2" t="e">
        <f t="shared" si="51"/>
        <v>#N/A</v>
      </c>
      <c r="E294" s="2" t="e">
        <f t="shared" si="63"/>
        <v>#N/A</v>
      </c>
      <c r="F294" s="2">
        <v>896991.68241757154</v>
      </c>
      <c r="G294" s="2">
        <f t="shared" si="26"/>
        <v>481858</v>
      </c>
      <c r="H294" s="2">
        <f t="shared" si="61"/>
        <v>123373740.71538451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956950.38338153064</v>
      </c>
      <c r="Q294" s="2">
        <f t="shared" ref="Q294:Q357" si="66">IF(P294&gt;500000,500000,P294)</f>
        <v>500000</v>
      </c>
      <c r="R294" s="2">
        <f t="shared" si="62"/>
        <v>127900145.17856181</v>
      </c>
      <c r="S294" s="2">
        <f t="shared" si="54"/>
        <v>481858</v>
      </c>
      <c r="T294" s="2">
        <f t="shared" si="55"/>
        <v>18142</v>
      </c>
      <c r="U294" s="2">
        <f t="shared" si="56"/>
        <v>500000</v>
      </c>
      <c r="V294" s="2">
        <f t="shared" si="33"/>
        <v>82897668.715384513</v>
      </c>
      <c r="W294" s="2">
        <f t="shared" si="57"/>
        <v>481858</v>
      </c>
      <c r="X294" s="2">
        <f t="shared" si="47"/>
        <v>18142</v>
      </c>
      <c r="Y294" s="2">
        <f t="shared" si="58"/>
        <v>45002476.463177294</v>
      </c>
      <c r="Z294" s="2" t="str">
        <f t="shared" si="48"/>
        <v>MEEP</v>
      </c>
      <c r="AA294" s="2">
        <f>IF(Z294="HERE",Y294,AA293+Graph!$G$1*1000)</f>
        <v>77954832.463177294</v>
      </c>
      <c r="AB294" s="2">
        <f t="shared" si="59"/>
        <v>420000</v>
      </c>
      <c r="AC294" s="2">
        <f t="shared" si="60"/>
        <v>42903454.715384513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220</v>
      </c>
      <c r="C295" s="7"/>
      <c r="D295" s="2" t="e">
        <f t="shared" si="51"/>
        <v>#N/A</v>
      </c>
      <c r="E295" s="2" t="e">
        <f t="shared" si="63"/>
        <v>#N/A</v>
      </c>
      <c r="F295" s="2">
        <v>899169.24780219793</v>
      </c>
      <c r="G295" s="2">
        <f t="shared" si="26"/>
        <v>481858</v>
      </c>
      <c r="H295" s="2">
        <f t="shared" si="61"/>
        <v>123855598.71538451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959358.08604203165</v>
      </c>
      <c r="Q295" s="2">
        <f t="shared" si="66"/>
        <v>500000</v>
      </c>
      <c r="R295" s="2">
        <f t="shared" si="62"/>
        <v>128400145.17856181</v>
      </c>
      <c r="S295" s="2">
        <f t="shared" si="54"/>
        <v>481858</v>
      </c>
      <c r="T295" s="2">
        <f t="shared" si="55"/>
        <v>18142</v>
      </c>
      <c r="U295" s="2">
        <f t="shared" si="56"/>
        <v>500000</v>
      </c>
      <c r="V295" s="2">
        <f t="shared" si="33"/>
        <v>83379526.715384513</v>
      </c>
      <c r="W295" s="2">
        <f t="shared" si="57"/>
        <v>481858</v>
      </c>
      <c r="X295" s="2">
        <f t="shared" si="47"/>
        <v>18142</v>
      </c>
      <c r="Y295" s="2">
        <f t="shared" si="58"/>
        <v>45020618.463177294</v>
      </c>
      <c r="Z295" s="2" t="str">
        <f t="shared" si="48"/>
        <v>MEEP</v>
      </c>
      <c r="AA295" s="2">
        <f>IF(Z295="HERE",Y295,AA294+Graph!$G$1*1000)</f>
        <v>78374832.463177294</v>
      </c>
      <c r="AB295" s="2">
        <f t="shared" si="59"/>
        <v>420000</v>
      </c>
      <c r="AC295" s="2">
        <f t="shared" si="60"/>
        <v>42903454.715384513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221</v>
      </c>
      <c r="C296" s="7"/>
      <c r="D296" s="2" t="e">
        <f t="shared" si="51"/>
        <v>#N/A</v>
      </c>
      <c r="E296" s="2" t="e">
        <f t="shared" si="63"/>
        <v>#N/A</v>
      </c>
      <c r="F296" s="2">
        <v>901346.81318680942</v>
      </c>
      <c r="G296" s="2">
        <f t="shared" ref="G296:G385" si="67">IF(F296&gt;$AK$31*1000,$AK$31*1000,F296)</f>
        <v>481858</v>
      </c>
      <c r="H296" s="2">
        <f t="shared" si="61"/>
        <v>124337456.71538451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961765.78870253265</v>
      </c>
      <c r="Q296" s="2">
        <f t="shared" si="66"/>
        <v>500000</v>
      </c>
      <c r="R296" s="2">
        <f t="shared" si="62"/>
        <v>128900145.17856181</v>
      </c>
      <c r="S296" s="2">
        <f t="shared" si="54"/>
        <v>481858</v>
      </c>
      <c r="T296" s="2">
        <f t="shared" si="55"/>
        <v>18142</v>
      </c>
      <c r="U296" s="2">
        <f t="shared" si="56"/>
        <v>500000</v>
      </c>
      <c r="V296" s="2">
        <f t="shared" si="33"/>
        <v>83861384.715384513</v>
      </c>
      <c r="W296" s="2">
        <f t="shared" si="57"/>
        <v>481858</v>
      </c>
      <c r="X296" s="2">
        <f t="shared" si="47"/>
        <v>18142</v>
      </c>
      <c r="Y296" s="2">
        <f t="shared" si="58"/>
        <v>45038760.463177294</v>
      </c>
      <c r="Z296" s="2" t="str">
        <f t="shared" si="48"/>
        <v>MEEP</v>
      </c>
      <c r="AA296" s="2">
        <f>IF(Z296="HERE",Y296,AA295+Graph!$G$1*1000)</f>
        <v>78794832.463177294</v>
      </c>
      <c r="AB296" s="2">
        <f t="shared" si="59"/>
        <v>420000</v>
      </c>
      <c r="AC296" s="2">
        <f t="shared" si="60"/>
        <v>42903454.715384513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222</v>
      </c>
      <c r="C297" s="7"/>
      <c r="D297" s="2" t="e">
        <f t="shared" si="51"/>
        <v>#N/A</v>
      </c>
      <c r="E297" s="2" t="e">
        <f t="shared" si="63"/>
        <v>#N/A</v>
      </c>
      <c r="F297" s="2">
        <v>903524.37857142091</v>
      </c>
      <c r="G297" s="2">
        <f t="shared" si="67"/>
        <v>481858</v>
      </c>
      <c r="H297" s="2">
        <f t="shared" si="61"/>
        <v>124819314.71538451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964173.49136301875</v>
      </c>
      <c r="Q297" s="2">
        <f t="shared" si="66"/>
        <v>500000</v>
      </c>
      <c r="R297" s="2">
        <f t="shared" si="62"/>
        <v>129400145.17856181</v>
      </c>
      <c r="S297" s="2">
        <f t="shared" si="54"/>
        <v>481858</v>
      </c>
      <c r="T297" s="2">
        <f t="shared" si="55"/>
        <v>18142</v>
      </c>
      <c r="U297" s="2">
        <f t="shared" si="56"/>
        <v>500000</v>
      </c>
      <c r="V297" s="2">
        <f t="shared" si="33"/>
        <v>84343242.715384513</v>
      </c>
      <c r="W297" s="2">
        <f t="shared" si="57"/>
        <v>481858</v>
      </c>
      <c r="X297" s="2">
        <f t="shared" si="47"/>
        <v>18142</v>
      </c>
      <c r="Y297" s="2">
        <f t="shared" si="58"/>
        <v>45056902.463177294</v>
      </c>
      <c r="Z297" s="2" t="str">
        <f t="shared" si="48"/>
        <v>MEEP</v>
      </c>
      <c r="AA297" s="2">
        <f>IF(Z297="HERE",Y297,AA296+Graph!$G$1*1000)</f>
        <v>79214832.463177294</v>
      </c>
      <c r="AB297" s="2">
        <f t="shared" si="59"/>
        <v>420000</v>
      </c>
      <c r="AC297" s="2">
        <f t="shared" si="60"/>
        <v>42903454.715384513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223</v>
      </c>
      <c r="C298" s="7"/>
      <c r="D298" s="2" t="e">
        <f t="shared" si="51"/>
        <v>#N/A</v>
      </c>
      <c r="E298" s="2" t="e">
        <f t="shared" si="63"/>
        <v>#N/A</v>
      </c>
      <c r="F298" s="2">
        <v>905701.9439560473</v>
      </c>
      <c r="G298" s="2">
        <f t="shared" si="67"/>
        <v>481858</v>
      </c>
      <c r="H298" s="2">
        <f t="shared" si="61"/>
        <v>125301172.71538451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966581.19402351975</v>
      </c>
      <c r="Q298" s="2">
        <f t="shared" si="66"/>
        <v>500000</v>
      </c>
      <c r="R298" s="2">
        <f t="shared" si="62"/>
        <v>129900145.17856181</v>
      </c>
      <c r="S298" s="2">
        <f t="shared" si="54"/>
        <v>481858</v>
      </c>
      <c r="T298" s="2">
        <f t="shared" si="55"/>
        <v>18142</v>
      </c>
      <c r="U298" s="2">
        <f t="shared" si="56"/>
        <v>500000</v>
      </c>
      <c r="V298" s="2">
        <f t="shared" si="33"/>
        <v>84825100.715384513</v>
      </c>
      <c r="W298" s="2">
        <f t="shared" si="57"/>
        <v>481858</v>
      </c>
      <c r="X298" s="2">
        <f t="shared" si="47"/>
        <v>18142</v>
      </c>
      <c r="Y298" s="2">
        <f t="shared" si="58"/>
        <v>45075044.463177294</v>
      </c>
      <c r="Z298" s="2" t="str">
        <f t="shared" si="48"/>
        <v>MEEP</v>
      </c>
      <c r="AA298" s="2">
        <f>IF(Z298="HERE",Y298,AA297+Graph!$G$1*1000)</f>
        <v>79634832.463177294</v>
      </c>
      <c r="AB298" s="2">
        <f t="shared" si="59"/>
        <v>420000</v>
      </c>
      <c r="AC298" s="2">
        <f t="shared" si="60"/>
        <v>42903454.715384513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224</v>
      </c>
      <c r="C299" s="7"/>
      <c r="D299" s="2" t="e">
        <f t="shared" si="51"/>
        <v>#N/A</v>
      </c>
      <c r="E299" s="2" t="e">
        <f t="shared" si="63"/>
        <v>#N/A</v>
      </c>
      <c r="F299" s="2">
        <v>907879.50934065878</v>
      </c>
      <c r="G299" s="2">
        <f t="shared" si="67"/>
        <v>481858</v>
      </c>
      <c r="H299" s="2">
        <f t="shared" si="61"/>
        <v>125783030.71538451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968988.89668402076</v>
      </c>
      <c r="Q299" s="2">
        <f t="shared" si="66"/>
        <v>500000</v>
      </c>
      <c r="R299" s="2">
        <f t="shared" si="62"/>
        <v>130400145.17856181</v>
      </c>
      <c r="S299" s="2">
        <f t="shared" si="54"/>
        <v>481858</v>
      </c>
      <c r="T299" s="2">
        <f t="shared" si="55"/>
        <v>18142</v>
      </c>
      <c r="U299" s="2">
        <f t="shared" si="56"/>
        <v>500000</v>
      </c>
      <c r="V299" s="2">
        <f t="shared" si="33"/>
        <v>85306958.715384513</v>
      </c>
      <c r="W299" s="2">
        <f t="shared" si="57"/>
        <v>481858</v>
      </c>
      <c r="X299" s="2">
        <f t="shared" si="47"/>
        <v>18142</v>
      </c>
      <c r="Y299" s="2">
        <f t="shared" si="58"/>
        <v>45093186.463177294</v>
      </c>
      <c r="Z299" s="2" t="str">
        <f t="shared" si="48"/>
        <v>MEEP</v>
      </c>
      <c r="AA299" s="2">
        <f>IF(Z299="HERE",Y299,AA298+Graph!$G$1*1000)</f>
        <v>80054832.463177294</v>
      </c>
      <c r="AB299" s="2">
        <f t="shared" si="59"/>
        <v>420000</v>
      </c>
      <c r="AC299" s="2">
        <f t="shared" si="60"/>
        <v>42903454.715384513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225</v>
      </c>
      <c r="C300" s="7"/>
      <c r="D300" s="2" t="e">
        <f t="shared" si="51"/>
        <v>#N/A</v>
      </c>
      <c r="E300" s="2" t="e">
        <f t="shared" si="63"/>
        <v>#N/A</v>
      </c>
      <c r="F300" s="2">
        <v>910057.07472527027</v>
      </c>
      <c r="G300" s="2">
        <f t="shared" si="67"/>
        <v>481858</v>
      </c>
      <c r="H300" s="2">
        <f t="shared" si="61"/>
        <v>126264888.71538451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971396.59934452176</v>
      </c>
      <c r="Q300" s="2">
        <f t="shared" si="66"/>
        <v>500000</v>
      </c>
      <c r="R300" s="2">
        <f t="shared" si="62"/>
        <v>130900145.17856181</v>
      </c>
      <c r="S300" s="2">
        <f t="shared" si="54"/>
        <v>481858</v>
      </c>
      <c r="T300" s="2">
        <f t="shared" si="55"/>
        <v>18142</v>
      </c>
      <c r="U300" s="2">
        <f t="shared" si="56"/>
        <v>500000</v>
      </c>
      <c r="V300" s="2">
        <f t="shared" si="33"/>
        <v>85788816.715384513</v>
      </c>
      <c r="W300" s="2">
        <f t="shared" si="57"/>
        <v>481858</v>
      </c>
      <c r="X300" s="2">
        <f t="shared" si="47"/>
        <v>18142</v>
      </c>
      <c r="Y300" s="2">
        <f t="shared" si="58"/>
        <v>45111328.463177294</v>
      </c>
      <c r="Z300" s="2" t="str">
        <f t="shared" si="48"/>
        <v>MEEP</v>
      </c>
      <c r="AA300" s="2">
        <f>IF(Z300="HERE",Y300,AA299+Graph!$G$1*1000)</f>
        <v>80474832.463177294</v>
      </c>
      <c r="AB300" s="2">
        <f t="shared" si="59"/>
        <v>420000</v>
      </c>
      <c r="AC300" s="2">
        <f t="shared" si="60"/>
        <v>42903454.715384513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226</v>
      </c>
      <c r="C301" s="7"/>
      <c r="D301" s="2" t="e">
        <f t="shared" si="51"/>
        <v>#N/A</v>
      </c>
      <c r="E301" s="2" t="e">
        <f t="shared" si="63"/>
        <v>#N/A</v>
      </c>
      <c r="F301" s="2">
        <v>912234.64010988176</v>
      </c>
      <c r="G301" s="2">
        <f t="shared" si="67"/>
        <v>481858</v>
      </c>
      <c r="H301" s="2">
        <f t="shared" si="61"/>
        <v>126746746.71538451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973804.30200500786</v>
      </c>
      <c r="Q301" s="2">
        <f t="shared" si="66"/>
        <v>500000</v>
      </c>
      <c r="R301" s="2">
        <f t="shared" si="62"/>
        <v>131400145.17856181</v>
      </c>
      <c r="S301" s="2">
        <f t="shared" si="54"/>
        <v>481858</v>
      </c>
      <c r="T301" s="2">
        <f t="shared" si="55"/>
        <v>18142</v>
      </c>
      <c r="U301" s="2">
        <f t="shared" si="56"/>
        <v>500000</v>
      </c>
      <c r="V301" s="2">
        <f t="shared" si="33"/>
        <v>86270674.715384513</v>
      </c>
      <c r="W301" s="2">
        <f t="shared" si="57"/>
        <v>481858</v>
      </c>
      <c r="X301" s="2">
        <f t="shared" si="47"/>
        <v>18142</v>
      </c>
      <c r="Y301" s="2">
        <f t="shared" si="58"/>
        <v>45129470.463177294</v>
      </c>
      <c r="Z301" s="2" t="str">
        <f t="shared" si="48"/>
        <v>MEEP</v>
      </c>
      <c r="AA301" s="2">
        <f>IF(Z301="HERE",Y301,AA300+Graph!$G$1*1000)</f>
        <v>80894832.463177294</v>
      </c>
      <c r="AB301" s="2">
        <f t="shared" si="59"/>
        <v>420000</v>
      </c>
      <c r="AC301" s="2">
        <f t="shared" si="60"/>
        <v>42903454.715384513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227</v>
      </c>
      <c r="C302" s="7"/>
      <c r="D302" s="2" t="e">
        <f t="shared" si="51"/>
        <v>#N/A</v>
      </c>
      <c r="E302" s="2" t="e">
        <f t="shared" si="63"/>
        <v>#N/A</v>
      </c>
      <c r="F302" s="2">
        <v>914412.20549450815</v>
      </c>
      <c r="G302" s="2">
        <f t="shared" si="67"/>
        <v>481858</v>
      </c>
      <c r="H302" s="2">
        <f t="shared" si="61"/>
        <v>127228604.71538451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976212.00466550887</v>
      </c>
      <c r="Q302" s="2">
        <f t="shared" si="66"/>
        <v>500000</v>
      </c>
      <c r="R302" s="2">
        <f t="shared" si="62"/>
        <v>131900145.17856181</v>
      </c>
      <c r="S302" s="2">
        <f t="shared" si="54"/>
        <v>481858</v>
      </c>
      <c r="T302" s="2">
        <f t="shared" si="55"/>
        <v>18142</v>
      </c>
      <c r="U302" s="2">
        <f t="shared" si="56"/>
        <v>500000</v>
      </c>
      <c r="V302" s="2">
        <f t="shared" si="33"/>
        <v>86752532.715384513</v>
      </c>
      <c r="W302" s="2">
        <f t="shared" si="57"/>
        <v>481858</v>
      </c>
      <c r="X302" s="2">
        <f t="shared" si="47"/>
        <v>18142</v>
      </c>
      <c r="Y302" s="2">
        <f t="shared" si="58"/>
        <v>45147612.463177294</v>
      </c>
      <c r="Z302" s="2" t="str">
        <f t="shared" si="48"/>
        <v>MEEP</v>
      </c>
      <c r="AA302" s="2">
        <f>IF(Z302="HERE",Y302,AA301+Graph!$G$1*1000)</f>
        <v>81314832.463177294</v>
      </c>
      <c r="AB302" s="2">
        <f t="shared" si="59"/>
        <v>420000</v>
      </c>
      <c r="AC302" s="2">
        <f t="shared" si="60"/>
        <v>42903454.715384513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228</v>
      </c>
      <c r="C303" s="7"/>
      <c r="D303" s="2" t="e">
        <f t="shared" si="51"/>
        <v>#N/A</v>
      </c>
      <c r="E303" s="2" t="e">
        <f t="shared" si="63"/>
        <v>#N/A</v>
      </c>
      <c r="F303" s="2">
        <v>916589.77087911963</v>
      </c>
      <c r="G303" s="2">
        <f t="shared" si="67"/>
        <v>481858</v>
      </c>
      <c r="H303" s="2">
        <f t="shared" si="61"/>
        <v>127710462.71538451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978619.70732600987</v>
      </c>
      <c r="Q303" s="2">
        <f t="shared" si="66"/>
        <v>500000</v>
      </c>
      <c r="R303" s="2">
        <f t="shared" si="62"/>
        <v>132400145.17856181</v>
      </c>
      <c r="S303" s="2">
        <f t="shared" si="54"/>
        <v>481858</v>
      </c>
      <c r="T303" s="2">
        <f t="shared" si="55"/>
        <v>18142</v>
      </c>
      <c r="U303" s="2">
        <f t="shared" si="56"/>
        <v>500000</v>
      </c>
      <c r="V303" s="2">
        <f t="shared" si="33"/>
        <v>87234390.715384513</v>
      </c>
      <c r="W303" s="2">
        <f t="shared" si="57"/>
        <v>481858</v>
      </c>
      <c r="X303" s="2">
        <f t="shared" si="47"/>
        <v>18142</v>
      </c>
      <c r="Y303" s="2">
        <f t="shared" si="58"/>
        <v>45165754.463177294</v>
      </c>
      <c r="Z303" s="2" t="str">
        <f t="shared" si="48"/>
        <v>MEEP</v>
      </c>
      <c r="AA303" s="2">
        <f>IF(Z303="HERE",Y303,AA302+Graph!$G$1*1000)</f>
        <v>81734832.463177294</v>
      </c>
      <c r="AB303" s="2">
        <f t="shared" si="59"/>
        <v>420000</v>
      </c>
      <c r="AC303" s="2">
        <f t="shared" si="60"/>
        <v>42903454.715384513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229</v>
      </c>
      <c r="C304" s="7"/>
      <c r="D304" s="2" t="e">
        <f t="shared" si="51"/>
        <v>#N/A</v>
      </c>
      <c r="E304" s="2" t="e">
        <f t="shared" si="63"/>
        <v>#N/A</v>
      </c>
      <c r="F304" s="2">
        <v>918767.33626373112</v>
      </c>
      <c r="G304" s="2">
        <f t="shared" si="67"/>
        <v>481858</v>
      </c>
      <c r="H304" s="2">
        <f t="shared" si="61"/>
        <v>128192320.71538451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981027.40998651087</v>
      </c>
      <c r="Q304" s="2">
        <f t="shared" si="66"/>
        <v>500000</v>
      </c>
      <c r="R304" s="2">
        <f t="shared" si="62"/>
        <v>132900145.17856181</v>
      </c>
      <c r="S304" s="2">
        <f t="shared" si="54"/>
        <v>481858</v>
      </c>
      <c r="T304" s="2">
        <f t="shared" si="55"/>
        <v>18142</v>
      </c>
      <c r="U304" s="2">
        <f t="shared" si="56"/>
        <v>500000</v>
      </c>
      <c r="V304" s="2">
        <f t="shared" si="33"/>
        <v>87716248.715384513</v>
      </c>
      <c r="W304" s="2">
        <f t="shared" si="57"/>
        <v>481858</v>
      </c>
      <c r="X304" s="2">
        <f t="shared" si="47"/>
        <v>18142</v>
      </c>
      <c r="Y304" s="2">
        <f t="shared" si="58"/>
        <v>45183896.463177294</v>
      </c>
      <c r="Z304" s="2" t="str">
        <f t="shared" si="48"/>
        <v>MEEP</v>
      </c>
      <c r="AA304" s="2">
        <f>IF(Z304="HERE",Y304,AA303+Graph!$G$1*1000)</f>
        <v>82154832.463177294</v>
      </c>
      <c r="AB304" s="2">
        <f t="shared" si="59"/>
        <v>420000</v>
      </c>
      <c r="AC304" s="2">
        <f t="shared" si="60"/>
        <v>42903454.715384513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230</v>
      </c>
      <c r="C305" s="7"/>
      <c r="D305" s="2" t="e">
        <f t="shared" si="51"/>
        <v>#N/A</v>
      </c>
      <c r="E305" s="2" t="e">
        <f t="shared" si="63"/>
        <v>#N/A</v>
      </c>
      <c r="F305" s="2">
        <v>920944.90164834261</v>
      </c>
      <c r="G305" s="2">
        <f t="shared" si="67"/>
        <v>481858</v>
      </c>
      <c r="H305" s="2">
        <f t="shared" si="61"/>
        <v>128674178.71538451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983435.11264699697</v>
      </c>
      <c r="Q305" s="2">
        <f t="shared" si="66"/>
        <v>500000</v>
      </c>
      <c r="R305" s="2">
        <f t="shared" si="62"/>
        <v>133400145.17856181</v>
      </c>
      <c r="S305" s="2">
        <f t="shared" si="54"/>
        <v>481858</v>
      </c>
      <c r="T305" s="2">
        <f t="shared" si="55"/>
        <v>18142</v>
      </c>
      <c r="U305" s="2">
        <f t="shared" si="56"/>
        <v>500000</v>
      </c>
      <c r="V305" s="2">
        <f t="shared" si="33"/>
        <v>88198106.715384513</v>
      </c>
      <c r="W305" s="2">
        <f t="shared" si="57"/>
        <v>481858</v>
      </c>
      <c r="X305" s="2">
        <f t="shared" si="47"/>
        <v>18142</v>
      </c>
      <c r="Y305" s="2">
        <f t="shared" si="58"/>
        <v>45202038.463177294</v>
      </c>
      <c r="Z305" s="2" t="str">
        <f t="shared" si="48"/>
        <v>MEEP</v>
      </c>
      <c r="AA305" s="2">
        <f>IF(Z305="HERE",Y305,AA304+Graph!$G$1*1000)</f>
        <v>82574832.463177294</v>
      </c>
      <c r="AB305" s="2">
        <f t="shared" si="59"/>
        <v>420000</v>
      </c>
      <c r="AC305" s="2">
        <f t="shared" si="60"/>
        <v>42903454.715384513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231</v>
      </c>
      <c r="C306" s="7"/>
      <c r="D306" s="2" t="e">
        <f t="shared" si="51"/>
        <v>#N/A</v>
      </c>
      <c r="E306" s="2" t="e">
        <f t="shared" si="63"/>
        <v>#N/A</v>
      </c>
      <c r="F306" s="2">
        <v>923122.467032969</v>
      </c>
      <c r="G306" s="2">
        <f t="shared" si="67"/>
        <v>481858</v>
      </c>
      <c r="H306" s="2">
        <f t="shared" si="61"/>
        <v>129156036.71538451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985842.81530749798</v>
      </c>
      <c r="Q306" s="2">
        <f t="shared" si="66"/>
        <v>500000</v>
      </c>
      <c r="R306" s="2">
        <f t="shared" si="62"/>
        <v>133900145.17856181</v>
      </c>
      <c r="S306" s="2">
        <f t="shared" si="54"/>
        <v>481858</v>
      </c>
      <c r="T306" s="2">
        <f t="shared" si="55"/>
        <v>18142</v>
      </c>
      <c r="U306" s="2">
        <f t="shared" si="56"/>
        <v>500000</v>
      </c>
      <c r="V306" s="2">
        <f t="shared" si="33"/>
        <v>88679964.715384513</v>
      </c>
      <c r="W306" s="2">
        <f t="shared" si="57"/>
        <v>481858</v>
      </c>
      <c r="X306" s="2">
        <f t="shared" si="47"/>
        <v>18142</v>
      </c>
      <c r="Y306" s="2">
        <f t="shared" si="58"/>
        <v>45220180.463177294</v>
      </c>
      <c r="Z306" s="2" t="str">
        <f t="shared" si="48"/>
        <v>MEEP</v>
      </c>
      <c r="AA306" s="2">
        <f>IF(Z306="HERE",Y306,AA305+Graph!$G$1*1000)</f>
        <v>82994832.463177294</v>
      </c>
      <c r="AB306" s="2">
        <f t="shared" si="59"/>
        <v>420000</v>
      </c>
      <c r="AC306" s="2">
        <f t="shared" si="60"/>
        <v>42903454.715384513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232</v>
      </c>
      <c r="C307" s="7"/>
      <c r="D307" s="2" t="e">
        <f t="shared" si="51"/>
        <v>#N/A</v>
      </c>
      <c r="E307" s="2" t="e">
        <f t="shared" si="63"/>
        <v>#N/A</v>
      </c>
      <c r="F307" s="2">
        <v>925300.03241758049</v>
      </c>
      <c r="G307" s="2">
        <f t="shared" si="67"/>
        <v>481858</v>
      </c>
      <c r="H307" s="2">
        <f t="shared" si="61"/>
        <v>129637894.71538451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988250.51796799898</v>
      </c>
      <c r="Q307" s="2">
        <f t="shared" si="66"/>
        <v>500000</v>
      </c>
      <c r="R307" s="2">
        <f t="shared" si="62"/>
        <v>134400145.17856181</v>
      </c>
      <c r="S307" s="2">
        <f t="shared" si="54"/>
        <v>481858</v>
      </c>
      <c r="T307" s="2">
        <f t="shared" si="55"/>
        <v>18142</v>
      </c>
      <c r="U307" s="2">
        <f t="shared" si="56"/>
        <v>500000</v>
      </c>
      <c r="V307" s="2">
        <f t="shared" si="33"/>
        <v>89161822.715384513</v>
      </c>
      <c r="W307" s="2">
        <f t="shared" si="57"/>
        <v>481858</v>
      </c>
      <c r="X307" s="2">
        <f t="shared" si="47"/>
        <v>18142</v>
      </c>
      <c r="Y307" s="2">
        <f t="shared" si="58"/>
        <v>45238322.463177294</v>
      </c>
      <c r="Z307" s="2" t="str">
        <f t="shared" si="48"/>
        <v>MEEP</v>
      </c>
      <c r="AA307" s="2">
        <f>IF(Z307="HERE",Y307,AA306+Graph!$G$1*1000)</f>
        <v>83414832.463177294</v>
      </c>
      <c r="AB307" s="2">
        <f t="shared" si="59"/>
        <v>420000</v>
      </c>
      <c r="AC307" s="2">
        <f t="shared" si="60"/>
        <v>42903454.715384513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233</v>
      </c>
      <c r="C308" s="7"/>
      <c r="D308" s="2" t="e">
        <f t="shared" si="51"/>
        <v>#N/A</v>
      </c>
      <c r="E308" s="2" t="e">
        <f t="shared" si="63"/>
        <v>#N/A</v>
      </c>
      <c r="F308" s="2">
        <v>927477.59780219197</v>
      </c>
      <c r="G308" s="2">
        <f t="shared" si="67"/>
        <v>481858</v>
      </c>
      <c r="H308" s="2">
        <f t="shared" si="61"/>
        <v>130119752.71538451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990658.22062849998</v>
      </c>
      <c r="Q308" s="2">
        <f t="shared" si="66"/>
        <v>500000</v>
      </c>
      <c r="R308" s="2">
        <f t="shared" si="62"/>
        <v>134900145.17856181</v>
      </c>
      <c r="S308" s="2">
        <f t="shared" si="54"/>
        <v>481858</v>
      </c>
      <c r="T308" s="2">
        <f t="shared" si="55"/>
        <v>18142</v>
      </c>
      <c r="U308" s="2">
        <f t="shared" si="56"/>
        <v>500000</v>
      </c>
      <c r="V308" s="2">
        <f t="shared" si="33"/>
        <v>89643680.715384513</v>
      </c>
      <c r="W308" s="2">
        <f t="shared" si="57"/>
        <v>481858</v>
      </c>
      <c r="X308" s="2">
        <f t="shared" si="47"/>
        <v>18142</v>
      </c>
      <c r="Y308" s="2">
        <f t="shared" si="58"/>
        <v>45256464.463177294</v>
      </c>
      <c r="Z308" s="2" t="str">
        <f t="shared" si="48"/>
        <v>MEEP</v>
      </c>
      <c r="AA308" s="2">
        <f>IF(Z308="HERE",Y308,AA307+Graph!$G$1*1000)</f>
        <v>83834832.463177294</v>
      </c>
      <c r="AB308" s="2">
        <f t="shared" si="59"/>
        <v>420000</v>
      </c>
      <c r="AC308" s="2">
        <f t="shared" si="60"/>
        <v>42903454.715384513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234</v>
      </c>
      <c r="C309" s="7"/>
      <c r="D309" s="2" t="e">
        <f t="shared" si="51"/>
        <v>#N/A</v>
      </c>
      <c r="E309" s="2" t="e">
        <f t="shared" si="63"/>
        <v>#N/A</v>
      </c>
      <c r="F309" s="2">
        <v>929655.16318680346</v>
      </c>
      <c r="G309" s="2">
        <f t="shared" si="67"/>
        <v>481858</v>
      </c>
      <c r="H309" s="2">
        <f t="shared" si="61"/>
        <v>130601610.71538451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993065.92328898609</v>
      </c>
      <c r="Q309" s="2">
        <f t="shared" si="66"/>
        <v>500000</v>
      </c>
      <c r="R309" s="2">
        <f t="shared" si="62"/>
        <v>135400145.17856181</v>
      </c>
      <c r="S309" s="2">
        <f t="shared" si="54"/>
        <v>481858</v>
      </c>
      <c r="T309" s="2">
        <f t="shared" si="55"/>
        <v>18142</v>
      </c>
      <c r="U309" s="2">
        <f t="shared" si="56"/>
        <v>500000</v>
      </c>
      <c r="V309" s="2">
        <f t="shared" si="33"/>
        <v>90125538.715384513</v>
      </c>
      <c r="W309" s="2">
        <f t="shared" si="57"/>
        <v>481858</v>
      </c>
      <c r="X309" s="2">
        <f t="shared" si="47"/>
        <v>18142</v>
      </c>
      <c r="Y309" s="2">
        <f t="shared" si="58"/>
        <v>45274606.463177294</v>
      </c>
      <c r="Z309" s="2" t="str">
        <f t="shared" si="48"/>
        <v>MEEP</v>
      </c>
      <c r="AA309" s="2">
        <f>IF(Z309="HERE",Y309,AA308+Graph!$G$1*1000)</f>
        <v>84254832.463177294</v>
      </c>
      <c r="AB309" s="2">
        <f t="shared" si="59"/>
        <v>420000</v>
      </c>
      <c r="AC309" s="2">
        <f t="shared" si="60"/>
        <v>42903454.715384513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235</v>
      </c>
      <c r="C310" s="7"/>
      <c r="D310" s="2" t="e">
        <f t="shared" si="51"/>
        <v>#N/A</v>
      </c>
      <c r="E310" s="2" t="e">
        <f t="shared" si="63"/>
        <v>#N/A</v>
      </c>
      <c r="F310" s="2">
        <v>931832.72857142985</v>
      </c>
      <c r="G310" s="2">
        <f t="shared" si="67"/>
        <v>481858</v>
      </c>
      <c r="H310" s="2">
        <f t="shared" si="61"/>
        <v>131083468.71538451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995473.62594948709</v>
      </c>
      <c r="Q310" s="2">
        <f t="shared" si="66"/>
        <v>500000</v>
      </c>
      <c r="R310" s="2">
        <f t="shared" si="62"/>
        <v>135900145.17856181</v>
      </c>
      <c r="S310" s="2">
        <f t="shared" si="54"/>
        <v>481858</v>
      </c>
      <c r="T310" s="2">
        <f t="shared" si="55"/>
        <v>18142</v>
      </c>
      <c r="U310" s="2">
        <f t="shared" si="56"/>
        <v>500000</v>
      </c>
      <c r="V310" s="2">
        <f t="shared" si="33"/>
        <v>90607396.715384513</v>
      </c>
      <c r="W310" s="2">
        <f t="shared" si="57"/>
        <v>481858</v>
      </c>
      <c r="X310" s="2">
        <f t="shared" si="47"/>
        <v>18142</v>
      </c>
      <c r="Y310" s="2">
        <f t="shared" si="58"/>
        <v>45292748.463177294</v>
      </c>
      <c r="Z310" s="2" t="str">
        <f t="shared" si="48"/>
        <v>MEEP</v>
      </c>
      <c r="AA310" s="2">
        <f>IF(Z310="HERE",Y310,AA309+Graph!$G$1*1000)</f>
        <v>84674832.463177294</v>
      </c>
      <c r="AB310" s="2">
        <f t="shared" si="59"/>
        <v>420000</v>
      </c>
      <c r="AC310" s="2">
        <f t="shared" si="60"/>
        <v>42903454.715384513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236</v>
      </c>
      <c r="C311" s="7"/>
      <c r="D311" s="2" t="e">
        <f t="shared" si="51"/>
        <v>#N/A</v>
      </c>
      <c r="E311" s="2" t="e">
        <f t="shared" si="63"/>
        <v>#N/A</v>
      </c>
      <c r="F311" s="2">
        <v>934010.29395604134</v>
      </c>
      <c r="G311" s="2">
        <f t="shared" si="67"/>
        <v>481858</v>
      </c>
      <c r="H311" s="2">
        <f t="shared" si="61"/>
        <v>131565326.71538451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997881.32860998809</v>
      </c>
      <c r="Q311" s="2">
        <f t="shared" si="66"/>
        <v>500000</v>
      </c>
      <c r="R311" s="2">
        <f t="shared" si="62"/>
        <v>136400145.17856181</v>
      </c>
      <c r="S311" s="2">
        <f t="shared" si="54"/>
        <v>481858</v>
      </c>
      <c r="T311" s="2">
        <f t="shared" si="55"/>
        <v>18142</v>
      </c>
      <c r="U311" s="2">
        <f t="shared" si="56"/>
        <v>500000</v>
      </c>
      <c r="V311" s="2">
        <f t="shared" si="33"/>
        <v>91089254.715384513</v>
      </c>
      <c r="W311" s="2">
        <f t="shared" si="57"/>
        <v>481858</v>
      </c>
      <c r="X311" s="2">
        <f t="shared" si="47"/>
        <v>18142</v>
      </c>
      <c r="Y311" s="2">
        <f t="shared" si="58"/>
        <v>45310890.463177294</v>
      </c>
      <c r="Z311" s="2" t="str">
        <f t="shared" si="48"/>
        <v>MEEP</v>
      </c>
      <c r="AA311" s="2">
        <f>IF(Z311="HERE",Y311,AA310+Graph!$G$1*1000)</f>
        <v>85094832.463177294</v>
      </c>
      <c r="AB311" s="2">
        <f t="shared" si="59"/>
        <v>420000</v>
      </c>
      <c r="AC311" s="2">
        <f t="shared" si="60"/>
        <v>42903454.715384513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237</v>
      </c>
      <c r="C312" s="7"/>
      <c r="D312" s="2" t="e">
        <f t="shared" si="51"/>
        <v>#N/A</v>
      </c>
      <c r="E312" s="2" t="e">
        <f t="shared" si="63"/>
        <v>#N/A</v>
      </c>
      <c r="F312" s="2">
        <v>936187.85934065282</v>
      </c>
      <c r="G312" s="2">
        <f t="shared" si="67"/>
        <v>481858</v>
      </c>
      <c r="H312" s="2">
        <f t="shared" si="61"/>
        <v>132047184.71538451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1000289.0312704891</v>
      </c>
      <c r="Q312" s="2">
        <f t="shared" si="66"/>
        <v>500000</v>
      </c>
      <c r="R312" s="2">
        <f t="shared" si="62"/>
        <v>136900145.17856181</v>
      </c>
      <c r="S312" s="2">
        <f t="shared" si="54"/>
        <v>481858</v>
      </c>
      <c r="T312" s="2">
        <f t="shared" si="55"/>
        <v>18142</v>
      </c>
      <c r="U312" s="2">
        <f t="shared" si="56"/>
        <v>500000</v>
      </c>
      <c r="V312" s="2">
        <f t="shared" si="33"/>
        <v>91571112.715384513</v>
      </c>
      <c r="W312" s="2">
        <f t="shared" si="57"/>
        <v>481858</v>
      </c>
      <c r="X312" s="2">
        <f t="shared" si="47"/>
        <v>18142</v>
      </c>
      <c r="Y312" s="2">
        <f t="shared" si="58"/>
        <v>45329032.463177294</v>
      </c>
      <c r="Z312" s="2" t="str">
        <f t="shared" si="48"/>
        <v>MEEP</v>
      </c>
      <c r="AA312" s="2">
        <f>IF(Z312="HERE",Y312,AA311+Graph!$G$1*1000)</f>
        <v>85514832.463177294</v>
      </c>
      <c r="AB312" s="2">
        <f t="shared" si="59"/>
        <v>420000</v>
      </c>
      <c r="AC312" s="2">
        <f t="shared" si="60"/>
        <v>42903454.715384513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238</v>
      </c>
      <c r="C313" s="7"/>
      <c r="D313" s="2" t="e">
        <f t="shared" si="51"/>
        <v>#N/A</v>
      </c>
      <c r="E313" s="2" t="e">
        <f t="shared" si="63"/>
        <v>#N/A</v>
      </c>
      <c r="F313" s="2">
        <v>938365.42472526431</v>
      </c>
      <c r="G313" s="2">
        <f t="shared" si="67"/>
        <v>481858</v>
      </c>
      <c r="H313" s="2">
        <f t="shared" si="61"/>
        <v>132529042.71538451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1002696.7339309752</v>
      </c>
      <c r="Q313" s="2">
        <f t="shared" si="66"/>
        <v>500000</v>
      </c>
      <c r="R313" s="2">
        <f t="shared" si="62"/>
        <v>137400145.17856181</v>
      </c>
      <c r="S313" s="2">
        <f t="shared" si="54"/>
        <v>481858</v>
      </c>
      <c r="T313" s="2">
        <f t="shared" si="55"/>
        <v>18142</v>
      </c>
      <c r="U313" s="2">
        <f t="shared" si="56"/>
        <v>500000</v>
      </c>
      <c r="V313" s="2">
        <f t="shared" si="33"/>
        <v>92052970.715384513</v>
      </c>
      <c r="W313" s="2">
        <f t="shared" si="57"/>
        <v>481858</v>
      </c>
      <c r="X313" s="2">
        <f t="shared" si="47"/>
        <v>18142</v>
      </c>
      <c r="Y313" s="2">
        <f t="shared" si="58"/>
        <v>45347174.463177294</v>
      </c>
      <c r="Z313" s="2" t="str">
        <f t="shared" si="48"/>
        <v>MEEP</v>
      </c>
      <c r="AA313" s="2">
        <f>IF(Z313="HERE",Y313,AA312+Graph!$G$1*1000)</f>
        <v>85934832.463177294</v>
      </c>
      <c r="AB313" s="2">
        <f t="shared" si="59"/>
        <v>420000</v>
      </c>
      <c r="AC313" s="2">
        <f t="shared" si="60"/>
        <v>42903454.715384513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239</v>
      </c>
      <c r="C314" s="7"/>
      <c r="D314" s="2" t="e">
        <f t="shared" si="51"/>
        <v>#N/A</v>
      </c>
      <c r="E314" s="2" t="e">
        <f t="shared" si="63"/>
        <v>#N/A</v>
      </c>
      <c r="F314" s="2">
        <v>940542.9901098907</v>
      </c>
      <c r="G314" s="2">
        <f t="shared" si="67"/>
        <v>481858</v>
      </c>
      <c r="H314" s="2">
        <f t="shared" si="61"/>
        <v>133010900.71538451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1005104.4365914762</v>
      </c>
      <c r="Q314" s="2">
        <f t="shared" si="66"/>
        <v>500000</v>
      </c>
      <c r="R314" s="2">
        <f t="shared" si="62"/>
        <v>137900145.17856181</v>
      </c>
      <c r="S314" s="2">
        <f t="shared" si="54"/>
        <v>481858</v>
      </c>
      <c r="T314" s="2">
        <f t="shared" si="55"/>
        <v>18142</v>
      </c>
      <c r="U314" s="2">
        <f t="shared" si="56"/>
        <v>500000</v>
      </c>
      <c r="V314" s="2">
        <f t="shared" si="33"/>
        <v>92534828.715384513</v>
      </c>
      <c r="W314" s="2">
        <f t="shared" si="57"/>
        <v>481858</v>
      </c>
      <c r="X314" s="2">
        <f t="shared" si="47"/>
        <v>18142</v>
      </c>
      <c r="Y314" s="2">
        <f t="shared" si="58"/>
        <v>45365316.463177294</v>
      </c>
      <c r="Z314" s="2" t="str">
        <f t="shared" si="48"/>
        <v>MEEP</v>
      </c>
      <c r="AA314" s="2">
        <f>IF(Z314="HERE",Y314,AA313+Graph!$G$1*1000)</f>
        <v>86354832.463177294</v>
      </c>
      <c r="AB314" s="2">
        <f t="shared" si="59"/>
        <v>420000</v>
      </c>
      <c r="AC314" s="2">
        <f t="shared" si="60"/>
        <v>42903454.715384513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240</v>
      </c>
      <c r="C315" s="7"/>
      <c r="D315" s="2" t="e">
        <f t="shared" si="51"/>
        <v>#N/A</v>
      </c>
      <c r="E315" s="2" t="e">
        <f t="shared" si="63"/>
        <v>#N/A</v>
      </c>
      <c r="F315" s="2">
        <v>942720.55549450219</v>
      </c>
      <c r="G315" s="2">
        <f t="shared" si="67"/>
        <v>481858</v>
      </c>
      <c r="H315" s="2">
        <f t="shared" si="61"/>
        <v>133492758.71538451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1007512.1392519772</v>
      </c>
      <c r="Q315" s="2">
        <f t="shared" si="66"/>
        <v>500000</v>
      </c>
      <c r="R315" s="2">
        <f t="shared" si="62"/>
        <v>138400145.17856181</v>
      </c>
      <c r="S315" s="2">
        <f t="shared" si="54"/>
        <v>481858</v>
      </c>
      <c r="T315" s="2">
        <f t="shared" si="55"/>
        <v>18142</v>
      </c>
      <c r="U315" s="2">
        <f t="shared" si="56"/>
        <v>500000</v>
      </c>
      <c r="V315" s="2">
        <f t="shared" si="33"/>
        <v>93016686.715384513</v>
      </c>
      <c r="W315" s="2">
        <f t="shared" si="57"/>
        <v>481858</v>
      </c>
      <c r="X315" s="2">
        <f t="shared" si="47"/>
        <v>18142</v>
      </c>
      <c r="Y315" s="2">
        <f t="shared" si="58"/>
        <v>45383458.463177294</v>
      </c>
      <c r="Z315" s="2" t="str">
        <f t="shared" si="48"/>
        <v>MEEP</v>
      </c>
      <c r="AA315" s="2">
        <f>IF(Z315="HERE",Y315,AA314+Graph!$G$1*1000)</f>
        <v>86774832.463177294</v>
      </c>
      <c r="AB315" s="2">
        <f t="shared" si="59"/>
        <v>420000</v>
      </c>
      <c r="AC315" s="2">
        <f t="shared" si="60"/>
        <v>42903454.715384513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241</v>
      </c>
      <c r="C316" s="7"/>
      <c r="D316" s="2" t="e">
        <f t="shared" si="51"/>
        <v>#N/A</v>
      </c>
      <c r="E316" s="2" t="e">
        <f t="shared" si="63"/>
        <v>#N/A</v>
      </c>
      <c r="F316" s="2">
        <v>944898.12087911367</v>
      </c>
      <c r="G316" s="2">
        <f t="shared" si="67"/>
        <v>481858</v>
      </c>
      <c r="H316" s="2">
        <f t="shared" si="61"/>
        <v>133974616.71538451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1009919.8419124782</v>
      </c>
      <c r="Q316" s="2">
        <f t="shared" si="66"/>
        <v>500000</v>
      </c>
      <c r="R316" s="2">
        <f t="shared" si="62"/>
        <v>138900145.17856181</v>
      </c>
      <c r="S316" s="2">
        <f t="shared" si="54"/>
        <v>481858</v>
      </c>
      <c r="T316" s="2">
        <f t="shared" si="55"/>
        <v>18142</v>
      </c>
      <c r="U316" s="2">
        <f t="shared" si="56"/>
        <v>500000</v>
      </c>
      <c r="V316" s="2">
        <f t="shared" si="33"/>
        <v>93498544.715384513</v>
      </c>
      <c r="W316" s="2">
        <f t="shared" si="57"/>
        <v>481858</v>
      </c>
      <c r="X316" s="2">
        <f t="shared" si="47"/>
        <v>18142</v>
      </c>
      <c r="Y316" s="2">
        <f t="shared" si="58"/>
        <v>45401600.463177294</v>
      </c>
      <c r="Z316" s="2" t="str">
        <f t="shared" si="48"/>
        <v>MEEP</v>
      </c>
      <c r="AA316" s="2">
        <f>IF(Z316="HERE",Y316,AA315+Graph!$G$1*1000)</f>
        <v>87194832.463177294</v>
      </c>
      <c r="AB316" s="2">
        <f t="shared" si="59"/>
        <v>420000</v>
      </c>
      <c r="AC316" s="2">
        <f t="shared" si="60"/>
        <v>42903454.715384513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242</v>
      </c>
      <c r="C317" s="7"/>
      <c r="D317" s="2" t="e">
        <f t="shared" si="51"/>
        <v>#N/A</v>
      </c>
      <c r="E317" s="2" t="e">
        <f t="shared" si="63"/>
        <v>#N/A</v>
      </c>
      <c r="F317" s="2">
        <v>947075.68626374006</v>
      </c>
      <c r="G317" s="2">
        <f t="shared" si="67"/>
        <v>481858</v>
      </c>
      <c r="H317" s="2">
        <f t="shared" si="61"/>
        <v>134456474.71538451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1012327.5445729643</v>
      </c>
      <c r="Q317" s="2">
        <f t="shared" si="66"/>
        <v>500000</v>
      </c>
      <c r="R317" s="2">
        <f t="shared" si="62"/>
        <v>139400145.17856181</v>
      </c>
      <c r="S317" s="2">
        <f t="shared" si="54"/>
        <v>481858</v>
      </c>
      <c r="T317" s="2">
        <f t="shared" si="55"/>
        <v>18142</v>
      </c>
      <c r="U317" s="2">
        <f t="shared" si="56"/>
        <v>500000</v>
      </c>
      <c r="V317" s="2">
        <f t="shared" si="33"/>
        <v>93980402.715384513</v>
      </c>
      <c r="W317" s="2">
        <f t="shared" si="57"/>
        <v>481858</v>
      </c>
      <c r="X317" s="2">
        <f t="shared" si="47"/>
        <v>18142</v>
      </c>
      <c r="Y317" s="2">
        <f t="shared" si="58"/>
        <v>45419742.463177294</v>
      </c>
      <c r="Z317" s="2" t="str">
        <f t="shared" si="48"/>
        <v>MEEP</v>
      </c>
      <c r="AA317" s="2">
        <f>IF(Z317="HERE",Y317,AA316+Graph!$G$1*1000)</f>
        <v>87614832.463177294</v>
      </c>
      <c r="AB317" s="2">
        <f t="shared" si="59"/>
        <v>420000</v>
      </c>
      <c r="AC317" s="2">
        <f t="shared" si="60"/>
        <v>42903454.715384513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243</v>
      </c>
      <c r="C318" s="7"/>
      <c r="D318" s="2" t="e">
        <f t="shared" si="51"/>
        <v>#N/A</v>
      </c>
      <c r="E318" s="2" t="e">
        <f t="shared" si="63"/>
        <v>#N/A</v>
      </c>
      <c r="F318" s="2">
        <v>949253.25164835155</v>
      </c>
      <c r="G318" s="2">
        <f t="shared" si="67"/>
        <v>481858</v>
      </c>
      <c r="H318" s="2">
        <f t="shared" si="61"/>
        <v>134938332.71538451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1014735.2472334653</v>
      </c>
      <c r="Q318" s="2">
        <f t="shared" si="66"/>
        <v>500000</v>
      </c>
      <c r="R318" s="2">
        <f t="shared" si="62"/>
        <v>139900145.17856181</v>
      </c>
      <c r="S318" s="2">
        <f t="shared" si="54"/>
        <v>481858</v>
      </c>
      <c r="T318" s="2">
        <f t="shared" si="55"/>
        <v>18142</v>
      </c>
      <c r="U318" s="2">
        <f t="shared" si="56"/>
        <v>500000</v>
      </c>
      <c r="V318" s="2">
        <f t="shared" si="33"/>
        <v>94462260.715384513</v>
      </c>
      <c r="W318" s="2">
        <f t="shared" si="57"/>
        <v>481858</v>
      </c>
      <c r="X318" s="2">
        <f t="shared" si="47"/>
        <v>18142</v>
      </c>
      <c r="Y318" s="2">
        <f t="shared" si="58"/>
        <v>45437884.463177294</v>
      </c>
      <c r="Z318" s="2" t="str">
        <f t="shared" si="48"/>
        <v>MEEP</v>
      </c>
      <c r="AA318" s="2">
        <f>IF(Z318="HERE",Y318,AA317+Graph!$G$1*1000)</f>
        <v>88034832.463177294</v>
      </c>
      <c r="AB318" s="2">
        <f t="shared" si="59"/>
        <v>420000</v>
      </c>
      <c r="AC318" s="2">
        <f t="shared" si="60"/>
        <v>42903454.715384513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244</v>
      </c>
      <c r="C319" s="7"/>
      <c r="D319" s="2" t="e">
        <f t="shared" si="51"/>
        <v>#N/A</v>
      </c>
      <c r="E319" s="2" t="e">
        <f t="shared" si="63"/>
        <v>#N/A</v>
      </c>
      <c r="F319" s="2">
        <v>951430.81703296304</v>
      </c>
      <c r="G319" s="2">
        <f t="shared" si="67"/>
        <v>481858</v>
      </c>
      <c r="H319" s="2">
        <f t="shared" si="61"/>
        <v>135420190.71538451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1017142.9498939663</v>
      </c>
      <c r="Q319" s="2">
        <f t="shared" si="66"/>
        <v>500000</v>
      </c>
      <c r="R319" s="2">
        <f t="shared" si="62"/>
        <v>140400145.17856181</v>
      </c>
      <c r="S319" s="2">
        <f t="shared" si="54"/>
        <v>481858</v>
      </c>
      <c r="T319" s="2">
        <f t="shared" si="55"/>
        <v>18142</v>
      </c>
      <c r="U319" s="2">
        <f t="shared" si="56"/>
        <v>500000</v>
      </c>
      <c r="V319" s="2">
        <f t="shared" si="33"/>
        <v>94944118.715384513</v>
      </c>
      <c r="W319" s="2">
        <f t="shared" si="57"/>
        <v>481858</v>
      </c>
      <c r="X319" s="2">
        <f t="shared" si="47"/>
        <v>18142</v>
      </c>
      <c r="Y319" s="2">
        <f t="shared" si="58"/>
        <v>45456026.463177294</v>
      </c>
      <c r="Z319" s="2" t="str">
        <f t="shared" si="48"/>
        <v>MEEP</v>
      </c>
      <c r="AA319" s="2">
        <f>IF(Z319="HERE",Y319,AA318+Graph!$G$1*1000)</f>
        <v>88454832.463177294</v>
      </c>
      <c r="AB319" s="2">
        <f t="shared" si="59"/>
        <v>420000</v>
      </c>
      <c r="AC319" s="2">
        <f t="shared" si="60"/>
        <v>42903454.715384513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245</v>
      </c>
      <c r="C320" s="7"/>
      <c r="D320" s="2" t="e">
        <f t="shared" si="51"/>
        <v>#N/A</v>
      </c>
      <c r="E320" s="2" t="e">
        <f t="shared" si="63"/>
        <v>#N/A</v>
      </c>
      <c r="F320" s="2">
        <v>953608.38241757452</v>
      </c>
      <c r="G320" s="2">
        <f t="shared" si="67"/>
        <v>481858</v>
      </c>
      <c r="H320" s="2">
        <f t="shared" si="61"/>
        <v>135902048.71538451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1019550.6525544673</v>
      </c>
      <c r="Q320" s="2">
        <f t="shared" si="66"/>
        <v>500000</v>
      </c>
      <c r="R320" s="2">
        <f t="shared" si="62"/>
        <v>140900145.17856181</v>
      </c>
      <c r="S320" s="2">
        <f t="shared" si="54"/>
        <v>481858</v>
      </c>
      <c r="T320" s="2">
        <f t="shared" si="55"/>
        <v>18142</v>
      </c>
      <c r="U320" s="2">
        <f t="shared" si="56"/>
        <v>500000</v>
      </c>
      <c r="V320" s="2">
        <f t="shared" si="33"/>
        <v>95425976.715384513</v>
      </c>
      <c r="W320" s="2">
        <f t="shared" si="57"/>
        <v>481858</v>
      </c>
      <c r="X320" s="2">
        <f t="shared" si="47"/>
        <v>18142</v>
      </c>
      <c r="Y320" s="2">
        <f t="shared" si="58"/>
        <v>45474168.463177294</v>
      </c>
      <c r="Z320" s="2" t="str">
        <f t="shared" si="48"/>
        <v>MEEP</v>
      </c>
      <c r="AA320" s="2">
        <f>IF(Z320="HERE",Y320,AA319+Graph!$G$1*1000)</f>
        <v>88874832.463177294</v>
      </c>
      <c r="AB320" s="2">
        <f t="shared" si="59"/>
        <v>420000</v>
      </c>
      <c r="AC320" s="2">
        <f t="shared" si="60"/>
        <v>42903454.715384513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246</v>
      </c>
      <c r="C321" s="7"/>
      <c r="D321" s="2" t="e">
        <f t="shared" si="51"/>
        <v>#N/A</v>
      </c>
      <c r="E321" s="2" t="e">
        <f t="shared" si="63"/>
        <v>#N/A</v>
      </c>
      <c r="F321" s="2">
        <v>955785.94780220091</v>
      </c>
      <c r="G321" s="2">
        <f t="shared" si="67"/>
        <v>481858</v>
      </c>
      <c r="H321" s="2">
        <f t="shared" si="61"/>
        <v>136383906.71538451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1021958.3552149683</v>
      </c>
      <c r="Q321" s="2">
        <f t="shared" si="66"/>
        <v>500000</v>
      </c>
      <c r="R321" s="2">
        <f t="shared" si="62"/>
        <v>141400145.17856181</v>
      </c>
      <c r="S321" s="2">
        <f t="shared" si="54"/>
        <v>481858</v>
      </c>
      <c r="T321" s="2">
        <f t="shared" si="55"/>
        <v>18142</v>
      </c>
      <c r="U321" s="2">
        <f t="shared" si="56"/>
        <v>500000</v>
      </c>
      <c r="V321" s="2">
        <f t="shared" si="33"/>
        <v>95907834.715384513</v>
      </c>
      <c r="W321" s="2">
        <f t="shared" si="57"/>
        <v>481858</v>
      </c>
      <c r="X321" s="2">
        <f t="shared" si="47"/>
        <v>18142</v>
      </c>
      <c r="Y321" s="2">
        <f t="shared" si="58"/>
        <v>45492310.463177294</v>
      </c>
      <c r="Z321" s="2" t="str">
        <f t="shared" si="48"/>
        <v>MEEP</v>
      </c>
      <c r="AA321" s="2">
        <f>IF(Z321="HERE",Y321,AA320+Graph!$G$1*1000)</f>
        <v>89294832.463177294</v>
      </c>
      <c r="AB321" s="2">
        <f t="shared" si="59"/>
        <v>420000</v>
      </c>
      <c r="AC321" s="2">
        <f t="shared" si="60"/>
        <v>42903454.715384513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247</v>
      </c>
      <c r="C322" s="7"/>
      <c r="D322" s="2" t="e">
        <f t="shared" si="51"/>
        <v>#N/A</v>
      </c>
      <c r="E322" s="2" t="e">
        <f t="shared" si="63"/>
        <v>#N/A</v>
      </c>
      <c r="F322" s="2">
        <v>957963.5131868124</v>
      </c>
      <c r="G322" s="2">
        <f t="shared" si="67"/>
        <v>481858</v>
      </c>
      <c r="H322" s="2">
        <f t="shared" si="61"/>
        <v>136865764.71538451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1024366.0578754544</v>
      </c>
      <c r="Q322" s="2">
        <f t="shared" si="66"/>
        <v>500000</v>
      </c>
      <c r="R322" s="2">
        <f t="shared" si="62"/>
        <v>141900145.17856181</v>
      </c>
      <c r="S322" s="2">
        <f t="shared" si="54"/>
        <v>481858</v>
      </c>
      <c r="T322" s="2">
        <f t="shared" si="55"/>
        <v>18142</v>
      </c>
      <c r="U322" s="2">
        <f t="shared" si="56"/>
        <v>500000</v>
      </c>
      <c r="V322" s="2">
        <f t="shared" si="33"/>
        <v>96389692.715384513</v>
      </c>
      <c r="W322" s="2">
        <f t="shared" si="57"/>
        <v>481858</v>
      </c>
      <c r="X322" s="2">
        <f t="shared" si="47"/>
        <v>18142</v>
      </c>
      <c r="Y322" s="2">
        <f t="shared" si="58"/>
        <v>45510452.463177294</v>
      </c>
      <c r="Z322" s="2" t="str">
        <f t="shared" si="48"/>
        <v>MEEP</v>
      </c>
      <c r="AA322" s="2">
        <f>IF(Z322="HERE",Y322,AA321+Graph!$G$1*1000)</f>
        <v>89714832.463177294</v>
      </c>
      <c r="AB322" s="2">
        <f t="shared" si="59"/>
        <v>420000</v>
      </c>
      <c r="AC322" s="2">
        <f t="shared" si="60"/>
        <v>42903454.715384513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248</v>
      </c>
      <c r="C323" s="7"/>
      <c r="D323" s="2" t="e">
        <f t="shared" si="51"/>
        <v>#N/A</v>
      </c>
      <c r="E323" s="2" t="e">
        <f t="shared" si="63"/>
        <v>#N/A</v>
      </c>
      <c r="F323" s="2">
        <v>960141.07857142389</v>
      </c>
      <c r="G323" s="2">
        <f t="shared" si="67"/>
        <v>481858</v>
      </c>
      <c r="H323" s="2">
        <f t="shared" si="61"/>
        <v>137347622.71538451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1026773.7605359554</v>
      </c>
      <c r="Q323" s="2">
        <f t="shared" si="66"/>
        <v>500000</v>
      </c>
      <c r="R323" s="2">
        <f t="shared" si="62"/>
        <v>142400145.17856181</v>
      </c>
      <c r="S323" s="2">
        <f t="shared" si="54"/>
        <v>481858</v>
      </c>
      <c r="T323" s="2">
        <f t="shared" si="55"/>
        <v>18142</v>
      </c>
      <c r="U323" s="2">
        <f t="shared" si="56"/>
        <v>500000</v>
      </c>
      <c r="V323" s="2">
        <f t="shared" si="33"/>
        <v>96871550.715384513</v>
      </c>
      <c r="W323" s="2">
        <f t="shared" si="57"/>
        <v>481858</v>
      </c>
      <c r="X323" s="2">
        <f t="shared" si="47"/>
        <v>18142</v>
      </c>
      <c r="Y323" s="2">
        <f t="shared" si="58"/>
        <v>45528594.463177294</v>
      </c>
      <c r="Z323" s="2" t="str">
        <f t="shared" si="48"/>
        <v>MEEP</v>
      </c>
      <c r="AA323" s="2">
        <f>IF(Z323="HERE",Y323,AA322+Graph!$G$1*1000)</f>
        <v>90134832.463177294</v>
      </c>
      <c r="AB323" s="2">
        <f t="shared" si="59"/>
        <v>420000</v>
      </c>
      <c r="AC323" s="2">
        <f t="shared" si="60"/>
        <v>42903454.715384513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249</v>
      </c>
      <c r="C324" s="7"/>
      <c r="D324" s="2" t="e">
        <f t="shared" si="51"/>
        <v>#N/A</v>
      </c>
      <c r="E324" s="2" t="e">
        <f t="shared" si="63"/>
        <v>#N/A</v>
      </c>
      <c r="F324" s="2">
        <v>962318.64395603538</v>
      </c>
      <c r="G324" s="2">
        <f t="shared" si="67"/>
        <v>481858</v>
      </c>
      <c r="H324" s="2">
        <f t="shared" si="61"/>
        <v>137829480.71538451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1029181.4631964564</v>
      </c>
      <c r="Q324" s="2">
        <f t="shared" si="66"/>
        <v>500000</v>
      </c>
      <c r="R324" s="2">
        <f t="shared" si="62"/>
        <v>142900145.17856181</v>
      </c>
      <c r="S324" s="2">
        <f t="shared" si="54"/>
        <v>481858</v>
      </c>
      <c r="T324" s="2">
        <f t="shared" si="55"/>
        <v>18142</v>
      </c>
      <c r="U324" s="2">
        <f t="shared" si="56"/>
        <v>500000</v>
      </c>
      <c r="V324" s="2">
        <f t="shared" si="33"/>
        <v>97353408.715384513</v>
      </c>
      <c r="W324" s="2">
        <f t="shared" si="57"/>
        <v>481858</v>
      </c>
      <c r="X324" s="2">
        <f t="shared" si="47"/>
        <v>18142</v>
      </c>
      <c r="Y324" s="2">
        <f t="shared" si="58"/>
        <v>45546736.463177294</v>
      </c>
      <c r="Z324" s="2" t="str">
        <f t="shared" si="48"/>
        <v>MEEP</v>
      </c>
      <c r="AA324" s="2">
        <f>IF(Z324="HERE",Y324,AA323+Graph!$G$1*1000)</f>
        <v>90554832.463177294</v>
      </c>
      <c r="AB324" s="2">
        <f t="shared" si="59"/>
        <v>420000</v>
      </c>
      <c r="AC324" s="2">
        <f t="shared" si="60"/>
        <v>42903454.715384513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250</v>
      </c>
      <c r="C325" s="7"/>
      <c r="D325" s="2" t="e">
        <f t="shared" si="51"/>
        <v>#N/A</v>
      </c>
      <c r="E325" s="2" t="e">
        <f t="shared" si="63"/>
        <v>#N/A</v>
      </c>
      <c r="F325" s="2">
        <v>964496.20934066176</v>
      </c>
      <c r="G325" s="2">
        <f t="shared" si="67"/>
        <v>481858</v>
      </c>
      <c r="H325" s="2">
        <f t="shared" si="61"/>
        <v>138311338.71538451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1031589.1658569574</v>
      </c>
      <c r="Q325" s="2">
        <f t="shared" si="66"/>
        <v>500000</v>
      </c>
      <c r="R325" s="2">
        <f t="shared" si="62"/>
        <v>143400145.17856181</v>
      </c>
      <c r="S325" s="2">
        <f t="shared" si="54"/>
        <v>481858</v>
      </c>
      <c r="T325" s="2">
        <f t="shared" si="55"/>
        <v>18142</v>
      </c>
      <c r="U325" s="2">
        <f t="shared" si="56"/>
        <v>500000</v>
      </c>
      <c r="V325" s="2">
        <f t="shared" si="33"/>
        <v>97835266.715384513</v>
      </c>
      <c r="W325" s="2">
        <f t="shared" si="57"/>
        <v>481858</v>
      </c>
      <c r="X325" s="2">
        <f t="shared" si="47"/>
        <v>18142</v>
      </c>
      <c r="Y325" s="2">
        <f t="shared" si="58"/>
        <v>45564878.463177294</v>
      </c>
      <c r="Z325" s="2" t="str">
        <f t="shared" si="48"/>
        <v>MEEP</v>
      </c>
      <c r="AA325" s="2">
        <f>IF(Z325="HERE",Y325,AA324+Graph!$G$1*1000)</f>
        <v>90974832.463177294</v>
      </c>
      <c r="AB325" s="2">
        <f t="shared" si="59"/>
        <v>420000</v>
      </c>
      <c r="AC325" s="2">
        <f t="shared" si="60"/>
        <v>42903454.715384513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251</v>
      </c>
      <c r="C326" s="7"/>
      <c r="D326" s="2" t="e">
        <f t="shared" si="51"/>
        <v>#N/A</v>
      </c>
      <c r="E326" s="2" t="e">
        <f t="shared" si="63"/>
        <v>#N/A</v>
      </c>
      <c r="F326" s="2">
        <v>966673.77472527325</v>
      </c>
      <c r="G326" s="2">
        <f t="shared" si="67"/>
        <v>481858</v>
      </c>
      <c r="H326" s="2">
        <f t="shared" si="61"/>
        <v>138793196.71538451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1033996.8685174435</v>
      </c>
      <c r="Q326" s="2">
        <f t="shared" si="66"/>
        <v>500000</v>
      </c>
      <c r="R326" s="2">
        <f t="shared" si="62"/>
        <v>143900145.17856181</v>
      </c>
      <c r="S326" s="2">
        <f t="shared" si="54"/>
        <v>481858</v>
      </c>
      <c r="T326" s="2">
        <f t="shared" si="55"/>
        <v>18142</v>
      </c>
      <c r="U326" s="2">
        <f t="shared" si="56"/>
        <v>500000</v>
      </c>
      <c r="V326" s="2">
        <f t="shared" si="33"/>
        <v>98317124.715384513</v>
      </c>
      <c r="W326" s="2">
        <f t="shared" si="57"/>
        <v>481858</v>
      </c>
      <c r="X326" s="2">
        <f t="shared" si="47"/>
        <v>18142</v>
      </c>
      <c r="Y326" s="2">
        <f t="shared" si="58"/>
        <v>45583020.463177294</v>
      </c>
      <c r="Z326" s="2" t="str">
        <f t="shared" si="48"/>
        <v>MEEP</v>
      </c>
      <c r="AA326" s="2">
        <f>IF(Z326="HERE",Y326,AA325+Graph!$G$1*1000)</f>
        <v>91394832.463177294</v>
      </c>
      <c r="AB326" s="2">
        <f t="shared" si="59"/>
        <v>420000</v>
      </c>
      <c r="AC326" s="2">
        <f t="shared" si="60"/>
        <v>42903454.715384513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252</v>
      </c>
      <c r="C327" s="7"/>
      <c r="D327" s="2" t="e">
        <f t="shared" si="51"/>
        <v>#N/A</v>
      </c>
      <c r="E327" s="2" t="e">
        <f t="shared" si="63"/>
        <v>#N/A</v>
      </c>
      <c r="F327" s="2">
        <v>968851.34010988474</v>
      </c>
      <c r="G327" s="2">
        <f t="shared" si="67"/>
        <v>481858</v>
      </c>
      <c r="H327" s="2">
        <f t="shared" si="61"/>
        <v>139275054.71538451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1036404.5711779445</v>
      </c>
      <c r="Q327" s="2">
        <f t="shared" si="66"/>
        <v>500000</v>
      </c>
      <c r="R327" s="2">
        <f t="shared" si="62"/>
        <v>144400145.17856181</v>
      </c>
      <c r="S327" s="2">
        <f t="shared" si="54"/>
        <v>481858</v>
      </c>
      <c r="T327" s="2">
        <f t="shared" si="55"/>
        <v>18142</v>
      </c>
      <c r="U327" s="2">
        <f t="shared" si="56"/>
        <v>500000</v>
      </c>
      <c r="V327" s="2">
        <f t="shared" si="33"/>
        <v>98798982.715384513</v>
      </c>
      <c r="W327" s="2">
        <f t="shared" si="57"/>
        <v>481858</v>
      </c>
      <c r="X327" s="2">
        <f t="shared" si="47"/>
        <v>18142</v>
      </c>
      <c r="Y327" s="2">
        <f t="shared" si="58"/>
        <v>45601162.463177294</v>
      </c>
      <c r="Z327" s="2" t="str">
        <f t="shared" si="48"/>
        <v>MEEP</v>
      </c>
      <c r="AA327" s="2">
        <f>IF(Z327="HERE",Y327,AA326+Graph!$G$1*1000)</f>
        <v>91814832.463177294</v>
      </c>
      <c r="AB327" s="2">
        <f t="shared" si="59"/>
        <v>420000</v>
      </c>
      <c r="AC327" s="2">
        <f t="shared" si="60"/>
        <v>42903454.715384513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253</v>
      </c>
      <c r="C328" s="7"/>
      <c r="D328" s="2" t="e">
        <f t="shared" si="51"/>
        <v>#N/A</v>
      </c>
      <c r="E328" s="2" t="e">
        <f t="shared" si="63"/>
        <v>#N/A</v>
      </c>
      <c r="F328" s="2">
        <v>971028.90549449623</v>
      </c>
      <c r="G328" s="2">
        <f t="shared" si="67"/>
        <v>481858</v>
      </c>
      <c r="H328" s="2">
        <f t="shared" si="61"/>
        <v>139756912.71538451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1038812.2738384455</v>
      </c>
      <c r="Q328" s="2">
        <f t="shared" si="66"/>
        <v>500000</v>
      </c>
      <c r="R328" s="2">
        <f t="shared" si="62"/>
        <v>144900145.17856181</v>
      </c>
      <c r="S328" s="2">
        <f t="shared" si="54"/>
        <v>481858</v>
      </c>
      <c r="T328" s="2">
        <f t="shared" si="55"/>
        <v>18142</v>
      </c>
      <c r="U328" s="2">
        <f t="shared" si="56"/>
        <v>500000</v>
      </c>
      <c r="V328" s="2">
        <f t="shared" si="33"/>
        <v>99280840.715384513</v>
      </c>
      <c r="W328" s="2">
        <f t="shared" si="57"/>
        <v>481858</v>
      </c>
      <c r="X328" s="2">
        <f t="shared" si="47"/>
        <v>18142</v>
      </c>
      <c r="Y328" s="2">
        <f t="shared" si="58"/>
        <v>45619304.463177294</v>
      </c>
      <c r="Z328" s="2" t="str">
        <f t="shared" si="48"/>
        <v>MEEP</v>
      </c>
      <c r="AA328" s="2">
        <f>IF(Z328="HERE",Y328,AA327+Graph!$G$1*1000)</f>
        <v>92234832.463177294</v>
      </c>
      <c r="AB328" s="2">
        <f t="shared" si="59"/>
        <v>420000</v>
      </c>
      <c r="AC328" s="2">
        <f t="shared" si="60"/>
        <v>42903454.715384513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254</v>
      </c>
      <c r="C329" s="7"/>
      <c r="D329" s="2" t="e">
        <f t="shared" si="51"/>
        <v>#N/A</v>
      </c>
      <c r="E329" s="2" t="e">
        <f t="shared" si="63"/>
        <v>#N/A</v>
      </c>
      <c r="F329" s="2">
        <v>973206.47087912261</v>
      </c>
      <c r="G329" s="2">
        <f t="shared" si="67"/>
        <v>481858</v>
      </c>
      <c r="H329" s="2">
        <f t="shared" si="61"/>
        <v>140238770.71538451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1041219.9764989465</v>
      </c>
      <c r="Q329" s="2">
        <f t="shared" si="66"/>
        <v>500000</v>
      </c>
      <c r="R329" s="2">
        <f t="shared" si="62"/>
        <v>145400145.17856181</v>
      </c>
      <c r="S329" s="2">
        <f t="shared" si="54"/>
        <v>481858</v>
      </c>
      <c r="T329" s="2">
        <f t="shared" si="55"/>
        <v>18142</v>
      </c>
      <c r="U329" s="2">
        <f t="shared" si="56"/>
        <v>500000</v>
      </c>
      <c r="V329" s="2">
        <f t="shared" si="33"/>
        <v>99762698.715384513</v>
      </c>
      <c r="W329" s="2">
        <f t="shared" si="57"/>
        <v>481858</v>
      </c>
      <c r="X329" s="2">
        <f t="shared" si="47"/>
        <v>18142</v>
      </c>
      <c r="Y329" s="2">
        <f t="shared" si="58"/>
        <v>45637446.463177294</v>
      </c>
      <c r="Z329" s="2" t="str">
        <f t="shared" si="48"/>
        <v>MEEP</v>
      </c>
      <c r="AA329" s="2">
        <f>IF(Z329="HERE",Y329,AA328+Graph!$G$1*1000)</f>
        <v>92654832.463177294</v>
      </c>
      <c r="AB329" s="2">
        <f t="shared" si="59"/>
        <v>420000</v>
      </c>
      <c r="AC329" s="2">
        <f t="shared" si="60"/>
        <v>42903454.715384513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255</v>
      </c>
      <c r="C330" s="7"/>
      <c r="D330" s="2" t="e">
        <f t="shared" si="51"/>
        <v>#N/A</v>
      </c>
      <c r="E330" s="2" t="e">
        <f t="shared" si="63"/>
        <v>#N/A</v>
      </c>
      <c r="F330" s="2">
        <v>975384.0362637341</v>
      </c>
      <c r="G330" s="2">
        <f t="shared" si="67"/>
        <v>481858</v>
      </c>
      <c r="H330" s="2">
        <f t="shared" si="61"/>
        <v>140720628.71538451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1043627.6791594326</v>
      </c>
      <c r="Q330" s="2">
        <f t="shared" si="66"/>
        <v>500000</v>
      </c>
      <c r="R330" s="2">
        <f t="shared" si="62"/>
        <v>145900145.17856181</v>
      </c>
      <c r="S330" s="2">
        <f t="shared" si="54"/>
        <v>481858</v>
      </c>
      <c r="T330" s="2">
        <f t="shared" si="55"/>
        <v>18142</v>
      </c>
      <c r="U330" s="2">
        <f t="shared" si="56"/>
        <v>500000</v>
      </c>
      <c r="V330" s="2">
        <f t="shared" si="33"/>
        <v>100244556.71538451</v>
      </c>
      <c r="W330" s="2">
        <f t="shared" si="57"/>
        <v>481858</v>
      </c>
      <c r="X330" s="2">
        <f t="shared" si="47"/>
        <v>18142</v>
      </c>
      <c r="Y330" s="2">
        <f t="shared" si="58"/>
        <v>45655588.463177294</v>
      </c>
      <c r="Z330" s="2" t="str">
        <f t="shared" si="48"/>
        <v>MEEP</v>
      </c>
      <c r="AA330" s="2">
        <f>IF(Z330="HERE",Y330,AA329+Graph!$G$1*1000)</f>
        <v>93074832.463177294</v>
      </c>
      <c r="AB330" s="2">
        <f t="shared" si="59"/>
        <v>420000</v>
      </c>
      <c r="AC330" s="2">
        <f t="shared" si="60"/>
        <v>42903454.715384513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256</v>
      </c>
      <c r="C331" s="7"/>
      <c r="D331" s="2" t="e">
        <f t="shared" si="51"/>
        <v>#N/A</v>
      </c>
      <c r="E331" s="2" t="e">
        <f t="shared" si="63"/>
        <v>#N/A</v>
      </c>
      <c r="F331" s="2">
        <v>977561.60164834559</v>
      </c>
      <c r="G331" s="2">
        <f t="shared" si="67"/>
        <v>481858</v>
      </c>
      <c r="H331" s="2">
        <f t="shared" si="61"/>
        <v>141202486.71538451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1046035.3818199337</v>
      </c>
      <c r="Q331" s="2">
        <f t="shared" si="66"/>
        <v>500000</v>
      </c>
      <c r="R331" s="2">
        <f t="shared" si="62"/>
        <v>146400145.17856181</v>
      </c>
      <c r="S331" s="2">
        <f t="shared" si="54"/>
        <v>481858</v>
      </c>
      <c r="T331" s="2">
        <f t="shared" si="55"/>
        <v>18142</v>
      </c>
      <c r="U331" s="2">
        <f t="shared" si="56"/>
        <v>500000</v>
      </c>
      <c r="V331" s="2">
        <f t="shared" si="33"/>
        <v>100726414.71538451</v>
      </c>
      <c r="W331" s="2">
        <f t="shared" si="57"/>
        <v>481858</v>
      </c>
      <c r="X331" s="2">
        <f t="shared" si="47"/>
        <v>18142</v>
      </c>
      <c r="Y331" s="2">
        <f t="shared" si="58"/>
        <v>45673730.463177294</v>
      </c>
      <c r="Z331" s="2" t="str">
        <f t="shared" si="48"/>
        <v>MEEP</v>
      </c>
      <c r="AA331" s="2">
        <f>IF(Z331="HERE",Y331,AA330+Graph!$G$1*1000)</f>
        <v>93494832.463177294</v>
      </c>
      <c r="AB331" s="2">
        <f t="shared" si="59"/>
        <v>420000</v>
      </c>
      <c r="AC331" s="2">
        <f t="shared" si="60"/>
        <v>42903454.715384513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257</v>
      </c>
      <c r="C332" s="7"/>
      <c r="D332" s="2" t="e">
        <f t="shared" si="51"/>
        <v>#N/A</v>
      </c>
      <c r="E332" s="2" t="e">
        <f t="shared" si="63"/>
        <v>#N/A</v>
      </c>
      <c r="F332" s="2">
        <v>979739.16703295708</v>
      </c>
      <c r="G332" s="2">
        <f t="shared" si="67"/>
        <v>481858</v>
      </c>
      <c r="H332" s="2">
        <f t="shared" si="61"/>
        <v>141684344.71538451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1048443.0844804347</v>
      </c>
      <c r="Q332" s="2">
        <f t="shared" si="66"/>
        <v>500000</v>
      </c>
      <c r="R332" s="2">
        <f t="shared" si="62"/>
        <v>146900145.17856181</v>
      </c>
      <c r="S332" s="2">
        <f t="shared" si="54"/>
        <v>481858</v>
      </c>
      <c r="T332" s="2">
        <f t="shared" si="55"/>
        <v>18142</v>
      </c>
      <c r="U332" s="2">
        <f t="shared" si="56"/>
        <v>500000</v>
      </c>
      <c r="V332" s="2">
        <f t="shared" si="33"/>
        <v>101208272.71538451</v>
      </c>
      <c r="W332" s="2">
        <f t="shared" si="57"/>
        <v>481858</v>
      </c>
      <c r="X332" s="2">
        <f t="shared" si="47"/>
        <v>18142</v>
      </c>
      <c r="Y332" s="2">
        <f t="shared" si="58"/>
        <v>45691872.463177294</v>
      </c>
      <c r="Z332" s="2" t="str">
        <f t="shared" si="48"/>
        <v>MEEP</v>
      </c>
      <c r="AA332" s="2">
        <f>IF(Z332="HERE",Y332,AA331+Graph!$G$1*1000)</f>
        <v>93914832.463177294</v>
      </c>
      <c r="AB332" s="2">
        <f t="shared" si="59"/>
        <v>420000</v>
      </c>
      <c r="AC332" s="2">
        <f t="shared" si="60"/>
        <v>42903454.715384513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258</v>
      </c>
      <c r="C333" s="7"/>
      <c r="D333" s="2" t="e">
        <f t="shared" si="51"/>
        <v>#N/A</v>
      </c>
      <c r="E333" s="2" t="e">
        <f t="shared" si="63"/>
        <v>#N/A</v>
      </c>
      <c r="F333" s="2">
        <v>981916.73241758347</v>
      </c>
      <c r="G333" s="2">
        <f t="shared" si="67"/>
        <v>481858</v>
      </c>
      <c r="H333" s="2">
        <f t="shared" si="61"/>
        <v>142166202.71538451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1050850.7871409357</v>
      </c>
      <c r="Q333" s="2">
        <f t="shared" si="66"/>
        <v>500000</v>
      </c>
      <c r="R333" s="2">
        <f t="shared" si="62"/>
        <v>147400145.17856181</v>
      </c>
      <c r="S333" s="2">
        <f t="shared" si="54"/>
        <v>481858</v>
      </c>
      <c r="T333" s="2">
        <f t="shared" si="55"/>
        <v>18142</v>
      </c>
      <c r="U333" s="2">
        <f t="shared" si="56"/>
        <v>500000</v>
      </c>
      <c r="V333" s="2">
        <f t="shared" si="33"/>
        <v>101690130.71538451</v>
      </c>
      <c r="W333" s="2">
        <f t="shared" si="57"/>
        <v>481858</v>
      </c>
      <c r="X333" s="2">
        <f t="shared" si="47"/>
        <v>18142</v>
      </c>
      <c r="Y333" s="2">
        <f t="shared" si="58"/>
        <v>45710014.463177294</v>
      </c>
      <c r="Z333" s="2" t="str">
        <f t="shared" si="48"/>
        <v>MEEP</v>
      </c>
      <c r="AA333" s="2">
        <f>IF(Z333="HERE",Y333,AA332+Graph!$G$1*1000)</f>
        <v>94334832.463177294</v>
      </c>
      <c r="AB333" s="2">
        <f t="shared" si="59"/>
        <v>420000</v>
      </c>
      <c r="AC333" s="2">
        <f t="shared" si="60"/>
        <v>42903454.715384513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259</v>
      </c>
      <c r="C334" s="7"/>
      <c r="D334" s="2" t="e">
        <f t="shared" si="51"/>
        <v>#N/A</v>
      </c>
      <c r="E334" s="2" t="e">
        <f t="shared" si="63"/>
        <v>#N/A</v>
      </c>
      <c r="F334" s="2">
        <v>984094.29780219495</v>
      </c>
      <c r="G334" s="2">
        <f t="shared" si="67"/>
        <v>481858</v>
      </c>
      <c r="H334" s="2">
        <f t="shared" si="61"/>
        <v>142648060.71538451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1053258.4898014218</v>
      </c>
      <c r="Q334" s="2">
        <f t="shared" si="66"/>
        <v>500000</v>
      </c>
      <c r="R334" s="2">
        <f t="shared" si="62"/>
        <v>147900145.17856181</v>
      </c>
      <c r="S334" s="2">
        <f t="shared" si="54"/>
        <v>481858</v>
      </c>
      <c r="T334" s="2">
        <f t="shared" si="55"/>
        <v>18142</v>
      </c>
      <c r="U334" s="2">
        <f t="shared" si="56"/>
        <v>500000</v>
      </c>
      <c r="V334" s="2">
        <f t="shared" si="33"/>
        <v>102171988.71538451</v>
      </c>
      <c r="W334" s="2">
        <f t="shared" si="57"/>
        <v>481858</v>
      </c>
      <c r="X334" s="2">
        <f t="shared" si="47"/>
        <v>18142</v>
      </c>
      <c r="Y334" s="2">
        <f t="shared" si="58"/>
        <v>45728156.463177294</v>
      </c>
      <c r="Z334" s="2" t="str">
        <f t="shared" si="48"/>
        <v>MEEP</v>
      </c>
      <c r="AA334" s="2">
        <f>IF(Z334="HERE",Y334,AA333+Graph!$G$1*1000)</f>
        <v>94754832.463177294</v>
      </c>
      <c r="AB334" s="2">
        <f t="shared" si="59"/>
        <v>420000</v>
      </c>
      <c r="AC334" s="2">
        <f t="shared" si="60"/>
        <v>42903454.715384513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260</v>
      </c>
      <c r="C335" s="7"/>
      <c r="D335" s="2" t="e">
        <f t="shared" si="51"/>
        <v>#N/A</v>
      </c>
      <c r="E335" s="2" t="e">
        <f t="shared" si="63"/>
        <v>#N/A</v>
      </c>
      <c r="F335" s="2">
        <v>986271.86318680644</v>
      </c>
      <c r="G335" s="2">
        <f t="shared" si="67"/>
        <v>481858</v>
      </c>
      <c r="H335" s="2">
        <f t="shared" si="61"/>
        <v>143129918.71538451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1055666.1924619228</v>
      </c>
      <c r="Q335" s="2">
        <f t="shared" si="66"/>
        <v>500000</v>
      </c>
      <c r="R335" s="2">
        <f t="shared" si="62"/>
        <v>148400145.17856181</v>
      </c>
      <c r="S335" s="2">
        <f t="shared" si="54"/>
        <v>481858</v>
      </c>
      <c r="T335" s="2">
        <f t="shared" si="55"/>
        <v>18142</v>
      </c>
      <c r="U335" s="2">
        <f t="shared" si="56"/>
        <v>500000</v>
      </c>
      <c r="V335" s="2">
        <f t="shared" si="33"/>
        <v>102653846.71538451</v>
      </c>
      <c r="W335" s="2">
        <f t="shared" si="57"/>
        <v>481858</v>
      </c>
      <c r="X335" s="2">
        <f t="shared" si="47"/>
        <v>18142</v>
      </c>
      <c r="Y335" s="2">
        <f t="shared" si="58"/>
        <v>45746298.463177294</v>
      </c>
      <c r="Z335" s="2" t="str">
        <f t="shared" si="48"/>
        <v>MEEP</v>
      </c>
      <c r="AA335" s="2">
        <f>IF(Z335="HERE",Y335,AA334+Graph!$G$1*1000)</f>
        <v>95174832.463177294</v>
      </c>
      <c r="AB335" s="2">
        <f t="shared" si="59"/>
        <v>420000</v>
      </c>
      <c r="AC335" s="2">
        <f t="shared" si="60"/>
        <v>42903454.715384513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261</v>
      </c>
      <c r="C336" s="7"/>
      <c r="D336" s="2" t="e">
        <f t="shared" si="51"/>
        <v>#N/A</v>
      </c>
      <c r="E336" s="2" t="e">
        <f t="shared" si="63"/>
        <v>#N/A</v>
      </c>
      <c r="F336" s="2">
        <v>988449.42857141793</v>
      </c>
      <c r="G336" s="2">
        <f t="shared" si="67"/>
        <v>481858</v>
      </c>
      <c r="H336" s="2">
        <f t="shared" si="61"/>
        <v>143611776.71538451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1058073.8951224238</v>
      </c>
      <c r="Q336" s="2">
        <f t="shared" si="66"/>
        <v>500000</v>
      </c>
      <c r="R336" s="2">
        <f t="shared" si="62"/>
        <v>148900145.17856181</v>
      </c>
      <c r="S336" s="2">
        <f t="shared" si="54"/>
        <v>481858</v>
      </c>
      <c r="T336" s="2">
        <f t="shared" si="55"/>
        <v>18142</v>
      </c>
      <c r="U336" s="2">
        <f t="shared" si="56"/>
        <v>500000</v>
      </c>
      <c r="V336" s="2">
        <f t="shared" si="33"/>
        <v>103135704.71538451</v>
      </c>
      <c r="W336" s="2">
        <f t="shared" si="57"/>
        <v>481858</v>
      </c>
      <c r="X336" s="2">
        <f t="shared" si="47"/>
        <v>18142</v>
      </c>
      <c r="Y336" s="2">
        <f t="shared" si="58"/>
        <v>45764440.463177294</v>
      </c>
      <c r="Z336" s="2" t="str">
        <f t="shared" si="48"/>
        <v>MEEP</v>
      </c>
      <c r="AA336" s="2">
        <f>IF(Z336="HERE",Y336,AA335+Graph!$G$1*1000)</f>
        <v>95594832.463177294</v>
      </c>
      <c r="AB336" s="2">
        <f t="shared" si="59"/>
        <v>420000</v>
      </c>
      <c r="AC336" s="2">
        <f t="shared" si="60"/>
        <v>42903454.715384513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262</v>
      </c>
      <c r="C337" s="7"/>
      <c r="D337" s="2" t="e">
        <f t="shared" si="51"/>
        <v>#N/A</v>
      </c>
      <c r="E337" s="2" t="e">
        <f t="shared" si="63"/>
        <v>#N/A</v>
      </c>
      <c r="F337" s="2">
        <v>990626.99395604432</v>
      </c>
      <c r="G337" s="2">
        <f t="shared" si="67"/>
        <v>481858</v>
      </c>
      <c r="H337" s="2">
        <f t="shared" si="61"/>
        <v>144093634.71538451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1060481.5977829248</v>
      </c>
      <c r="Q337" s="2">
        <f t="shared" si="66"/>
        <v>500000</v>
      </c>
      <c r="R337" s="2">
        <f t="shared" si="62"/>
        <v>149400145.17856181</v>
      </c>
      <c r="S337" s="2">
        <f t="shared" si="54"/>
        <v>481858</v>
      </c>
      <c r="T337" s="2">
        <f t="shared" si="55"/>
        <v>18142</v>
      </c>
      <c r="U337" s="2">
        <f t="shared" si="56"/>
        <v>500000</v>
      </c>
      <c r="V337" s="2">
        <f t="shared" si="33"/>
        <v>103617562.71538451</v>
      </c>
      <c r="W337" s="2">
        <f t="shared" si="57"/>
        <v>481858</v>
      </c>
      <c r="X337" s="2">
        <f t="shared" si="47"/>
        <v>18142</v>
      </c>
      <c r="Y337" s="2">
        <f t="shared" si="58"/>
        <v>45782582.463177294</v>
      </c>
      <c r="Z337" s="2" t="str">
        <f t="shared" si="48"/>
        <v>MEEP</v>
      </c>
      <c r="AA337" s="2">
        <f>IF(Z337="HERE",Y337,AA336+Graph!$G$1*1000)</f>
        <v>96014832.463177294</v>
      </c>
      <c r="AB337" s="2">
        <f t="shared" si="59"/>
        <v>420000</v>
      </c>
      <c r="AC337" s="2">
        <f t="shared" si="60"/>
        <v>42903454.715384513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263</v>
      </c>
      <c r="C338" s="7"/>
      <c r="D338" s="2" t="e">
        <f t="shared" si="51"/>
        <v>#N/A</v>
      </c>
      <c r="E338" s="2" t="e">
        <f t="shared" si="63"/>
        <v>#N/A</v>
      </c>
      <c r="F338" s="2">
        <v>992804.5593406558</v>
      </c>
      <c r="G338" s="2">
        <f t="shared" si="67"/>
        <v>481858</v>
      </c>
      <c r="H338" s="2">
        <f t="shared" si="61"/>
        <v>144575492.71538451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1062889.3004434109</v>
      </c>
      <c r="Q338" s="2">
        <f t="shared" si="66"/>
        <v>500000</v>
      </c>
      <c r="R338" s="2">
        <f t="shared" si="62"/>
        <v>149900145.17856181</v>
      </c>
      <c r="S338" s="2">
        <f t="shared" si="54"/>
        <v>481858</v>
      </c>
      <c r="T338" s="2">
        <f t="shared" si="55"/>
        <v>18142</v>
      </c>
      <c r="U338" s="2">
        <f t="shared" si="56"/>
        <v>500000</v>
      </c>
      <c r="V338" s="2">
        <f t="shared" si="33"/>
        <v>104099420.71538451</v>
      </c>
      <c r="W338" s="2">
        <f t="shared" si="57"/>
        <v>481858</v>
      </c>
      <c r="X338" s="2">
        <f t="shared" si="47"/>
        <v>18142</v>
      </c>
      <c r="Y338" s="2">
        <f t="shared" si="58"/>
        <v>45800724.463177294</v>
      </c>
      <c r="Z338" s="2" t="str">
        <f t="shared" si="48"/>
        <v>MEEP</v>
      </c>
      <c r="AA338" s="2">
        <f>IF(Z338="HERE",Y338,AA337+Graph!$G$1*1000)</f>
        <v>96434832.463177294</v>
      </c>
      <c r="AB338" s="2">
        <f t="shared" si="59"/>
        <v>420000</v>
      </c>
      <c r="AC338" s="2">
        <f t="shared" si="60"/>
        <v>42903454.715384513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264</v>
      </c>
      <c r="C339" s="7"/>
      <c r="D339" s="2" t="e">
        <f t="shared" si="51"/>
        <v>#N/A</v>
      </c>
      <c r="E339" s="2" t="e">
        <f t="shared" si="63"/>
        <v>#N/A</v>
      </c>
      <c r="F339" s="2">
        <v>994982.12472526729</v>
      </c>
      <c r="G339" s="2">
        <f t="shared" si="67"/>
        <v>481858</v>
      </c>
      <c r="H339" s="2">
        <f t="shared" si="61"/>
        <v>145057350.71538451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1065297.0031039119</v>
      </c>
      <c r="Q339" s="2">
        <f t="shared" si="66"/>
        <v>500000</v>
      </c>
      <c r="R339" s="2">
        <f t="shared" si="62"/>
        <v>150400145.17856181</v>
      </c>
      <c r="S339" s="2">
        <f t="shared" si="54"/>
        <v>481858</v>
      </c>
      <c r="T339" s="2">
        <f t="shared" si="55"/>
        <v>18142</v>
      </c>
      <c r="U339" s="2">
        <f t="shared" si="56"/>
        <v>500000</v>
      </c>
      <c r="V339" s="2">
        <f t="shared" si="33"/>
        <v>104581278.71538451</v>
      </c>
      <c r="W339" s="2">
        <f t="shared" si="57"/>
        <v>481858</v>
      </c>
      <c r="X339" s="2">
        <f t="shared" si="47"/>
        <v>18142</v>
      </c>
      <c r="Y339" s="2">
        <f t="shared" si="58"/>
        <v>45818866.463177294</v>
      </c>
      <c r="Z339" s="2" t="str">
        <f t="shared" si="48"/>
        <v>MEEP</v>
      </c>
      <c r="AA339" s="2">
        <f>IF(Z339="HERE",Y339,AA338+Graph!$G$1*1000)</f>
        <v>96854832.463177294</v>
      </c>
      <c r="AB339" s="2">
        <f t="shared" si="59"/>
        <v>420000</v>
      </c>
      <c r="AC339" s="2">
        <f t="shared" si="60"/>
        <v>42903454.715384513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265</v>
      </c>
      <c r="C340" s="7"/>
      <c r="D340" s="2" t="e">
        <f t="shared" si="51"/>
        <v>#N/A</v>
      </c>
      <c r="E340" s="2" t="e">
        <f t="shared" si="63"/>
        <v>#N/A</v>
      </c>
      <c r="F340" s="2">
        <v>997159.69010989368</v>
      </c>
      <c r="G340" s="2">
        <f t="shared" si="67"/>
        <v>481858</v>
      </c>
      <c r="H340" s="2">
        <f t="shared" si="61"/>
        <v>145539208.71538451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1067704.7057644129</v>
      </c>
      <c r="Q340" s="2">
        <f t="shared" si="66"/>
        <v>500000</v>
      </c>
      <c r="R340" s="2">
        <f t="shared" si="62"/>
        <v>150900145.17856181</v>
      </c>
      <c r="S340" s="2">
        <f t="shared" si="54"/>
        <v>481858</v>
      </c>
      <c r="T340" s="2">
        <f t="shared" si="55"/>
        <v>18142</v>
      </c>
      <c r="U340" s="2">
        <f t="shared" si="56"/>
        <v>500000</v>
      </c>
      <c r="V340" s="2">
        <f t="shared" si="33"/>
        <v>105063136.71538451</v>
      </c>
      <c r="W340" s="2">
        <f t="shared" si="57"/>
        <v>481858</v>
      </c>
      <c r="X340" s="2">
        <f t="shared" si="47"/>
        <v>18142</v>
      </c>
      <c r="Y340" s="2">
        <f t="shared" si="58"/>
        <v>45837008.463177294</v>
      </c>
      <c r="Z340" s="2" t="str">
        <f t="shared" si="48"/>
        <v>MEEP</v>
      </c>
      <c r="AA340" s="2">
        <f>IF(Z340="HERE",Y340,AA339+Graph!$G$1*1000)</f>
        <v>97274832.463177294</v>
      </c>
      <c r="AB340" s="2">
        <f t="shared" si="59"/>
        <v>420000</v>
      </c>
      <c r="AC340" s="2">
        <f t="shared" si="60"/>
        <v>42903454.715384513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266</v>
      </c>
      <c r="C341" s="7"/>
      <c r="D341" s="2" t="e">
        <f t="shared" si="51"/>
        <v>#N/A</v>
      </c>
      <c r="E341" s="2" t="e">
        <f t="shared" si="63"/>
        <v>#N/A</v>
      </c>
      <c r="F341" s="2">
        <v>999337.25549450517</v>
      </c>
      <c r="G341" s="2">
        <f t="shared" si="67"/>
        <v>481858</v>
      </c>
      <c r="H341" s="2">
        <f t="shared" si="61"/>
        <v>146021066.71538451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1070112.4084249139</v>
      </c>
      <c r="Q341" s="2">
        <f t="shared" si="66"/>
        <v>500000</v>
      </c>
      <c r="R341" s="2">
        <f t="shared" si="62"/>
        <v>151400145.17856181</v>
      </c>
      <c r="S341" s="2">
        <f t="shared" si="54"/>
        <v>481858</v>
      </c>
      <c r="T341" s="2">
        <f t="shared" si="55"/>
        <v>18142</v>
      </c>
      <c r="U341" s="2">
        <f t="shared" si="56"/>
        <v>500000</v>
      </c>
      <c r="V341" s="2">
        <f t="shared" si="33"/>
        <v>105544994.71538451</v>
      </c>
      <c r="W341" s="2">
        <f t="shared" si="57"/>
        <v>481858</v>
      </c>
      <c r="X341" s="2">
        <f t="shared" si="47"/>
        <v>18142</v>
      </c>
      <c r="Y341" s="2">
        <f t="shared" si="58"/>
        <v>45855150.463177294</v>
      </c>
      <c r="Z341" s="2" t="str">
        <f t="shared" si="48"/>
        <v>MEEP</v>
      </c>
      <c r="AA341" s="2">
        <f>IF(Z341="HERE",Y341,AA340+Graph!$G$1*1000)</f>
        <v>97694832.463177294</v>
      </c>
      <c r="AB341" s="2">
        <f t="shared" si="59"/>
        <v>420000</v>
      </c>
      <c r="AC341" s="2">
        <f t="shared" si="60"/>
        <v>42903454.715384513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267</v>
      </c>
      <c r="C342" s="7"/>
      <c r="D342" s="2" t="e">
        <f t="shared" si="51"/>
        <v>#N/A</v>
      </c>
      <c r="E342" s="2" t="e">
        <f t="shared" si="63"/>
        <v>#N/A</v>
      </c>
      <c r="F342" s="2">
        <v>1001514.8208791167</v>
      </c>
      <c r="G342" s="2">
        <f t="shared" si="67"/>
        <v>481858</v>
      </c>
      <c r="H342" s="2">
        <f t="shared" si="61"/>
        <v>146502924.71538451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1072520.1110854</v>
      </c>
      <c r="Q342" s="2">
        <f t="shared" si="66"/>
        <v>500000</v>
      </c>
      <c r="R342" s="2">
        <f t="shared" si="62"/>
        <v>151900145.17856181</v>
      </c>
      <c r="S342" s="2">
        <f t="shared" si="54"/>
        <v>481858</v>
      </c>
      <c r="T342" s="2">
        <f t="shared" si="55"/>
        <v>18142</v>
      </c>
      <c r="U342" s="2">
        <f t="shared" si="56"/>
        <v>500000</v>
      </c>
      <c r="V342" s="2">
        <f t="shared" si="33"/>
        <v>106026852.71538451</v>
      </c>
      <c r="W342" s="2">
        <f t="shared" si="57"/>
        <v>481858</v>
      </c>
      <c r="X342" s="2">
        <f t="shared" si="47"/>
        <v>18142</v>
      </c>
      <c r="Y342" s="2">
        <f t="shared" si="58"/>
        <v>45873292.463177294</v>
      </c>
      <c r="Z342" s="2" t="str">
        <f t="shared" si="48"/>
        <v>MEEP</v>
      </c>
      <c r="AA342" s="2">
        <f>IF(Z342="HERE",Y342,AA341+Graph!$G$1*1000)</f>
        <v>98114832.463177294</v>
      </c>
      <c r="AB342" s="2">
        <f t="shared" si="59"/>
        <v>420000</v>
      </c>
      <c r="AC342" s="2">
        <f t="shared" si="60"/>
        <v>42903454.715384513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268</v>
      </c>
      <c r="C343" s="7"/>
      <c r="D343" s="2" t="e">
        <f t="shared" si="51"/>
        <v>#N/A</v>
      </c>
      <c r="E343" s="2" t="e">
        <f t="shared" si="63"/>
        <v>#N/A</v>
      </c>
      <c r="F343" s="2">
        <v>1003692.3862637281</v>
      </c>
      <c r="G343" s="2">
        <f t="shared" si="67"/>
        <v>481858</v>
      </c>
      <c r="H343" s="2">
        <f t="shared" si="61"/>
        <v>146984782.71538451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1074927.813745901</v>
      </c>
      <c r="Q343" s="2">
        <f t="shared" si="66"/>
        <v>500000</v>
      </c>
      <c r="R343" s="2">
        <f t="shared" si="62"/>
        <v>152400145.17856181</v>
      </c>
      <c r="S343" s="2">
        <f t="shared" si="54"/>
        <v>481858</v>
      </c>
      <c r="T343" s="2">
        <f t="shared" si="55"/>
        <v>18142</v>
      </c>
      <c r="U343" s="2">
        <f t="shared" si="56"/>
        <v>500000</v>
      </c>
      <c r="V343" s="2">
        <f t="shared" si="33"/>
        <v>106508710.71538451</v>
      </c>
      <c r="W343" s="2">
        <f t="shared" si="57"/>
        <v>481858</v>
      </c>
      <c r="X343" s="2">
        <f t="shared" si="47"/>
        <v>18142</v>
      </c>
      <c r="Y343" s="2">
        <f t="shared" si="58"/>
        <v>45891434.463177294</v>
      </c>
      <c r="Z343" s="2" t="str">
        <f t="shared" si="48"/>
        <v>MEEP</v>
      </c>
      <c r="AA343" s="2">
        <f>IF(Z343="HERE",Y343,AA342+Graph!$G$1*1000)</f>
        <v>98534832.463177294</v>
      </c>
      <c r="AB343" s="2">
        <f t="shared" si="59"/>
        <v>420000</v>
      </c>
      <c r="AC343" s="2">
        <f t="shared" si="60"/>
        <v>42903454.715384513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269</v>
      </c>
      <c r="C344" s="7"/>
      <c r="D344" s="2" t="e">
        <f t="shared" si="51"/>
        <v>#N/A</v>
      </c>
      <c r="E344" s="2" t="e">
        <f t="shared" si="63"/>
        <v>#N/A</v>
      </c>
      <c r="F344" s="2">
        <v>1005869.9516483545</v>
      </c>
      <c r="G344" s="2">
        <f t="shared" si="67"/>
        <v>481858</v>
      </c>
      <c r="H344" s="2">
        <f t="shared" si="61"/>
        <v>147466640.71538451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1077335.516406402</v>
      </c>
      <c r="Q344" s="2">
        <f t="shared" si="66"/>
        <v>500000</v>
      </c>
      <c r="R344" s="2">
        <f t="shared" si="62"/>
        <v>152900145.17856181</v>
      </c>
      <c r="S344" s="2">
        <f t="shared" si="54"/>
        <v>481858</v>
      </c>
      <c r="T344" s="2">
        <f t="shared" si="55"/>
        <v>18142</v>
      </c>
      <c r="U344" s="2">
        <f t="shared" si="56"/>
        <v>500000</v>
      </c>
      <c r="V344" s="2">
        <f t="shared" si="33"/>
        <v>106990568.71538451</v>
      </c>
      <c r="W344" s="2">
        <f t="shared" si="57"/>
        <v>481858</v>
      </c>
      <c r="X344" s="2">
        <f t="shared" si="47"/>
        <v>18142</v>
      </c>
      <c r="Y344" s="2">
        <f t="shared" si="58"/>
        <v>45909576.463177294</v>
      </c>
      <c r="Z344" s="2" t="str">
        <f t="shared" si="48"/>
        <v>MEEP</v>
      </c>
      <c r="AA344" s="2">
        <f>IF(Z344="HERE",Y344,AA343+Graph!$G$1*1000)</f>
        <v>98954832.463177294</v>
      </c>
      <c r="AB344" s="2">
        <f t="shared" si="59"/>
        <v>420000</v>
      </c>
      <c r="AC344" s="2">
        <f t="shared" si="60"/>
        <v>42903454.715384513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270</v>
      </c>
      <c r="C345" s="7"/>
      <c r="D345" s="2" t="e">
        <f t="shared" si="51"/>
        <v>#N/A</v>
      </c>
      <c r="E345" s="2" t="e">
        <f t="shared" si="63"/>
        <v>#N/A</v>
      </c>
      <c r="F345" s="2">
        <v>1008047.517032966</v>
      </c>
      <c r="G345" s="2">
        <f t="shared" si="67"/>
        <v>481858</v>
      </c>
      <c r="H345" s="2">
        <f t="shared" si="61"/>
        <v>147948498.71538451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1079743.219066903</v>
      </c>
      <c r="Q345" s="2">
        <f t="shared" si="66"/>
        <v>500000</v>
      </c>
      <c r="R345" s="2">
        <f t="shared" si="62"/>
        <v>153400145.17856181</v>
      </c>
      <c r="S345" s="2">
        <f t="shared" si="54"/>
        <v>481858</v>
      </c>
      <c r="T345" s="2">
        <f t="shared" si="55"/>
        <v>18142</v>
      </c>
      <c r="U345" s="2">
        <f t="shared" si="56"/>
        <v>500000</v>
      </c>
      <c r="V345" s="2">
        <f t="shared" si="33"/>
        <v>107472426.71538451</v>
      </c>
      <c r="W345" s="2">
        <f t="shared" si="57"/>
        <v>481858</v>
      </c>
      <c r="X345" s="2">
        <f t="shared" si="47"/>
        <v>18142</v>
      </c>
      <c r="Y345" s="2">
        <f t="shared" si="58"/>
        <v>45927718.463177294</v>
      </c>
      <c r="Z345" s="2" t="str">
        <f t="shared" si="48"/>
        <v>MEEP</v>
      </c>
      <c r="AA345" s="2">
        <f>IF(Z345="HERE",Y345,AA344+Graph!$G$1*1000)</f>
        <v>99374832.463177294</v>
      </c>
      <c r="AB345" s="2">
        <f t="shared" si="59"/>
        <v>420000</v>
      </c>
      <c r="AC345" s="2">
        <f t="shared" si="60"/>
        <v>42903454.715384513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271</v>
      </c>
      <c r="C346" s="7"/>
      <c r="D346" s="2" t="e">
        <f t="shared" si="51"/>
        <v>#N/A</v>
      </c>
      <c r="E346" s="2" t="e">
        <f t="shared" si="63"/>
        <v>#N/A</v>
      </c>
      <c r="F346" s="2">
        <v>1010225.0824175775</v>
      </c>
      <c r="G346" s="2">
        <f t="shared" si="67"/>
        <v>481858</v>
      </c>
      <c r="H346" s="2">
        <f t="shared" si="61"/>
        <v>148430356.71538451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1082150.9217273891</v>
      </c>
      <c r="Q346" s="2">
        <f t="shared" si="66"/>
        <v>500000</v>
      </c>
      <c r="R346" s="2">
        <f t="shared" si="62"/>
        <v>153900145.17856181</v>
      </c>
      <c r="S346" s="2">
        <f t="shared" si="54"/>
        <v>481858</v>
      </c>
      <c r="T346" s="2">
        <f t="shared" si="55"/>
        <v>18142</v>
      </c>
      <c r="U346" s="2">
        <f t="shared" si="56"/>
        <v>500000</v>
      </c>
      <c r="V346" s="2">
        <f t="shared" si="33"/>
        <v>107954284.71538451</v>
      </c>
      <c r="W346" s="2">
        <f t="shared" si="57"/>
        <v>481858</v>
      </c>
      <c r="X346" s="2">
        <f t="shared" si="47"/>
        <v>18142</v>
      </c>
      <c r="Y346" s="2">
        <f t="shared" si="58"/>
        <v>45945860.463177294</v>
      </c>
      <c r="Z346" s="2" t="str">
        <f t="shared" si="48"/>
        <v>MEEP</v>
      </c>
      <c r="AA346" s="2">
        <f>IF(Z346="HERE",Y346,AA345+Graph!$G$1*1000)</f>
        <v>99794832.463177294</v>
      </c>
      <c r="AB346" s="2">
        <f t="shared" si="59"/>
        <v>420000</v>
      </c>
      <c r="AC346" s="2">
        <f t="shared" si="60"/>
        <v>42903454.715384513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272</v>
      </c>
      <c r="C347" s="7"/>
      <c r="D347" s="2" t="e">
        <f t="shared" si="51"/>
        <v>#N/A</v>
      </c>
      <c r="E347" s="2" t="e">
        <f t="shared" si="63"/>
        <v>#N/A</v>
      </c>
      <c r="F347" s="2">
        <v>1012402.647802189</v>
      </c>
      <c r="G347" s="2">
        <f t="shared" si="67"/>
        <v>481858</v>
      </c>
      <c r="H347" s="2">
        <f t="shared" si="61"/>
        <v>148912214.71538451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1084558.6243878901</v>
      </c>
      <c r="Q347" s="2">
        <f t="shared" si="66"/>
        <v>500000</v>
      </c>
      <c r="R347" s="2">
        <f t="shared" si="62"/>
        <v>154400145.17856181</v>
      </c>
      <c r="S347" s="2">
        <f t="shared" si="54"/>
        <v>481858</v>
      </c>
      <c r="T347" s="2">
        <f t="shared" si="55"/>
        <v>18142</v>
      </c>
      <c r="U347" s="2">
        <f t="shared" si="56"/>
        <v>500000</v>
      </c>
      <c r="V347" s="2">
        <f t="shared" si="33"/>
        <v>108436142.71538451</v>
      </c>
      <c r="W347" s="2">
        <f t="shared" si="57"/>
        <v>481858</v>
      </c>
      <c r="X347" s="2">
        <f t="shared" si="47"/>
        <v>18142</v>
      </c>
      <c r="Y347" s="2">
        <f t="shared" si="58"/>
        <v>45964002.463177294</v>
      </c>
      <c r="Z347" s="2" t="str">
        <f t="shared" si="48"/>
        <v>MEEP</v>
      </c>
      <c r="AA347" s="2">
        <f>IF(Z347="HERE",Y347,AA346+Graph!$G$1*1000)</f>
        <v>100214832.46317729</v>
      </c>
      <c r="AB347" s="2">
        <f t="shared" si="59"/>
        <v>420000</v>
      </c>
      <c r="AC347" s="2">
        <f t="shared" si="60"/>
        <v>42903454.715384513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273</v>
      </c>
      <c r="C348" s="7"/>
      <c r="D348" s="2" t="e">
        <f t="shared" si="51"/>
        <v>#N/A</v>
      </c>
      <c r="E348" s="2" t="e">
        <f t="shared" si="63"/>
        <v>#N/A</v>
      </c>
      <c r="F348" s="2">
        <v>1014580.2131868154</v>
      </c>
      <c r="G348" s="2">
        <f t="shared" si="67"/>
        <v>481858</v>
      </c>
      <c r="H348" s="2">
        <f t="shared" si="61"/>
        <v>149394072.71538451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1086966.3270483911</v>
      </c>
      <c r="Q348" s="2">
        <f t="shared" si="66"/>
        <v>500000</v>
      </c>
      <c r="R348" s="2">
        <f t="shared" si="62"/>
        <v>154900145.17856181</v>
      </c>
      <c r="S348" s="2">
        <f t="shared" si="54"/>
        <v>481858</v>
      </c>
      <c r="T348" s="2">
        <f t="shared" si="55"/>
        <v>18142</v>
      </c>
      <c r="U348" s="2">
        <f t="shared" si="56"/>
        <v>500000</v>
      </c>
      <c r="V348" s="2">
        <f t="shared" si="33"/>
        <v>108918000.71538451</v>
      </c>
      <c r="W348" s="2">
        <f t="shared" si="57"/>
        <v>481858</v>
      </c>
      <c r="X348" s="2">
        <f t="shared" si="47"/>
        <v>18142</v>
      </c>
      <c r="Y348" s="2">
        <f t="shared" si="58"/>
        <v>45982144.463177294</v>
      </c>
      <c r="Z348" s="2" t="str">
        <f t="shared" si="48"/>
        <v>MEEP</v>
      </c>
      <c r="AA348" s="2">
        <f>IF(Z348="HERE",Y348,AA347+Graph!$G$1*1000)</f>
        <v>100634832.46317729</v>
      </c>
      <c r="AB348" s="2">
        <f t="shared" si="59"/>
        <v>420000</v>
      </c>
      <c r="AC348" s="2">
        <f t="shared" si="60"/>
        <v>42903454.715384513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274</v>
      </c>
      <c r="C349" s="7"/>
      <c r="D349" s="2" t="e">
        <f t="shared" si="51"/>
        <v>#N/A</v>
      </c>
      <c r="E349" s="2" t="e">
        <f t="shared" si="63"/>
        <v>#N/A</v>
      </c>
      <c r="F349" s="2">
        <v>1016757.7785714269</v>
      </c>
      <c r="G349" s="2">
        <f t="shared" si="67"/>
        <v>481858</v>
      </c>
      <c r="H349" s="2">
        <f t="shared" si="61"/>
        <v>149875930.71538451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1089374.0297088921</v>
      </c>
      <c r="Q349" s="2">
        <f t="shared" si="66"/>
        <v>500000</v>
      </c>
      <c r="R349" s="2">
        <f t="shared" si="62"/>
        <v>155400145.17856181</v>
      </c>
      <c r="S349" s="2">
        <f t="shared" si="54"/>
        <v>481858</v>
      </c>
      <c r="T349" s="2">
        <f t="shared" si="55"/>
        <v>18142</v>
      </c>
      <c r="U349" s="2">
        <f t="shared" si="56"/>
        <v>500000</v>
      </c>
      <c r="V349" s="2">
        <f t="shared" si="33"/>
        <v>109399858.71538451</v>
      </c>
      <c r="W349" s="2">
        <f t="shared" si="57"/>
        <v>481858</v>
      </c>
      <c r="X349" s="2">
        <f t="shared" si="47"/>
        <v>18142</v>
      </c>
      <c r="Y349" s="2">
        <f t="shared" si="58"/>
        <v>46000286.463177294</v>
      </c>
      <c r="Z349" s="2" t="str">
        <f t="shared" si="48"/>
        <v>MEEP</v>
      </c>
      <c r="AA349" s="2">
        <f>IF(Z349="HERE",Y349,AA348+Graph!$G$1*1000)</f>
        <v>101054832.46317729</v>
      </c>
      <c r="AB349" s="2">
        <f t="shared" si="59"/>
        <v>420000</v>
      </c>
      <c r="AC349" s="2">
        <f t="shared" si="60"/>
        <v>42903454.715384513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275</v>
      </c>
      <c r="C350" s="7"/>
      <c r="D350" s="2" t="e">
        <f t="shared" si="51"/>
        <v>#N/A</v>
      </c>
      <c r="E350" s="2" t="e">
        <f t="shared" si="63"/>
        <v>#N/A</v>
      </c>
      <c r="F350" s="2">
        <v>1018935.3439560384</v>
      </c>
      <c r="G350" s="2">
        <f t="shared" si="67"/>
        <v>481858</v>
      </c>
      <c r="H350" s="2">
        <f t="shared" si="61"/>
        <v>150357788.71538451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1091781.7323693931</v>
      </c>
      <c r="Q350" s="2">
        <f t="shared" si="66"/>
        <v>500000</v>
      </c>
      <c r="R350" s="2">
        <f t="shared" si="62"/>
        <v>155900145.17856181</v>
      </c>
      <c r="S350" s="2">
        <f t="shared" si="54"/>
        <v>481858</v>
      </c>
      <c r="T350" s="2">
        <f t="shared" si="55"/>
        <v>18142</v>
      </c>
      <c r="U350" s="2">
        <f t="shared" si="56"/>
        <v>500000</v>
      </c>
      <c r="V350" s="2">
        <f t="shared" si="33"/>
        <v>109881716.71538451</v>
      </c>
      <c r="W350" s="2">
        <f t="shared" si="57"/>
        <v>481858</v>
      </c>
      <c r="X350" s="2">
        <f t="shared" si="47"/>
        <v>18142</v>
      </c>
      <c r="Y350" s="2">
        <f t="shared" si="58"/>
        <v>46018428.463177294</v>
      </c>
      <c r="Z350" s="2" t="str">
        <f t="shared" si="48"/>
        <v>MEEP</v>
      </c>
      <c r="AA350" s="2">
        <f>IF(Z350="HERE",Y350,AA349+Graph!$G$1*1000)</f>
        <v>101474832.46317729</v>
      </c>
      <c r="AB350" s="2">
        <f t="shared" si="59"/>
        <v>420000</v>
      </c>
      <c r="AC350" s="2">
        <f t="shared" si="60"/>
        <v>42903454.715384513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276</v>
      </c>
      <c r="C351" s="7"/>
      <c r="D351" s="2" t="e">
        <f t="shared" si="51"/>
        <v>#N/A</v>
      </c>
      <c r="E351" s="2" t="e">
        <f t="shared" si="63"/>
        <v>#N/A</v>
      </c>
      <c r="F351" s="2">
        <v>1021112.9093406498</v>
      </c>
      <c r="G351" s="2">
        <f t="shared" si="67"/>
        <v>481858</v>
      </c>
      <c r="H351" s="2">
        <f t="shared" si="61"/>
        <v>150839646.71538451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1094189.4350298792</v>
      </c>
      <c r="Q351" s="2">
        <f t="shared" si="66"/>
        <v>500000</v>
      </c>
      <c r="R351" s="2">
        <f t="shared" si="62"/>
        <v>156400145.17856181</v>
      </c>
      <c r="S351" s="2">
        <f t="shared" si="54"/>
        <v>481858</v>
      </c>
      <c r="T351" s="2">
        <f t="shared" si="55"/>
        <v>18142</v>
      </c>
      <c r="U351" s="2">
        <f t="shared" si="56"/>
        <v>500000</v>
      </c>
      <c r="V351" s="2">
        <f t="shared" si="33"/>
        <v>110363574.71538451</v>
      </c>
      <c r="W351" s="2">
        <f t="shared" si="57"/>
        <v>481858</v>
      </c>
      <c r="X351" s="2">
        <f t="shared" si="47"/>
        <v>18142</v>
      </c>
      <c r="Y351" s="2">
        <f t="shared" ref="Y351:Y385" si="70">IF(COUNT($C352)=0,IF(COUNT($C351)=1,C351,SUM(Y350+X351)),C351)</f>
        <v>46036570.463177294</v>
      </c>
      <c r="Z351" s="2" t="str">
        <f t="shared" si="48"/>
        <v>MEEP</v>
      </c>
      <c r="AA351" s="2">
        <f>IF(Z351="HERE",Y351,AA350+Graph!$G$1*1000)</f>
        <v>101894832.46317729</v>
      </c>
      <c r="AB351" s="2">
        <f t="shared" si="59"/>
        <v>420000</v>
      </c>
      <c r="AC351" s="2">
        <f t="shared" ref="AC351:AC385" si="71">IF(Z352="HERE",V351,AC350)</f>
        <v>42903454.715384513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277</v>
      </c>
      <c r="C352" s="7"/>
      <c r="D352" s="2" t="e">
        <f t="shared" si="51"/>
        <v>#N/A</v>
      </c>
      <c r="E352" s="2" t="e">
        <f t="shared" si="63"/>
        <v>#N/A</v>
      </c>
      <c r="F352" s="2">
        <v>1023290.4747252762</v>
      </c>
      <c r="G352" s="2">
        <f t="shared" si="67"/>
        <v>481858</v>
      </c>
      <c r="H352" s="2">
        <f t="shared" ref="H352:H385" si="72">IF(COUNT($C353)=0,IF(COUNT($C352)=1,C352,SUM(H351+G352)),C352)</f>
        <v>151321504.71538451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1096597.1376903802</v>
      </c>
      <c r="Q352" s="2">
        <f t="shared" si="66"/>
        <v>500000</v>
      </c>
      <c r="R352" s="2">
        <f t="shared" ref="R352:R385" si="73">IF(COUNT($C353)=0,IF(COUNT($C352)=1,M352,SUM(R351+Q352)),M352)</f>
        <v>156900145.17856181</v>
      </c>
      <c r="S352" s="2">
        <f t="shared" si="54"/>
        <v>481858</v>
      </c>
      <c r="T352" s="2">
        <f t="shared" si="55"/>
        <v>18142</v>
      </c>
      <c r="U352" s="2">
        <f t="shared" si="56"/>
        <v>500000</v>
      </c>
      <c r="V352" s="2">
        <f t="shared" si="33"/>
        <v>110845432.71538451</v>
      </c>
      <c r="W352" s="2">
        <f t="shared" si="57"/>
        <v>481858</v>
      </c>
      <c r="X352" s="2">
        <f t="shared" si="47"/>
        <v>18142</v>
      </c>
      <c r="Y352" s="2">
        <f t="shared" si="70"/>
        <v>46054712.463177294</v>
      </c>
      <c r="Z352" s="2" t="str">
        <f t="shared" si="48"/>
        <v>MEEP</v>
      </c>
      <c r="AA352" s="2">
        <f>IF(Z352="HERE",Y352,AA351+Graph!$G$1*1000)</f>
        <v>102314832.46317729</v>
      </c>
      <c r="AB352" s="2">
        <f t="shared" si="59"/>
        <v>420000</v>
      </c>
      <c r="AC352" s="2">
        <f t="shared" si="71"/>
        <v>42903454.715384513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278</v>
      </c>
      <c r="C353" s="7"/>
      <c r="D353" s="2" t="e">
        <f t="shared" si="51"/>
        <v>#N/A</v>
      </c>
      <c r="E353" s="2" t="e">
        <f t="shared" si="63"/>
        <v>#N/A</v>
      </c>
      <c r="F353" s="2">
        <v>1025468.0401098877</v>
      </c>
      <c r="G353" s="2">
        <f t="shared" si="67"/>
        <v>481858</v>
      </c>
      <c r="H353" s="2">
        <f t="shared" si="72"/>
        <v>151803362.71538451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1099004.8403508812</v>
      </c>
      <c r="Q353" s="2">
        <f t="shared" si="66"/>
        <v>500000</v>
      </c>
      <c r="R353" s="2">
        <f t="shared" si="73"/>
        <v>157400145.17856181</v>
      </c>
      <c r="S353" s="2">
        <f t="shared" si="54"/>
        <v>481858</v>
      </c>
      <c r="T353" s="2">
        <f t="shared" si="55"/>
        <v>18142</v>
      </c>
      <c r="U353" s="2">
        <f t="shared" si="56"/>
        <v>500000</v>
      </c>
      <c r="V353" s="2">
        <f t="shared" si="33"/>
        <v>111327290.71538451</v>
      </c>
      <c r="W353" s="2">
        <f t="shared" si="57"/>
        <v>481858</v>
      </c>
      <c r="X353" s="2">
        <f t="shared" si="47"/>
        <v>18142</v>
      </c>
      <c r="Y353" s="2">
        <f t="shared" si="70"/>
        <v>46072854.463177294</v>
      </c>
      <c r="Z353" s="2" t="str">
        <f t="shared" si="48"/>
        <v>MEEP</v>
      </c>
      <c r="AA353" s="2">
        <f>IF(Z353="HERE",Y353,AA352+Graph!$G$1*1000)</f>
        <v>102734832.46317729</v>
      </c>
      <c r="AB353" s="2">
        <f t="shared" si="59"/>
        <v>420000</v>
      </c>
      <c r="AC353" s="2">
        <f t="shared" si="71"/>
        <v>42903454.715384513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279</v>
      </c>
      <c r="C354" s="7"/>
      <c r="D354" s="2" t="e">
        <f t="shared" si="51"/>
        <v>#N/A</v>
      </c>
      <c r="E354" s="2" t="e">
        <f t="shared" si="63"/>
        <v>#N/A</v>
      </c>
      <c r="F354" s="2">
        <v>1027645.6054944992</v>
      </c>
      <c r="G354" s="2">
        <f t="shared" si="67"/>
        <v>481858</v>
      </c>
      <c r="H354" s="2">
        <f t="shared" si="72"/>
        <v>152285220.71538451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1101412.5430113822</v>
      </c>
      <c r="Q354" s="2">
        <f t="shared" si="66"/>
        <v>500000</v>
      </c>
      <c r="R354" s="2">
        <f t="shared" si="73"/>
        <v>157900145.17856181</v>
      </c>
      <c r="S354" s="2">
        <f t="shared" si="54"/>
        <v>481858</v>
      </c>
      <c r="T354" s="2">
        <f t="shared" si="55"/>
        <v>18142</v>
      </c>
      <c r="U354" s="2">
        <f t="shared" si="56"/>
        <v>500000</v>
      </c>
      <c r="V354" s="2">
        <f t="shared" si="33"/>
        <v>111809148.71538451</v>
      </c>
      <c r="W354" s="2">
        <f t="shared" si="57"/>
        <v>481858</v>
      </c>
      <c r="X354" s="2">
        <f t="shared" si="47"/>
        <v>18142</v>
      </c>
      <c r="Y354" s="2">
        <f t="shared" si="70"/>
        <v>46090996.463177294</v>
      </c>
      <c r="Z354" s="2" t="str">
        <f t="shared" si="48"/>
        <v>MEEP</v>
      </c>
      <c r="AA354" s="2">
        <f>IF(Z354="HERE",Y354,AA353+Graph!$G$1*1000)</f>
        <v>103154832.46317729</v>
      </c>
      <c r="AB354" s="2">
        <f t="shared" si="59"/>
        <v>420000</v>
      </c>
      <c r="AC354" s="2">
        <f t="shared" si="71"/>
        <v>42903454.715384513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280</v>
      </c>
      <c r="C355" s="7"/>
      <c r="D355" s="2" t="e">
        <f t="shared" si="51"/>
        <v>#N/A</v>
      </c>
      <c r="E355" s="2" t="e">
        <f t="shared" si="63"/>
        <v>#N/A</v>
      </c>
      <c r="F355" s="2">
        <v>1029823.1708791107</v>
      </c>
      <c r="G355" s="2">
        <f t="shared" si="67"/>
        <v>481858</v>
      </c>
      <c r="H355" s="2">
        <f t="shared" si="72"/>
        <v>152767078.71538451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1103820.2456718683</v>
      </c>
      <c r="Q355" s="2">
        <f t="shared" si="66"/>
        <v>500000</v>
      </c>
      <c r="R355" s="2">
        <f t="shared" si="73"/>
        <v>158400145.17856181</v>
      </c>
      <c r="S355" s="2">
        <f t="shared" si="54"/>
        <v>481858</v>
      </c>
      <c r="T355" s="2">
        <f t="shared" si="55"/>
        <v>18142</v>
      </c>
      <c r="U355" s="2">
        <f t="shared" si="56"/>
        <v>500000</v>
      </c>
      <c r="V355" s="2">
        <f t="shared" si="33"/>
        <v>112291006.71538451</v>
      </c>
      <c r="W355" s="2">
        <f t="shared" si="57"/>
        <v>481858</v>
      </c>
      <c r="X355" s="2">
        <f t="shared" si="47"/>
        <v>18142</v>
      </c>
      <c r="Y355" s="2">
        <f t="shared" si="70"/>
        <v>46109138.463177294</v>
      </c>
      <c r="Z355" s="2" t="str">
        <f t="shared" si="48"/>
        <v>MEEP</v>
      </c>
      <c r="AA355" s="2">
        <f>IF(Z355="HERE",Y355,AA354+Graph!$G$1*1000)</f>
        <v>103574832.46317729</v>
      </c>
      <c r="AB355" s="2">
        <f t="shared" si="59"/>
        <v>420000</v>
      </c>
      <c r="AC355" s="2">
        <f t="shared" si="71"/>
        <v>42903454.715384513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281</v>
      </c>
      <c r="C356" s="7"/>
      <c r="D356" s="2" t="e">
        <f t="shared" si="51"/>
        <v>#N/A</v>
      </c>
      <c r="E356" s="2" t="e">
        <f t="shared" si="63"/>
        <v>#N/A</v>
      </c>
      <c r="F356" s="2">
        <v>1032000.7362637371</v>
      </c>
      <c r="G356" s="2">
        <f t="shared" si="67"/>
        <v>481858</v>
      </c>
      <c r="H356" s="2">
        <f t="shared" si="72"/>
        <v>153248936.71538451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1106227.9483323693</v>
      </c>
      <c r="Q356" s="2">
        <f t="shared" si="66"/>
        <v>500000</v>
      </c>
      <c r="R356" s="2">
        <f t="shared" si="73"/>
        <v>158900145.17856181</v>
      </c>
      <c r="S356" s="2">
        <f t="shared" si="54"/>
        <v>481858</v>
      </c>
      <c r="T356" s="2">
        <f t="shared" si="55"/>
        <v>18142</v>
      </c>
      <c r="U356" s="2">
        <f t="shared" si="56"/>
        <v>500000</v>
      </c>
      <c r="V356" s="2">
        <f t="shared" ref="V356:V385" si="74">H272</f>
        <v>112772864.71538451</v>
      </c>
      <c r="W356" s="2">
        <f t="shared" si="57"/>
        <v>481858</v>
      </c>
      <c r="X356" s="2">
        <f t="shared" si="47"/>
        <v>18142</v>
      </c>
      <c r="Y356" s="2">
        <f t="shared" si="70"/>
        <v>46127280.463177294</v>
      </c>
      <c r="Z356" s="2" t="str">
        <f t="shared" si="48"/>
        <v>MEEP</v>
      </c>
      <c r="AA356" s="2">
        <f>IF(Z356="HERE",Y356,AA355+Graph!$G$1*1000)</f>
        <v>103994832.46317729</v>
      </c>
      <c r="AB356" s="2">
        <f t="shared" si="59"/>
        <v>420000</v>
      </c>
      <c r="AC356" s="2">
        <f t="shared" si="71"/>
        <v>42903454.715384513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282</v>
      </c>
      <c r="C357" s="7"/>
      <c r="D357" s="2" t="e">
        <f t="shared" si="51"/>
        <v>#N/A</v>
      </c>
      <c r="E357" s="2" t="e">
        <f t="shared" si="63"/>
        <v>#N/A</v>
      </c>
      <c r="F357" s="2">
        <v>1034178.3016483486</v>
      </c>
      <c r="G357" s="2">
        <f t="shared" si="67"/>
        <v>481858</v>
      </c>
      <c r="H357" s="2">
        <f t="shared" si="72"/>
        <v>153730794.71538451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1108635.6509928703</v>
      </c>
      <c r="Q357" s="2">
        <f t="shared" si="66"/>
        <v>500000</v>
      </c>
      <c r="R357" s="2">
        <f t="shared" si="73"/>
        <v>159400145.17856181</v>
      </c>
      <c r="S357" s="2">
        <f t="shared" si="54"/>
        <v>481858</v>
      </c>
      <c r="T357" s="2">
        <f t="shared" si="55"/>
        <v>18142</v>
      </c>
      <c r="U357" s="2">
        <f t="shared" si="56"/>
        <v>500000</v>
      </c>
      <c r="V357" s="2">
        <f t="shared" si="74"/>
        <v>113254722.71538451</v>
      </c>
      <c r="W357" s="2">
        <f t="shared" si="57"/>
        <v>481858</v>
      </c>
      <c r="X357" s="2">
        <f t="shared" si="47"/>
        <v>18142</v>
      </c>
      <c r="Y357" s="2">
        <f t="shared" si="70"/>
        <v>46145422.463177294</v>
      </c>
      <c r="Z357" s="2" t="str">
        <f t="shared" si="48"/>
        <v>MEEP</v>
      </c>
      <c r="AA357" s="2">
        <f>IF(Z357="HERE",Y357,AA356+Graph!$G$1*1000)</f>
        <v>104414832.46317729</v>
      </c>
      <c r="AB357" s="2">
        <f t="shared" si="59"/>
        <v>420000</v>
      </c>
      <c r="AC357" s="2">
        <f t="shared" si="71"/>
        <v>42903454.715384513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283</v>
      </c>
      <c r="C358" s="7"/>
      <c r="D358" s="2" t="e">
        <f t="shared" si="51"/>
        <v>#N/A</v>
      </c>
      <c r="E358" s="2" t="e">
        <f t="shared" si="63"/>
        <v>#N/A</v>
      </c>
      <c r="F358" s="2">
        <v>1036355.8670329601</v>
      </c>
      <c r="G358" s="2">
        <f t="shared" si="67"/>
        <v>481858</v>
      </c>
      <c r="H358" s="2">
        <f t="shared" si="72"/>
        <v>154212652.71538451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1111043.3536533713</v>
      </c>
      <c r="Q358" s="2">
        <f t="shared" ref="Q358:Q385" si="75">IF(P358&gt;500000,500000,P358)</f>
        <v>500000</v>
      </c>
      <c r="R358" s="2">
        <f t="shared" si="73"/>
        <v>159900145.17856181</v>
      </c>
      <c r="S358" s="2">
        <f t="shared" si="54"/>
        <v>481858</v>
      </c>
      <c r="T358" s="2">
        <f t="shared" si="55"/>
        <v>18142</v>
      </c>
      <c r="U358" s="2">
        <f t="shared" si="56"/>
        <v>500000</v>
      </c>
      <c r="V358" s="2">
        <f t="shared" si="74"/>
        <v>113736580.71538451</v>
      </c>
      <c r="W358" s="2">
        <f t="shared" si="57"/>
        <v>481858</v>
      </c>
      <c r="X358" s="2">
        <f t="shared" si="47"/>
        <v>18142</v>
      </c>
      <c r="Y358" s="2">
        <f t="shared" si="70"/>
        <v>46163564.463177294</v>
      </c>
      <c r="Z358" s="2" t="str">
        <f t="shared" si="48"/>
        <v>MEEP</v>
      </c>
      <c r="AA358" s="2">
        <f>IF(Z358="HERE",Y358,AA357+Graph!$G$1*1000)</f>
        <v>104834832.46317729</v>
      </c>
      <c r="AB358" s="2">
        <f t="shared" si="59"/>
        <v>420000</v>
      </c>
      <c r="AC358" s="2">
        <f t="shared" si="71"/>
        <v>42903454.715384513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284</v>
      </c>
      <c r="C359" s="7"/>
      <c r="D359" s="2" t="e">
        <f t="shared" si="51"/>
        <v>#N/A</v>
      </c>
      <c r="E359" s="2" t="e">
        <f t="shared" si="63"/>
        <v>#N/A</v>
      </c>
      <c r="F359" s="2">
        <v>1038533.4324175715</v>
      </c>
      <c r="G359" s="2">
        <f t="shared" si="67"/>
        <v>481858</v>
      </c>
      <c r="H359" s="2">
        <f t="shared" si="72"/>
        <v>154694510.71538451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1113451.0563138574</v>
      </c>
      <c r="Q359" s="2">
        <f t="shared" si="75"/>
        <v>500000</v>
      </c>
      <c r="R359" s="2">
        <f t="shared" si="73"/>
        <v>160400145.17856181</v>
      </c>
      <c r="S359" s="2">
        <f t="shared" si="54"/>
        <v>481858</v>
      </c>
      <c r="T359" s="2">
        <f t="shared" si="55"/>
        <v>18142</v>
      </c>
      <c r="U359" s="2">
        <f t="shared" si="56"/>
        <v>500000</v>
      </c>
      <c r="V359" s="2">
        <f t="shared" si="74"/>
        <v>114218438.71538451</v>
      </c>
      <c r="W359" s="2">
        <f t="shared" si="57"/>
        <v>481858</v>
      </c>
      <c r="X359" s="2">
        <f t="shared" si="47"/>
        <v>18142</v>
      </c>
      <c r="Y359" s="2">
        <f t="shared" si="70"/>
        <v>46181706.463177294</v>
      </c>
      <c r="Z359" s="2" t="str">
        <f t="shared" si="48"/>
        <v>MEEP</v>
      </c>
      <c r="AA359" s="2">
        <f>IF(Z359="HERE",Y359,AA358+Graph!$G$1*1000)</f>
        <v>105254832.46317729</v>
      </c>
      <c r="AB359" s="2">
        <f t="shared" si="59"/>
        <v>420000</v>
      </c>
      <c r="AC359" s="2">
        <f t="shared" si="71"/>
        <v>42903454.715384513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285</v>
      </c>
      <c r="C360" s="7"/>
      <c r="D360" s="2" t="e">
        <f t="shared" si="51"/>
        <v>#N/A</v>
      </c>
      <c r="E360" s="2" t="e">
        <f t="shared" si="63"/>
        <v>#N/A</v>
      </c>
      <c r="F360" s="2">
        <v>1040710.9978021979</v>
      </c>
      <c r="G360" s="2">
        <f t="shared" si="67"/>
        <v>481858</v>
      </c>
      <c r="H360" s="2">
        <f t="shared" si="72"/>
        <v>155176368.71538451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1115858.7589743584</v>
      </c>
      <c r="Q360" s="2">
        <f t="shared" si="75"/>
        <v>500000</v>
      </c>
      <c r="R360" s="2">
        <f t="shared" si="73"/>
        <v>160900145.17856181</v>
      </c>
      <c r="S360" s="2">
        <f t="shared" si="54"/>
        <v>481858</v>
      </c>
      <c r="T360" s="2">
        <f t="shared" si="55"/>
        <v>18142</v>
      </c>
      <c r="U360" s="2">
        <f t="shared" si="56"/>
        <v>500000</v>
      </c>
      <c r="V360" s="2">
        <f t="shared" si="74"/>
        <v>114700296.71538451</v>
      </c>
      <c r="W360" s="2">
        <f t="shared" si="57"/>
        <v>481858</v>
      </c>
      <c r="X360" s="2">
        <f t="shared" si="47"/>
        <v>18142</v>
      </c>
      <c r="Y360" s="2">
        <f t="shared" si="70"/>
        <v>46199848.463177294</v>
      </c>
      <c r="Z360" s="2" t="str">
        <f t="shared" si="48"/>
        <v>MEEP</v>
      </c>
      <c r="AA360" s="2">
        <f>IF(Z360="HERE",Y360,AA359+Graph!$G$1*1000)</f>
        <v>105674832.46317729</v>
      </c>
      <c r="AB360" s="2">
        <f t="shared" si="59"/>
        <v>420000</v>
      </c>
      <c r="AC360" s="2">
        <f t="shared" si="71"/>
        <v>42903454.715384513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286</v>
      </c>
      <c r="C361" s="7"/>
      <c r="D361" s="2" t="e">
        <f t="shared" si="51"/>
        <v>#N/A</v>
      </c>
      <c r="E361" s="2" t="e">
        <f t="shared" si="63"/>
        <v>#N/A</v>
      </c>
      <c r="F361" s="2">
        <v>1042888.5631868094</v>
      </c>
      <c r="G361" s="2">
        <f t="shared" si="67"/>
        <v>481858</v>
      </c>
      <c r="H361" s="2">
        <f t="shared" si="72"/>
        <v>155658226.71538451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1118266.4616348594</v>
      </c>
      <c r="Q361" s="2">
        <f t="shared" si="75"/>
        <v>500000</v>
      </c>
      <c r="R361" s="2">
        <f t="shared" si="73"/>
        <v>161400145.17856181</v>
      </c>
      <c r="S361" s="2">
        <f t="shared" si="54"/>
        <v>481858</v>
      </c>
      <c r="T361" s="2">
        <f t="shared" si="55"/>
        <v>18142</v>
      </c>
      <c r="U361" s="2">
        <f t="shared" si="56"/>
        <v>500000</v>
      </c>
      <c r="V361" s="2">
        <f t="shared" si="74"/>
        <v>115182154.71538451</v>
      </c>
      <c r="W361" s="2">
        <f t="shared" si="57"/>
        <v>481858</v>
      </c>
      <c r="X361" s="2">
        <f t="shared" si="47"/>
        <v>18142</v>
      </c>
      <c r="Y361" s="2">
        <f t="shared" si="70"/>
        <v>46217990.463177294</v>
      </c>
      <c r="Z361" s="2" t="str">
        <f t="shared" si="48"/>
        <v>MEEP</v>
      </c>
      <c r="AA361" s="2">
        <f>IF(Z361="HERE",Y361,AA360+Graph!$G$1*1000)</f>
        <v>106094832.46317729</v>
      </c>
      <c r="AB361" s="2">
        <f t="shared" si="59"/>
        <v>420000</v>
      </c>
      <c r="AC361" s="2">
        <f t="shared" si="71"/>
        <v>42903454.715384513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287</v>
      </c>
      <c r="C362" s="7"/>
      <c r="D362" s="2" t="e">
        <f t="shared" si="51"/>
        <v>#N/A</v>
      </c>
      <c r="E362" s="2" t="e">
        <f t="shared" si="63"/>
        <v>#N/A</v>
      </c>
      <c r="F362" s="2">
        <v>1045066.1285714209</v>
      </c>
      <c r="G362" s="2">
        <f t="shared" si="67"/>
        <v>481858</v>
      </c>
      <c r="H362" s="2">
        <f t="shared" si="72"/>
        <v>156140084.71538451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1120674.1642953604</v>
      </c>
      <c r="Q362" s="2">
        <f t="shared" si="75"/>
        <v>500000</v>
      </c>
      <c r="R362" s="2">
        <f t="shared" si="73"/>
        <v>161900145.17856181</v>
      </c>
      <c r="S362" s="2">
        <f t="shared" si="54"/>
        <v>481858</v>
      </c>
      <c r="T362" s="2">
        <f t="shared" si="55"/>
        <v>18142</v>
      </c>
      <c r="U362" s="2">
        <f t="shared" si="56"/>
        <v>500000</v>
      </c>
      <c r="V362" s="2">
        <f t="shared" si="74"/>
        <v>115664012.71538451</v>
      </c>
      <c r="W362" s="2">
        <f t="shared" si="57"/>
        <v>481858</v>
      </c>
      <c r="X362" s="2">
        <f t="shared" si="47"/>
        <v>18142</v>
      </c>
      <c r="Y362" s="2">
        <f t="shared" si="70"/>
        <v>46236132.463177294</v>
      </c>
      <c r="Z362" s="2" t="str">
        <f t="shared" si="48"/>
        <v>MEEP</v>
      </c>
      <c r="AA362" s="2">
        <f>IF(Z362="HERE",Y362,AA361+Graph!$G$1*1000)</f>
        <v>106514832.46317729</v>
      </c>
      <c r="AB362" s="2">
        <f t="shared" si="59"/>
        <v>420000</v>
      </c>
      <c r="AC362" s="2">
        <f t="shared" si="71"/>
        <v>42903454.715384513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288</v>
      </c>
      <c r="C363" s="7"/>
      <c r="D363" s="2" t="e">
        <f t="shared" si="51"/>
        <v>#N/A</v>
      </c>
      <c r="E363" s="2" t="e">
        <f t="shared" si="63"/>
        <v>#N/A</v>
      </c>
      <c r="F363" s="2">
        <v>1047243.6939560473</v>
      </c>
      <c r="G363" s="2">
        <f t="shared" si="67"/>
        <v>481858</v>
      </c>
      <c r="H363" s="2">
        <f t="shared" si="72"/>
        <v>156621942.71538451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1123081.8669558465</v>
      </c>
      <c r="Q363" s="2">
        <f t="shared" si="75"/>
        <v>500000</v>
      </c>
      <c r="R363" s="2">
        <f t="shared" si="73"/>
        <v>162400145.17856181</v>
      </c>
      <c r="S363" s="2">
        <f t="shared" si="54"/>
        <v>481858</v>
      </c>
      <c r="T363" s="2">
        <f t="shared" si="55"/>
        <v>18142</v>
      </c>
      <c r="U363" s="2">
        <f t="shared" si="56"/>
        <v>500000</v>
      </c>
      <c r="V363" s="2">
        <f t="shared" si="74"/>
        <v>116145870.71538451</v>
      </c>
      <c r="W363" s="2">
        <f t="shared" si="57"/>
        <v>481858</v>
      </c>
      <c r="X363" s="2">
        <f t="shared" si="47"/>
        <v>18142</v>
      </c>
      <c r="Y363" s="2">
        <f t="shared" si="70"/>
        <v>46254274.463177294</v>
      </c>
      <c r="Z363" s="2" t="str">
        <f t="shared" si="48"/>
        <v>MEEP</v>
      </c>
      <c r="AA363" s="2">
        <f>IF(Z363="HERE",Y363,AA362+Graph!$G$1*1000)</f>
        <v>106934832.46317729</v>
      </c>
      <c r="AB363" s="2">
        <f t="shared" si="59"/>
        <v>420000</v>
      </c>
      <c r="AC363" s="2">
        <f t="shared" si="71"/>
        <v>42903454.715384513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289</v>
      </c>
      <c r="C364" s="7"/>
      <c r="D364" s="2" t="e">
        <f t="shared" si="51"/>
        <v>#N/A</v>
      </c>
      <c r="E364" s="2" t="e">
        <f t="shared" si="63"/>
        <v>#N/A</v>
      </c>
      <c r="F364" s="2">
        <v>1049421.2593406588</v>
      </c>
      <c r="G364" s="2">
        <f t="shared" si="67"/>
        <v>481858</v>
      </c>
      <c r="H364" s="2">
        <f t="shared" si="72"/>
        <v>157103800.71538451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1125489.5696163476</v>
      </c>
      <c r="Q364" s="2">
        <f t="shared" si="75"/>
        <v>500000</v>
      </c>
      <c r="R364" s="2">
        <f t="shared" si="73"/>
        <v>162900145.17856181</v>
      </c>
      <c r="S364" s="2">
        <f t="shared" si="54"/>
        <v>481858</v>
      </c>
      <c r="T364" s="2">
        <f t="shared" si="55"/>
        <v>18142</v>
      </c>
      <c r="U364" s="2">
        <f t="shared" si="56"/>
        <v>500000</v>
      </c>
      <c r="V364" s="2">
        <f t="shared" si="74"/>
        <v>116627728.71538451</v>
      </c>
      <c r="W364" s="2">
        <f t="shared" si="57"/>
        <v>481858</v>
      </c>
      <c r="X364" s="2">
        <f t="shared" si="47"/>
        <v>18142</v>
      </c>
      <c r="Y364" s="2">
        <f t="shared" si="70"/>
        <v>46272416.463177294</v>
      </c>
      <c r="Z364" s="2" t="str">
        <f t="shared" si="48"/>
        <v>MEEP</v>
      </c>
      <c r="AA364" s="2">
        <f>IF(Z364="HERE",Y364,AA363+Graph!$G$1*1000)</f>
        <v>107354832.46317729</v>
      </c>
      <c r="AB364" s="2">
        <f t="shared" si="59"/>
        <v>420000</v>
      </c>
      <c r="AC364" s="2">
        <f t="shared" si="71"/>
        <v>42903454.715384513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290</v>
      </c>
      <c r="C365" s="7"/>
      <c r="D365" s="2" t="e">
        <f t="shared" si="51"/>
        <v>#N/A</v>
      </c>
      <c r="E365" s="2" t="e">
        <f t="shared" si="63"/>
        <v>#N/A</v>
      </c>
      <c r="F365" s="2">
        <v>1051598.8247252703</v>
      </c>
      <c r="G365" s="2">
        <f t="shared" si="67"/>
        <v>481858</v>
      </c>
      <c r="H365" s="2">
        <f t="shared" si="72"/>
        <v>157585658.71538451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1127897.2722768486</v>
      </c>
      <c r="Q365" s="2">
        <f t="shared" si="75"/>
        <v>500000</v>
      </c>
      <c r="R365" s="2">
        <f t="shared" si="73"/>
        <v>163400145.17856181</v>
      </c>
      <c r="S365" s="2">
        <f t="shared" si="54"/>
        <v>481858</v>
      </c>
      <c r="T365" s="2">
        <f t="shared" si="55"/>
        <v>18142</v>
      </c>
      <c r="U365" s="2">
        <f t="shared" si="56"/>
        <v>500000</v>
      </c>
      <c r="V365" s="2">
        <f t="shared" si="74"/>
        <v>117109586.71538451</v>
      </c>
      <c r="W365" s="2">
        <f t="shared" si="57"/>
        <v>481858</v>
      </c>
      <c r="X365" s="2">
        <f t="shared" si="47"/>
        <v>18142</v>
      </c>
      <c r="Y365" s="2">
        <f t="shared" si="70"/>
        <v>46290558.463177294</v>
      </c>
      <c r="Z365" s="2" t="str">
        <f t="shared" si="48"/>
        <v>MEEP</v>
      </c>
      <c r="AA365" s="2">
        <f>IF(Z365="HERE",Y365,AA364+Graph!$G$1*1000)</f>
        <v>107774832.46317729</v>
      </c>
      <c r="AB365" s="2">
        <f t="shared" si="59"/>
        <v>420000</v>
      </c>
      <c r="AC365" s="2">
        <f t="shared" si="71"/>
        <v>42903454.715384513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291</v>
      </c>
      <c r="C366" s="7"/>
      <c r="D366" s="2" t="e">
        <f t="shared" si="51"/>
        <v>#N/A</v>
      </c>
      <c r="E366" s="2" t="e">
        <f t="shared" si="63"/>
        <v>#N/A</v>
      </c>
      <c r="F366" s="2">
        <v>1053776.3901098818</v>
      </c>
      <c r="G366" s="2">
        <f t="shared" si="67"/>
        <v>481858</v>
      </c>
      <c r="H366" s="2">
        <f t="shared" si="72"/>
        <v>158067516.71538451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1130304.9749373496</v>
      </c>
      <c r="Q366" s="2">
        <f t="shared" si="75"/>
        <v>500000</v>
      </c>
      <c r="R366" s="2">
        <f t="shared" si="73"/>
        <v>163900145.17856181</v>
      </c>
      <c r="S366" s="2">
        <f t="shared" si="54"/>
        <v>481858</v>
      </c>
      <c r="T366" s="2">
        <f t="shared" si="55"/>
        <v>18142</v>
      </c>
      <c r="U366" s="2">
        <f t="shared" si="56"/>
        <v>500000</v>
      </c>
      <c r="V366" s="2">
        <f t="shared" si="74"/>
        <v>117591444.71538451</v>
      </c>
      <c r="W366" s="2">
        <f t="shared" si="57"/>
        <v>481858</v>
      </c>
      <c r="X366" s="2">
        <f t="shared" si="47"/>
        <v>18142</v>
      </c>
      <c r="Y366" s="2">
        <f t="shared" si="70"/>
        <v>46308700.463177294</v>
      </c>
      <c r="Z366" s="2" t="str">
        <f t="shared" si="48"/>
        <v>MEEP</v>
      </c>
      <c r="AA366" s="2">
        <f>IF(Z366="HERE",Y366,AA365+Graph!$G$1*1000)</f>
        <v>108194832.46317729</v>
      </c>
      <c r="AB366" s="2">
        <f t="shared" si="59"/>
        <v>420000</v>
      </c>
      <c r="AC366" s="2">
        <f t="shared" si="71"/>
        <v>42903454.715384513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292</v>
      </c>
      <c r="C367" s="7"/>
      <c r="D367" s="2" t="e">
        <f t="shared" si="51"/>
        <v>#N/A</v>
      </c>
      <c r="E367" s="2" t="e">
        <f t="shared" si="63"/>
        <v>#N/A</v>
      </c>
      <c r="F367" s="2">
        <v>1055953.9554945081</v>
      </c>
      <c r="G367" s="2">
        <f t="shared" si="67"/>
        <v>481858</v>
      </c>
      <c r="H367" s="2">
        <f t="shared" si="72"/>
        <v>158549374.71538451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1132712.6775978357</v>
      </c>
      <c r="Q367" s="2">
        <f t="shared" si="75"/>
        <v>500000</v>
      </c>
      <c r="R367" s="2">
        <f t="shared" si="73"/>
        <v>164400145.17856181</v>
      </c>
      <c r="S367" s="2">
        <f t="shared" si="54"/>
        <v>481858</v>
      </c>
      <c r="T367" s="2">
        <f t="shared" si="55"/>
        <v>18142</v>
      </c>
      <c r="U367" s="2">
        <f t="shared" si="56"/>
        <v>500000</v>
      </c>
      <c r="V367" s="2">
        <f t="shared" si="74"/>
        <v>118073302.71538451</v>
      </c>
      <c r="W367" s="2">
        <f t="shared" si="57"/>
        <v>481858</v>
      </c>
      <c r="X367" s="2">
        <f t="shared" si="47"/>
        <v>18142</v>
      </c>
      <c r="Y367" s="2">
        <f t="shared" si="70"/>
        <v>46326842.463177294</v>
      </c>
      <c r="Z367" s="2" t="str">
        <f t="shared" si="48"/>
        <v>MEEP</v>
      </c>
      <c r="AA367" s="2">
        <f>IF(Z367="HERE",Y367,AA366+Graph!$G$1*1000)</f>
        <v>108614832.46317729</v>
      </c>
      <c r="AB367" s="2">
        <f t="shared" si="59"/>
        <v>420000</v>
      </c>
      <c r="AC367" s="2">
        <f t="shared" si="71"/>
        <v>42903454.715384513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293</v>
      </c>
      <c r="C368" s="7"/>
      <c r="D368" s="2" t="e">
        <f t="shared" si="51"/>
        <v>#N/A</v>
      </c>
      <c r="E368" s="2" t="e">
        <f t="shared" si="63"/>
        <v>#N/A</v>
      </c>
      <c r="F368" s="2">
        <v>1058131.5208791196</v>
      </c>
      <c r="G368" s="2">
        <f t="shared" si="67"/>
        <v>481858</v>
      </c>
      <c r="H368" s="2">
        <f t="shared" si="72"/>
        <v>159031232.71538451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1135120.3802583367</v>
      </c>
      <c r="Q368" s="2">
        <f t="shared" si="75"/>
        <v>500000</v>
      </c>
      <c r="R368" s="2">
        <f t="shared" si="73"/>
        <v>164900145.17856181</v>
      </c>
      <c r="S368" s="2">
        <f t="shared" si="54"/>
        <v>481858</v>
      </c>
      <c r="T368" s="2">
        <f t="shared" si="55"/>
        <v>18142</v>
      </c>
      <c r="U368" s="2">
        <f t="shared" si="56"/>
        <v>500000</v>
      </c>
      <c r="V368" s="2">
        <f t="shared" si="74"/>
        <v>118555160.71538451</v>
      </c>
      <c r="W368" s="2">
        <f t="shared" si="57"/>
        <v>481858</v>
      </c>
      <c r="X368" s="2">
        <f t="shared" si="47"/>
        <v>18142</v>
      </c>
      <c r="Y368" s="2">
        <f t="shared" si="70"/>
        <v>46344984.463177294</v>
      </c>
      <c r="Z368" s="2" t="str">
        <f t="shared" si="48"/>
        <v>MEEP</v>
      </c>
      <c r="AA368" s="2">
        <f>IF(Z368="HERE",Y368,AA367+Graph!$G$1*1000)</f>
        <v>109034832.46317729</v>
      </c>
      <c r="AB368" s="2">
        <f t="shared" si="59"/>
        <v>420000</v>
      </c>
      <c r="AC368" s="2">
        <f t="shared" si="71"/>
        <v>42903454.715384513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294</v>
      </c>
      <c r="C369" s="7"/>
      <c r="D369" s="2" t="e">
        <f t="shared" si="51"/>
        <v>#N/A</v>
      </c>
      <c r="E369" s="2" t="e">
        <f t="shared" si="63"/>
        <v>#N/A</v>
      </c>
      <c r="F369" s="2">
        <v>1060309.0862637311</v>
      </c>
      <c r="G369" s="2">
        <f t="shared" si="67"/>
        <v>481858</v>
      </c>
      <c r="H369" s="2">
        <f t="shared" si="72"/>
        <v>159513090.71538451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1137528.0829188377</v>
      </c>
      <c r="Q369" s="2">
        <f t="shared" si="75"/>
        <v>500000</v>
      </c>
      <c r="R369" s="2">
        <f t="shared" si="73"/>
        <v>165400145.17856181</v>
      </c>
      <c r="S369" s="2">
        <f t="shared" si="54"/>
        <v>481858</v>
      </c>
      <c r="T369" s="2">
        <f t="shared" si="55"/>
        <v>18142</v>
      </c>
      <c r="U369" s="2">
        <f t="shared" si="56"/>
        <v>500000</v>
      </c>
      <c r="V369" s="2">
        <f t="shared" si="74"/>
        <v>119037018.71538451</v>
      </c>
      <c r="W369" s="2">
        <f t="shared" si="57"/>
        <v>481858</v>
      </c>
      <c r="X369" s="2">
        <f t="shared" si="47"/>
        <v>18142</v>
      </c>
      <c r="Y369" s="2">
        <f t="shared" si="70"/>
        <v>46363126.463177294</v>
      </c>
      <c r="Z369" s="2" t="str">
        <f t="shared" si="48"/>
        <v>MEEP</v>
      </c>
      <c r="AA369" s="2">
        <f>IF(Z369="HERE",Y369,AA368+Graph!$G$1*1000)</f>
        <v>109454832.46317729</v>
      </c>
      <c r="AB369" s="2">
        <f t="shared" si="59"/>
        <v>420000</v>
      </c>
      <c r="AC369" s="2">
        <f t="shared" si="71"/>
        <v>42903454.715384513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295</v>
      </c>
      <c r="C370" s="7"/>
      <c r="D370" s="2" t="e">
        <f t="shared" si="51"/>
        <v>#N/A</v>
      </c>
      <c r="E370" s="2" t="e">
        <f t="shared" si="63"/>
        <v>#N/A</v>
      </c>
      <c r="F370" s="2">
        <v>1062486.6516483426</v>
      </c>
      <c r="G370" s="2">
        <f t="shared" si="67"/>
        <v>481858</v>
      </c>
      <c r="H370" s="2">
        <f t="shared" si="72"/>
        <v>159994948.71538451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1139935.7855793387</v>
      </c>
      <c r="Q370" s="2">
        <f t="shared" si="75"/>
        <v>500000</v>
      </c>
      <c r="R370" s="2">
        <f t="shared" si="73"/>
        <v>165900145.17856181</v>
      </c>
      <c r="S370" s="2">
        <f t="shared" si="54"/>
        <v>481858</v>
      </c>
      <c r="T370" s="2">
        <f t="shared" si="55"/>
        <v>18142</v>
      </c>
      <c r="U370" s="2">
        <f t="shared" si="56"/>
        <v>500000</v>
      </c>
      <c r="V370" s="2">
        <f t="shared" si="74"/>
        <v>119518876.71538451</v>
      </c>
      <c r="W370" s="2">
        <f t="shared" si="57"/>
        <v>481858</v>
      </c>
      <c r="X370" s="2">
        <f t="shared" si="47"/>
        <v>18142</v>
      </c>
      <c r="Y370" s="2">
        <f t="shared" si="70"/>
        <v>46381268.463177294</v>
      </c>
      <c r="Z370" s="2" t="str">
        <f t="shared" si="48"/>
        <v>MEEP</v>
      </c>
      <c r="AA370" s="2">
        <f>IF(Z370="HERE",Y370,AA369+Graph!$G$1*1000)</f>
        <v>109874832.46317729</v>
      </c>
      <c r="AB370" s="2">
        <f t="shared" si="59"/>
        <v>420000</v>
      </c>
      <c r="AC370" s="2">
        <f t="shared" si="71"/>
        <v>42903454.715384513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296</v>
      </c>
      <c r="C371" s="7"/>
      <c r="D371" s="2" t="e">
        <f t="shared" si="51"/>
        <v>#N/A</v>
      </c>
      <c r="E371" s="2" t="e">
        <f t="shared" si="63"/>
        <v>#N/A</v>
      </c>
      <c r="F371" s="2">
        <v>1064664.217032969</v>
      </c>
      <c r="G371" s="2">
        <f t="shared" si="67"/>
        <v>481858</v>
      </c>
      <c r="H371" s="2">
        <f t="shared" si="72"/>
        <v>160476806.71538451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1142343.4882398248</v>
      </c>
      <c r="Q371" s="2">
        <f t="shared" si="75"/>
        <v>500000</v>
      </c>
      <c r="R371" s="2">
        <f t="shared" si="73"/>
        <v>166400145.17856181</v>
      </c>
      <c r="S371" s="2">
        <f t="shared" si="54"/>
        <v>481858</v>
      </c>
      <c r="T371" s="2">
        <f t="shared" si="55"/>
        <v>18142</v>
      </c>
      <c r="U371" s="2">
        <f t="shared" si="56"/>
        <v>500000</v>
      </c>
      <c r="V371" s="2">
        <f t="shared" si="74"/>
        <v>120000734.71538451</v>
      </c>
      <c r="W371" s="2">
        <f t="shared" si="57"/>
        <v>481858</v>
      </c>
      <c r="X371" s="2">
        <f t="shared" si="47"/>
        <v>18142</v>
      </c>
      <c r="Y371" s="2">
        <f t="shared" si="70"/>
        <v>46399410.463177294</v>
      </c>
      <c r="Z371" s="2" t="str">
        <f t="shared" si="48"/>
        <v>MEEP</v>
      </c>
      <c r="AA371" s="2">
        <f>IF(Z371="HERE",Y371,AA370+Graph!$G$1*1000)</f>
        <v>110294832.46317729</v>
      </c>
      <c r="AB371" s="2">
        <f t="shared" si="59"/>
        <v>420000</v>
      </c>
      <c r="AC371" s="2">
        <f t="shared" si="71"/>
        <v>42903454.715384513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297</v>
      </c>
      <c r="C372" s="7"/>
      <c r="D372" s="2" t="e">
        <f t="shared" si="51"/>
        <v>#N/A</v>
      </c>
      <c r="E372" s="2" t="e">
        <f t="shared" si="63"/>
        <v>#N/A</v>
      </c>
      <c r="F372" s="2">
        <v>1066841.7824175805</v>
      </c>
      <c r="G372" s="2">
        <f t="shared" si="67"/>
        <v>481858</v>
      </c>
      <c r="H372" s="2">
        <f t="shared" si="72"/>
        <v>160958664.71538451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1144751.1909003258</v>
      </c>
      <c r="Q372" s="2">
        <f t="shared" si="75"/>
        <v>500000</v>
      </c>
      <c r="R372" s="2">
        <f t="shared" si="73"/>
        <v>166900145.17856181</v>
      </c>
      <c r="S372" s="2">
        <f t="shared" si="54"/>
        <v>481858</v>
      </c>
      <c r="T372" s="2">
        <f t="shared" si="55"/>
        <v>18142</v>
      </c>
      <c r="U372" s="2">
        <f t="shared" si="56"/>
        <v>500000</v>
      </c>
      <c r="V372" s="2">
        <f t="shared" si="74"/>
        <v>120482592.71538451</v>
      </c>
      <c r="W372" s="2">
        <f t="shared" si="57"/>
        <v>481858</v>
      </c>
      <c r="X372" s="2">
        <f t="shared" si="47"/>
        <v>18142</v>
      </c>
      <c r="Y372" s="2">
        <f t="shared" si="70"/>
        <v>46417552.463177294</v>
      </c>
      <c r="Z372" s="2" t="str">
        <f t="shared" si="48"/>
        <v>MEEP</v>
      </c>
      <c r="AA372" s="2">
        <f>IF(Z372="HERE",Y372,AA371+Graph!$G$1*1000)</f>
        <v>110714832.46317729</v>
      </c>
      <c r="AB372" s="2">
        <f t="shared" si="59"/>
        <v>420000</v>
      </c>
      <c r="AC372" s="2">
        <f t="shared" si="71"/>
        <v>42903454.715384513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298</v>
      </c>
      <c r="C373" s="7"/>
      <c r="D373" s="2" t="e">
        <f t="shared" si="51"/>
        <v>#N/A</v>
      </c>
      <c r="E373" s="2" t="e">
        <f t="shared" si="63"/>
        <v>#N/A</v>
      </c>
      <c r="F373" s="2">
        <v>1069019.347802192</v>
      </c>
      <c r="G373" s="2">
        <f t="shared" si="67"/>
        <v>481858</v>
      </c>
      <c r="H373" s="2">
        <f t="shared" si="72"/>
        <v>161440522.71538451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1147158.8935608268</v>
      </c>
      <c r="Q373" s="2">
        <f t="shared" si="75"/>
        <v>500000</v>
      </c>
      <c r="R373" s="2">
        <f t="shared" si="73"/>
        <v>167400145.17856181</v>
      </c>
      <c r="S373" s="2">
        <f t="shared" si="54"/>
        <v>481858</v>
      </c>
      <c r="T373" s="2">
        <f t="shared" si="55"/>
        <v>18142</v>
      </c>
      <c r="U373" s="2">
        <f t="shared" si="56"/>
        <v>500000</v>
      </c>
      <c r="V373" s="2">
        <f t="shared" si="74"/>
        <v>120964450.71538451</v>
      </c>
      <c r="W373" s="2">
        <f t="shared" si="57"/>
        <v>481858</v>
      </c>
      <c r="X373" s="2">
        <f t="shared" si="47"/>
        <v>18142</v>
      </c>
      <c r="Y373" s="2">
        <f t="shared" si="70"/>
        <v>46435694.463177294</v>
      </c>
      <c r="Z373" s="2" t="str">
        <f t="shared" si="48"/>
        <v>MEEP</v>
      </c>
      <c r="AA373" s="2">
        <f>IF(Z373="HERE",Y373,AA372+Graph!$G$1*1000)</f>
        <v>111134832.46317729</v>
      </c>
      <c r="AB373" s="2">
        <f t="shared" si="59"/>
        <v>420000</v>
      </c>
      <c r="AC373" s="2">
        <f t="shared" si="71"/>
        <v>42903454.715384513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299</v>
      </c>
      <c r="C374" s="7"/>
      <c r="D374" s="2" t="e">
        <f t="shared" si="51"/>
        <v>#N/A</v>
      </c>
      <c r="E374" s="2" t="e">
        <f t="shared" si="63"/>
        <v>#N/A</v>
      </c>
      <c r="F374" s="2">
        <v>1071196.9131868035</v>
      </c>
      <c r="G374" s="2">
        <f t="shared" si="67"/>
        <v>481858</v>
      </c>
      <c r="H374" s="2">
        <f t="shared" si="72"/>
        <v>161922380.71538451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1149566.5962213278</v>
      </c>
      <c r="Q374" s="2">
        <f t="shared" si="75"/>
        <v>500000</v>
      </c>
      <c r="R374" s="2">
        <f t="shared" si="73"/>
        <v>167900145.17856181</v>
      </c>
      <c r="S374" s="2">
        <f t="shared" si="54"/>
        <v>481858</v>
      </c>
      <c r="T374" s="2">
        <f t="shared" si="55"/>
        <v>18142</v>
      </c>
      <c r="U374" s="2">
        <f t="shared" si="56"/>
        <v>500000</v>
      </c>
      <c r="V374" s="2">
        <f t="shared" si="74"/>
        <v>121446308.71538451</v>
      </c>
      <c r="W374" s="2">
        <f t="shared" si="57"/>
        <v>481858</v>
      </c>
      <c r="X374" s="2">
        <f t="shared" si="47"/>
        <v>18142</v>
      </c>
      <c r="Y374" s="2">
        <f t="shared" si="70"/>
        <v>46453836.463177294</v>
      </c>
      <c r="Z374" s="2" t="str">
        <f t="shared" si="48"/>
        <v>MEEP</v>
      </c>
      <c r="AA374" s="2">
        <f>IF(Z374="HERE",Y374,AA373+Graph!$G$1*1000)</f>
        <v>111554832.46317729</v>
      </c>
      <c r="AB374" s="2">
        <f t="shared" si="59"/>
        <v>420000</v>
      </c>
      <c r="AC374" s="2">
        <f t="shared" si="71"/>
        <v>42903454.715384513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300</v>
      </c>
      <c r="C375" s="7"/>
      <c r="D375" s="2" t="e">
        <f t="shared" si="51"/>
        <v>#N/A</v>
      </c>
      <c r="E375" s="2" t="e">
        <f t="shared" si="63"/>
        <v>#N/A</v>
      </c>
      <c r="F375" s="2">
        <v>1073374.4785714298</v>
      </c>
      <c r="G375" s="2">
        <f t="shared" si="67"/>
        <v>481858</v>
      </c>
      <c r="H375" s="2">
        <f t="shared" si="72"/>
        <v>162404238.71538451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1151974.2988818139</v>
      </c>
      <c r="Q375" s="2">
        <f t="shared" si="75"/>
        <v>500000</v>
      </c>
      <c r="R375" s="2">
        <f t="shared" si="73"/>
        <v>168400145.17856181</v>
      </c>
      <c r="S375" s="2">
        <f t="shared" si="54"/>
        <v>481858</v>
      </c>
      <c r="T375" s="2">
        <f t="shared" si="55"/>
        <v>18142</v>
      </c>
      <c r="U375" s="2">
        <f t="shared" si="56"/>
        <v>500000</v>
      </c>
      <c r="V375" s="2">
        <f t="shared" si="74"/>
        <v>121928166.71538451</v>
      </c>
      <c r="W375" s="2">
        <f t="shared" si="57"/>
        <v>481858</v>
      </c>
      <c r="X375" s="2">
        <f t="shared" si="47"/>
        <v>18142</v>
      </c>
      <c r="Y375" s="2">
        <f t="shared" si="70"/>
        <v>46471978.463177294</v>
      </c>
      <c r="Z375" s="2" t="str">
        <f t="shared" si="48"/>
        <v>MEEP</v>
      </c>
      <c r="AA375" s="2">
        <f>IF(Z375="HERE",Y375,AA374+Graph!$G$1*1000)</f>
        <v>111974832.46317729</v>
      </c>
      <c r="AB375" s="2">
        <f t="shared" si="59"/>
        <v>420000</v>
      </c>
      <c r="AC375" s="2">
        <f t="shared" si="71"/>
        <v>42903454.715384513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301</v>
      </c>
      <c r="C376" s="7"/>
      <c r="D376" s="2" t="e">
        <f t="shared" si="51"/>
        <v>#N/A</v>
      </c>
      <c r="E376" s="2" t="e">
        <f t="shared" si="63"/>
        <v>#N/A</v>
      </c>
      <c r="F376" s="2">
        <v>1075552.0439560413</v>
      </c>
      <c r="G376" s="2">
        <f t="shared" si="67"/>
        <v>481858</v>
      </c>
      <c r="H376" s="2">
        <f t="shared" si="72"/>
        <v>162886096.71538451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1154382.0015423149</v>
      </c>
      <c r="Q376" s="2">
        <f t="shared" si="75"/>
        <v>500000</v>
      </c>
      <c r="R376" s="2">
        <f t="shared" si="73"/>
        <v>168900145.17856181</v>
      </c>
      <c r="S376" s="2">
        <f t="shared" si="54"/>
        <v>481858</v>
      </c>
      <c r="T376" s="2">
        <f t="shared" si="55"/>
        <v>18142</v>
      </c>
      <c r="U376" s="2">
        <f t="shared" si="56"/>
        <v>500000</v>
      </c>
      <c r="V376" s="2">
        <f t="shared" si="74"/>
        <v>122410024.71538451</v>
      </c>
      <c r="W376" s="2">
        <f t="shared" si="57"/>
        <v>481858</v>
      </c>
      <c r="X376" s="2">
        <f t="shared" si="47"/>
        <v>18142</v>
      </c>
      <c r="Y376" s="2">
        <f t="shared" si="70"/>
        <v>46490120.463177294</v>
      </c>
      <c r="Z376" s="2" t="str">
        <f t="shared" si="48"/>
        <v>MEEP</v>
      </c>
      <c r="AA376" s="2">
        <f>IF(Z376="HERE",Y376,AA375+Graph!$G$1*1000)</f>
        <v>112394832.46317729</v>
      </c>
      <c r="AB376" s="2">
        <f t="shared" si="59"/>
        <v>420000</v>
      </c>
      <c r="AC376" s="2">
        <f t="shared" si="71"/>
        <v>42903454.715384513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302</v>
      </c>
      <c r="C377" s="7"/>
      <c r="D377" s="2" t="e">
        <f t="shared" si="51"/>
        <v>#N/A</v>
      </c>
      <c r="E377" s="2" t="e">
        <f t="shared" si="63"/>
        <v>#N/A</v>
      </c>
      <c r="F377" s="2">
        <v>1077729.6093406528</v>
      </c>
      <c r="G377" s="2">
        <f t="shared" si="67"/>
        <v>481858</v>
      </c>
      <c r="H377" s="2">
        <f t="shared" si="72"/>
        <v>163367954.71538451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1156789.7042028159</v>
      </c>
      <c r="Q377" s="2">
        <f t="shared" si="75"/>
        <v>500000</v>
      </c>
      <c r="R377" s="2">
        <f t="shared" si="73"/>
        <v>169400145.17856181</v>
      </c>
      <c r="S377" s="2">
        <f t="shared" si="54"/>
        <v>481858</v>
      </c>
      <c r="T377" s="2">
        <f t="shared" si="55"/>
        <v>18142</v>
      </c>
      <c r="U377" s="2">
        <f t="shared" si="56"/>
        <v>500000</v>
      </c>
      <c r="V377" s="2">
        <f t="shared" si="74"/>
        <v>122891882.71538451</v>
      </c>
      <c r="W377" s="2">
        <f t="shared" si="57"/>
        <v>481858</v>
      </c>
      <c r="X377" s="2">
        <f t="shared" si="47"/>
        <v>18142</v>
      </c>
      <c r="Y377" s="2">
        <f t="shared" si="70"/>
        <v>46508262.463177294</v>
      </c>
      <c r="Z377" s="2" t="str">
        <f t="shared" si="48"/>
        <v>MEEP</v>
      </c>
      <c r="AA377" s="2">
        <f>IF(Z377="HERE",Y377,AA376+Graph!$G$1*1000)</f>
        <v>112814832.46317729</v>
      </c>
      <c r="AB377" s="2">
        <f t="shared" si="59"/>
        <v>420000</v>
      </c>
      <c r="AC377" s="2">
        <f t="shared" si="71"/>
        <v>42903454.715384513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303</v>
      </c>
      <c r="C378" s="7"/>
      <c r="D378" s="2" t="e">
        <f t="shared" si="51"/>
        <v>#N/A</v>
      </c>
      <c r="E378" s="2" t="e">
        <f t="shared" si="63"/>
        <v>#N/A</v>
      </c>
      <c r="F378" s="2">
        <v>1079907.1747252643</v>
      </c>
      <c r="G378" s="2">
        <f t="shared" si="67"/>
        <v>481858</v>
      </c>
      <c r="H378" s="2">
        <f t="shared" si="72"/>
        <v>163849812.71538451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1159197.4068633169</v>
      </c>
      <c r="Q378" s="2">
        <f t="shared" si="75"/>
        <v>500000</v>
      </c>
      <c r="R378" s="2">
        <f t="shared" si="73"/>
        <v>169900145.17856181</v>
      </c>
      <c r="S378" s="2">
        <f t="shared" si="54"/>
        <v>481858</v>
      </c>
      <c r="T378" s="2">
        <f t="shared" si="55"/>
        <v>18142</v>
      </c>
      <c r="U378" s="2">
        <f t="shared" si="56"/>
        <v>500000</v>
      </c>
      <c r="V378" s="2">
        <f t="shared" si="74"/>
        <v>123373740.71538451</v>
      </c>
      <c r="W378" s="2">
        <f t="shared" si="57"/>
        <v>481858</v>
      </c>
      <c r="X378" s="2">
        <f t="shared" si="47"/>
        <v>18142</v>
      </c>
      <c r="Y378" s="2">
        <f t="shared" si="70"/>
        <v>46526404.463177294</v>
      </c>
      <c r="Z378" s="2" t="str">
        <f t="shared" si="48"/>
        <v>MEEP</v>
      </c>
      <c r="AA378" s="2">
        <f>IF(Z378="HERE",Y378,AA377+Graph!$G$1*1000)</f>
        <v>113234832.46317729</v>
      </c>
      <c r="AB378" s="2">
        <f t="shared" si="59"/>
        <v>420000</v>
      </c>
      <c r="AC378" s="2">
        <f t="shared" si="71"/>
        <v>42903454.715384513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304</v>
      </c>
      <c r="C379" s="7"/>
      <c r="D379" s="2" t="e">
        <f t="shared" si="51"/>
        <v>#N/A</v>
      </c>
      <c r="E379" s="2" t="e">
        <f t="shared" si="63"/>
        <v>#N/A</v>
      </c>
      <c r="F379" s="2">
        <v>1082084.7401098907</v>
      </c>
      <c r="G379" s="2">
        <f t="shared" si="67"/>
        <v>481858</v>
      </c>
      <c r="H379" s="2">
        <f t="shared" si="72"/>
        <v>164331670.71538451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1161605.109523803</v>
      </c>
      <c r="Q379" s="2">
        <f t="shared" si="75"/>
        <v>500000</v>
      </c>
      <c r="R379" s="2">
        <f t="shared" si="73"/>
        <v>170400145.17856181</v>
      </c>
      <c r="S379" s="2">
        <f t="shared" si="54"/>
        <v>481858</v>
      </c>
      <c r="T379" s="2">
        <f t="shared" si="55"/>
        <v>18142</v>
      </c>
      <c r="U379" s="2">
        <f t="shared" si="56"/>
        <v>500000</v>
      </c>
      <c r="V379" s="2">
        <f t="shared" si="74"/>
        <v>123855598.71538451</v>
      </c>
      <c r="W379" s="2">
        <f t="shared" si="57"/>
        <v>481858</v>
      </c>
      <c r="X379" s="2">
        <f t="shared" si="47"/>
        <v>18142</v>
      </c>
      <c r="Y379" s="2">
        <f t="shared" si="70"/>
        <v>46544546.463177294</v>
      </c>
      <c r="Z379" s="2" t="str">
        <f t="shared" si="48"/>
        <v>MEEP</v>
      </c>
      <c r="AA379" s="2">
        <f>IF(Z379="HERE",Y379,AA378+Graph!$G$1*1000)</f>
        <v>113654832.46317729</v>
      </c>
      <c r="AB379" s="2">
        <f t="shared" si="59"/>
        <v>420000</v>
      </c>
      <c r="AC379" s="2">
        <f t="shared" si="71"/>
        <v>42903454.715384513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305</v>
      </c>
      <c r="C380" s="7"/>
      <c r="D380" s="2" t="e">
        <f t="shared" si="51"/>
        <v>#N/A</v>
      </c>
      <c r="E380" s="2" t="e">
        <f t="shared" si="63"/>
        <v>#N/A</v>
      </c>
      <c r="F380" s="2">
        <v>1084262.3054945022</v>
      </c>
      <c r="G380" s="2">
        <f t="shared" si="67"/>
        <v>481858</v>
      </c>
      <c r="H380" s="2">
        <f t="shared" si="72"/>
        <v>164813528.71538451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1164012.812184304</v>
      </c>
      <c r="Q380" s="2">
        <f t="shared" si="75"/>
        <v>500000</v>
      </c>
      <c r="R380" s="2">
        <f t="shared" si="73"/>
        <v>170900145.17856181</v>
      </c>
      <c r="S380" s="2">
        <f t="shared" si="54"/>
        <v>481858</v>
      </c>
      <c r="T380" s="2">
        <f t="shared" si="55"/>
        <v>18142</v>
      </c>
      <c r="U380" s="2">
        <f t="shared" si="56"/>
        <v>500000</v>
      </c>
      <c r="V380" s="2">
        <f t="shared" si="74"/>
        <v>124337456.71538451</v>
      </c>
      <c r="W380" s="2">
        <f t="shared" si="57"/>
        <v>481858</v>
      </c>
      <c r="X380" s="2">
        <f t="shared" si="47"/>
        <v>18142</v>
      </c>
      <c r="Y380" s="2">
        <f t="shared" si="70"/>
        <v>46562688.463177294</v>
      </c>
      <c r="Z380" s="2" t="str">
        <f t="shared" si="48"/>
        <v>MEEP</v>
      </c>
      <c r="AA380" s="2">
        <f>IF(Z380="HERE",Y380,AA379+Graph!$G$1*1000)</f>
        <v>114074832.46317729</v>
      </c>
      <c r="AB380" s="2">
        <f t="shared" si="59"/>
        <v>420000</v>
      </c>
      <c r="AC380" s="2">
        <f t="shared" si="71"/>
        <v>42903454.715384513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306</v>
      </c>
      <c r="C381" s="7"/>
      <c r="D381" s="2" t="e">
        <f t="shared" si="51"/>
        <v>#N/A</v>
      </c>
      <c r="E381" s="2" t="e">
        <f t="shared" si="63"/>
        <v>#N/A</v>
      </c>
      <c r="F381" s="2">
        <v>1086439.8708791137</v>
      </c>
      <c r="G381" s="2">
        <f t="shared" si="67"/>
        <v>481858</v>
      </c>
      <c r="H381" s="2">
        <f t="shared" si="72"/>
        <v>165295386.71538451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1166420.514844805</v>
      </c>
      <c r="Q381" s="2">
        <f t="shared" si="75"/>
        <v>500000</v>
      </c>
      <c r="R381" s="2">
        <f t="shared" si="73"/>
        <v>171400145.17856181</v>
      </c>
      <c r="S381" s="2">
        <f t="shared" si="54"/>
        <v>481858</v>
      </c>
      <c r="T381" s="2">
        <f t="shared" si="55"/>
        <v>18142</v>
      </c>
      <c r="U381" s="2">
        <f t="shared" si="56"/>
        <v>500000</v>
      </c>
      <c r="V381" s="2">
        <f t="shared" si="74"/>
        <v>124819314.71538451</v>
      </c>
      <c r="W381" s="2">
        <f t="shared" si="57"/>
        <v>481858</v>
      </c>
      <c r="X381" s="2">
        <f t="shared" si="47"/>
        <v>18142</v>
      </c>
      <c r="Y381" s="2">
        <f t="shared" si="70"/>
        <v>46580830.463177294</v>
      </c>
      <c r="Z381" s="2" t="str">
        <f t="shared" si="48"/>
        <v>MEEP</v>
      </c>
      <c r="AA381" s="2">
        <f>IF(Z381="HERE",Y381,AA380+Graph!$G$1*1000)</f>
        <v>114494832.46317729</v>
      </c>
      <c r="AB381" s="2">
        <f t="shared" si="59"/>
        <v>420000</v>
      </c>
      <c r="AC381" s="2">
        <f t="shared" si="71"/>
        <v>42903454.715384513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307</v>
      </c>
      <c r="C382" s="7"/>
      <c r="D382" s="2" t="e">
        <f t="shared" si="51"/>
        <v>#N/A</v>
      </c>
      <c r="E382" s="2" t="e">
        <f t="shared" si="63"/>
        <v>#N/A</v>
      </c>
      <c r="F382" s="2">
        <v>1088617.4362637401</v>
      </c>
      <c r="G382" s="2">
        <f t="shared" si="67"/>
        <v>481858</v>
      </c>
      <c r="H382" s="2">
        <f t="shared" si="72"/>
        <v>165777244.71538451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1168828.217505306</v>
      </c>
      <c r="Q382" s="2">
        <f t="shared" si="75"/>
        <v>500000</v>
      </c>
      <c r="R382" s="2">
        <f t="shared" si="73"/>
        <v>171900145.17856181</v>
      </c>
      <c r="S382" s="2">
        <f t="shared" si="54"/>
        <v>481858</v>
      </c>
      <c r="T382" s="2">
        <f t="shared" si="55"/>
        <v>18142</v>
      </c>
      <c r="U382" s="2">
        <f t="shared" si="56"/>
        <v>500000</v>
      </c>
      <c r="V382" s="2">
        <f t="shared" si="74"/>
        <v>125301172.71538451</v>
      </c>
      <c r="W382" s="2">
        <f t="shared" si="57"/>
        <v>481858</v>
      </c>
      <c r="X382" s="2">
        <f t="shared" si="47"/>
        <v>18142</v>
      </c>
      <c r="Y382" s="2">
        <f t="shared" si="70"/>
        <v>46598972.463177294</v>
      </c>
      <c r="Z382" s="2" t="str">
        <f t="shared" si="48"/>
        <v>MEEP</v>
      </c>
      <c r="AA382" s="2">
        <f>IF(Z382="HERE",Y382,AA381+Graph!$G$1*1000)</f>
        <v>114914832.46317729</v>
      </c>
      <c r="AB382" s="2">
        <f t="shared" si="59"/>
        <v>420000</v>
      </c>
      <c r="AC382" s="2">
        <f t="shared" si="71"/>
        <v>42903454.715384513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308</v>
      </c>
      <c r="C383" s="7"/>
      <c r="D383" s="2" t="e">
        <f t="shared" si="51"/>
        <v>#N/A</v>
      </c>
      <c r="E383" s="2" t="e">
        <f t="shared" si="63"/>
        <v>#N/A</v>
      </c>
      <c r="F383" s="2">
        <v>1090795.0016483516</v>
      </c>
      <c r="G383" s="2">
        <f t="shared" si="67"/>
        <v>481858</v>
      </c>
      <c r="H383" s="2">
        <f t="shared" si="72"/>
        <v>166259102.71538451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1171235.920165807</v>
      </c>
      <c r="Q383" s="2">
        <f t="shared" si="75"/>
        <v>500000</v>
      </c>
      <c r="R383" s="2">
        <f t="shared" si="73"/>
        <v>172400145.17856181</v>
      </c>
      <c r="S383" s="2">
        <f t="shared" si="54"/>
        <v>481858</v>
      </c>
      <c r="T383" s="2">
        <f t="shared" si="55"/>
        <v>18142</v>
      </c>
      <c r="U383" s="2">
        <f t="shared" si="56"/>
        <v>500000</v>
      </c>
      <c r="V383" s="2">
        <f t="shared" si="74"/>
        <v>125783030.71538451</v>
      </c>
      <c r="W383" s="2">
        <f t="shared" si="57"/>
        <v>481858</v>
      </c>
      <c r="X383" s="2">
        <f t="shared" si="47"/>
        <v>18142</v>
      </c>
      <c r="Y383" s="2">
        <f t="shared" si="70"/>
        <v>46617114.463177294</v>
      </c>
      <c r="Z383" s="2" t="str">
        <f t="shared" si="48"/>
        <v>MEEP</v>
      </c>
      <c r="AA383" s="2">
        <f>IF(Z383="HERE",Y383,AA382+Graph!$G$1*1000)</f>
        <v>115334832.46317729</v>
      </c>
      <c r="AB383" s="2">
        <f t="shared" si="59"/>
        <v>420000</v>
      </c>
      <c r="AC383" s="2">
        <f t="shared" si="71"/>
        <v>42903454.715384513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309</v>
      </c>
      <c r="C384" s="7"/>
      <c r="D384" s="2" t="e">
        <f t="shared" si="51"/>
        <v>#N/A</v>
      </c>
      <c r="E384" s="2" t="e">
        <f t="shared" si="63"/>
        <v>#N/A</v>
      </c>
      <c r="F384" s="2">
        <v>1092972.567032963</v>
      </c>
      <c r="G384" s="2">
        <f t="shared" si="67"/>
        <v>481858</v>
      </c>
      <c r="H384" s="2">
        <f t="shared" si="72"/>
        <v>166740960.71538451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1173643.6228262931</v>
      </c>
      <c r="Q384" s="2">
        <f t="shared" si="75"/>
        <v>500000</v>
      </c>
      <c r="R384" s="2">
        <f t="shared" si="73"/>
        <v>172900145.17856181</v>
      </c>
      <c r="S384" s="2">
        <f t="shared" si="54"/>
        <v>481858</v>
      </c>
      <c r="T384" s="2">
        <f t="shared" si="55"/>
        <v>18142</v>
      </c>
      <c r="U384" s="2">
        <f t="shared" si="56"/>
        <v>500000</v>
      </c>
      <c r="V384" s="2">
        <f t="shared" si="74"/>
        <v>126264888.71538451</v>
      </c>
      <c r="W384" s="2">
        <f t="shared" si="57"/>
        <v>481858</v>
      </c>
      <c r="X384" s="2">
        <f t="shared" si="47"/>
        <v>18142</v>
      </c>
      <c r="Y384" s="2">
        <f t="shared" si="70"/>
        <v>46635256.463177294</v>
      </c>
      <c r="Z384" s="2" t="str">
        <f t="shared" si="48"/>
        <v>MEEP</v>
      </c>
      <c r="AA384" s="2">
        <f>IF(Z384="HERE",Y384,AA383+Graph!$G$1*1000)</f>
        <v>115754832.46317729</v>
      </c>
      <c r="AB384" s="2">
        <f t="shared" si="59"/>
        <v>420000</v>
      </c>
      <c r="AC384" s="2">
        <f t="shared" si="71"/>
        <v>42903454.715384513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310</v>
      </c>
      <c r="C385" s="7"/>
      <c r="D385" s="2" t="e">
        <f t="shared" si="51"/>
        <v>#N/A</v>
      </c>
      <c r="E385" s="2" t="e">
        <f t="shared" si="63"/>
        <v>#N/A</v>
      </c>
      <c r="F385" s="2">
        <v>1095150.1324175745</v>
      </c>
      <c r="G385" s="2">
        <f t="shared" si="67"/>
        <v>481858</v>
      </c>
      <c r="H385" s="2">
        <f t="shared" si="72"/>
        <v>167222818.71538451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1176051.3254867941</v>
      </c>
      <c r="Q385" s="2">
        <f t="shared" si="75"/>
        <v>500000</v>
      </c>
      <c r="R385" s="2">
        <f t="shared" si="73"/>
        <v>173400145.17856181</v>
      </c>
      <c r="S385" s="2">
        <f t="shared" si="54"/>
        <v>481858</v>
      </c>
      <c r="T385" s="2">
        <f t="shared" si="55"/>
        <v>18142</v>
      </c>
      <c r="U385" s="2">
        <f t="shared" si="56"/>
        <v>500000</v>
      </c>
      <c r="V385" s="2">
        <f t="shared" si="74"/>
        <v>126746746.71538451</v>
      </c>
      <c r="W385" s="2">
        <f t="shared" si="57"/>
        <v>481858</v>
      </c>
      <c r="X385" s="2">
        <f t="shared" si="47"/>
        <v>18142</v>
      </c>
      <c r="Y385" s="2">
        <f t="shared" si="70"/>
        <v>46653398.463177294</v>
      </c>
      <c r="Z385" s="2" t="str">
        <f t="shared" si="48"/>
        <v>MEEP</v>
      </c>
      <c r="AA385" s="2">
        <f>IF(Z385="HERE",Y385,AA384+Graph!$G$1*1000)</f>
        <v>116174832.46317729</v>
      </c>
      <c r="AB385" s="2">
        <f t="shared" si="59"/>
        <v>420000</v>
      </c>
      <c r="AC385" s="2">
        <f t="shared" si="71"/>
        <v>42903454.715384513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6:I385">
    <cfRule type="cellIs" dxfId="183" priority="34" operator="greaterThan">
      <formula>0</formula>
    </cfRule>
  </conditionalFormatting>
  <conditionalFormatting sqref="C31:C64 C117:C385 C76:C114">
    <cfRule type="cellIs" dxfId="182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81" priority="37" operator="greaterThan">
      <formula>0</formula>
    </cfRule>
  </conditionalFormatting>
  <conditionalFormatting sqref="C115">
    <cfRule type="cellIs" dxfId="180" priority="38" operator="greaterThan">
      <formula>0</formula>
    </cfRule>
  </conditionalFormatting>
  <conditionalFormatting sqref="C65">
    <cfRule type="cellIs" dxfId="179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78" priority="31" operator="greaterThan">
      <formula>0</formula>
    </cfRule>
  </conditionalFormatting>
  <conditionalFormatting sqref="C66">
    <cfRule type="cellIs" dxfId="177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76" priority="28" operator="greaterThan">
      <formula>0</formula>
    </cfRule>
  </conditionalFormatting>
  <conditionalFormatting sqref="C67">
    <cfRule type="cellIs" dxfId="175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74" priority="25" operator="greaterThan">
      <formula>0</formula>
    </cfRule>
  </conditionalFormatting>
  <conditionalFormatting sqref="C68">
    <cfRule type="cellIs" dxfId="173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72" priority="22" operator="greaterThan">
      <formula>0</formula>
    </cfRule>
  </conditionalFormatting>
  <conditionalFormatting sqref="C69">
    <cfRule type="cellIs" dxfId="171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70" priority="19" operator="greaterThan">
      <formula>0</formula>
    </cfRule>
  </conditionalFormatting>
  <conditionalFormatting sqref="C70">
    <cfRule type="cellIs" dxfId="169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68" priority="16" operator="greaterThan">
      <formula>0</formula>
    </cfRule>
  </conditionalFormatting>
  <conditionalFormatting sqref="C71">
    <cfRule type="cellIs" dxfId="167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66" priority="13" operator="greaterThan">
      <formula>0</formula>
    </cfRule>
  </conditionalFormatting>
  <conditionalFormatting sqref="C72">
    <cfRule type="cellIs" dxfId="165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64" priority="10" operator="greaterThan">
      <formula>0</formula>
    </cfRule>
  </conditionalFormatting>
  <conditionalFormatting sqref="C73">
    <cfRule type="cellIs" dxfId="163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62" priority="7" operator="greaterThan">
      <formula>0</formula>
    </cfRule>
  </conditionalFormatting>
  <conditionalFormatting sqref="C74">
    <cfRule type="cellIs" dxfId="161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60" priority="4" operator="greaterThan">
      <formula>0</formula>
    </cfRule>
  </conditionalFormatting>
  <conditionalFormatting sqref="C75">
    <cfRule type="cellIs" dxfId="14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531.85799999999995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337357.37857142091</v>
      </c>
      <c r="G37" s="2">
        <f>IF(F37&gt;550000,$AK$31*1000,F37)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338170.79963369668</v>
      </c>
      <c r="Q37" s="2">
        <f>IF(P37&gt;550000,550000,P37)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 t="shared" ref="G38:G101" si="25">IF(F38&gt;550000,$AK$31*1000,F38)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340578.50229419768</v>
      </c>
      <c r="Q38" s="2">
        <f t="shared" ref="Q38:Q101" si="26">IF(P38&gt;550000,550000,P38)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 t="shared" si="25"/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342986.20495469868</v>
      </c>
      <c r="Q39" s="2">
        <f t="shared" si="26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 t="shared" si="25"/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345393.90761519969</v>
      </c>
      <c r="Q40" s="2">
        <f t="shared" si="26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si="25"/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347801.61027568579</v>
      </c>
      <c r="Q41" s="2">
        <f t="shared" si="26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5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350209.31293618679</v>
      </c>
      <c r="Q42" s="2">
        <f t="shared" si="26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5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352617.01559668779</v>
      </c>
      <c r="Q43" s="2">
        <f t="shared" si="26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5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355024.7182571888</v>
      </c>
      <c r="Q44" s="2">
        <f t="shared" si="26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5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357432.4209176749</v>
      </c>
      <c r="Q45" s="2">
        <f t="shared" si="26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5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359840.1235781759</v>
      </c>
      <c r="Q46" s="2">
        <f t="shared" si="26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5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362247.82623867691</v>
      </c>
      <c r="Q47" s="2">
        <f t="shared" si="26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5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364655.52889917791</v>
      </c>
      <c r="Q48" s="2">
        <f t="shared" si="26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5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367063.23155966401</v>
      </c>
      <c r="Q49" s="2">
        <f t="shared" si="26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5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369470.93422016501</v>
      </c>
      <c r="Q50" s="2">
        <f t="shared" si="26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5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371878.63688066602</v>
      </c>
      <c r="Q51" s="2">
        <f t="shared" si="26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5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374286.33954116702</v>
      </c>
      <c r="Q52" s="2">
        <f t="shared" si="26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5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376694.04220165312</v>
      </c>
      <c r="Q53" s="2">
        <f t="shared" si="26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5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379101.74486215413</v>
      </c>
      <c r="Q54" s="2">
        <f t="shared" si="26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5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381509.44752265513</v>
      </c>
      <c r="Q55" s="2">
        <f t="shared" si="26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5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383917.15018315613</v>
      </c>
      <c r="Q56" s="2">
        <f t="shared" si="26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5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386324.85284364223</v>
      </c>
      <c r="Q57" s="2">
        <f t="shared" si="26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5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388732.55550414324</v>
      </c>
      <c r="Q58" s="2">
        <f t="shared" si="26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5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391140.25816464424</v>
      </c>
      <c r="Q59" s="2">
        <f t="shared" si="26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5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393547.96082514524</v>
      </c>
      <c r="Q60" s="2">
        <f t="shared" si="26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5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395955.66348563135</v>
      </c>
      <c r="Q61" s="2">
        <f t="shared" si="26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5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398363.36614613235</v>
      </c>
      <c r="Q62" s="2">
        <f t="shared" si="26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5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400771.06880663335</v>
      </c>
      <c r="Q63" s="2">
        <f t="shared" si="26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5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403178.77146713436</v>
      </c>
      <c r="Q64" s="2">
        <f t="shared" si="26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5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405586.47412762046</v>
      </c>
      <c r="Q65" s="2">
        <f t="shared" si="26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5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407994.17678812146</v>
      </c>
      <c r="Q66" s="2">
        <f t="shared" si="26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5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410401.87944862247</v>
      </c>
      <c r="Q67" s="2">
        <f t="shared" si="26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5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412809.58210912347</v>
      </c>
      <c r="Q68" s="2">
        <f t="shared" si="26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5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415217.28476962447</v>
      </c>
      <c r="Q69" s="2">
        <f t="shared" si="26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5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417624.98743011057</v>
      </c>
      <c r="Q70" s="2">
        <f t="shared" si="26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5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420032.69009061158</v>
      </c>
      <c r="Q71" s="2">
        <f t="shared" si="26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5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422440.39275111258</v>
      </c>
      <c r="Q72" s="2">
        <f t="shared" si="26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5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424848.09541161358</v>
      </c>
      <c r="Q73" s="2">
        <f t="shared" si="26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5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427255.79807209969</v>
      </c>
      <c r="Q74" s="2">
        <f t="shared" si="26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5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429663.50073260069</v>
      </c>
      <c r="Q75" s="2">
        <f t="shared" si="26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5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432071.20339310169</v>
      </c>
      <c r="Q76" s="2">
        <f t="shared" si="26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5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434478.9060536027</v>
      </c>
      <c r="Q77" s="2">
        <f t="shared" si="26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5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436886.6087140888</v>
      </c>
      <c r="Q78" s="2">
        <f t="shared" si="26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5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439294.3113745898</v>
      </c>
      <c r="Q79" s="2">
        <f t="shared" si="26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5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441702.0140350908</v>
      </c>
      <c r="Q80" s="2">
        <f t="shared" si="26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5"/>
        <v>433170.25549450517</v>
      </c>
      <c r="H81" s="2">
        <f t="shared" si="13"/>
        <v>21258193.052197784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444109.71669559181</v>
      </c>
      <c r="Q81" s="2">
        <f t="shared" si="26"/>
        <v>444109.71669559181</v>
      </c>
      <c r="R81" s="2">
        <f t="shared" si="16"/>
        <v>22021095.760266066</v>
      </c>
      <c r="S81" s="2">
        <f t="shared" si="17"/>
        <v>433170.25549450517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5"/>
        <v>435347.82087911665</v>
      </c>
      <c r="H82" s="2">
        <f t="shared" si="13"/>
        <v>21693540.873076901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446517.41935607791</v>
      </c>
      <c r="Q82" s="2">
        <f t="shared" si="26"/>
        <v>446517.41935607791</v>
      </c>
      <c r="R82" s="2">
        <f t="shared" si="16"/>
        <v>22467613.179622144</v>
      </c>
      <c r="S82" s="2">
        <f t="shared" si="17"/>
        <v>435347.82087911665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5"/>
        <v>437525.38626372814</v>
      </c>
      <c r="H83" s="2">
        <f t="shared" si="13"/>
        <v>22131066.259340629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448925.12201657891</v>
      </c>
      <c r="Q83" s="2">
        <f t="shared" si="26"/>
        <v>448925.12201657891</v>
      </c>
      <c r="R83" s="2">
        <f t="shared" si="16"/>
        <v>22916538.301638722</v>
      </c>
      <c r="S83" s="2">
        <f t="shared" si="17"/>
        <v>437525.38626372814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5"/>
        <v>439702.95164835453</v>
      </c>
      <c r="H84" s="2">
        <f t="shared" si="13"/>
        <v>22570769.210988984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451332.82467707992</v>
      </c>
      <c r="Q84" s="2">
        <f t="shared" si="26"/>
        <v>451332.82467707992</v>
      </c>
      <c r="R84" s="2">
        <f t="shared" si="16"/>
        <v>23367871.126315802</v>
      </c>
      <c r="S84" s="2">
        <f t="shared" si="17"/>
        <v>439702.95164835453</v>
      </c>
      <c r="T84" s="2">
        <f t="shared" si="18"/>
        <v>18142</v>
      </c>
      <c r="U84" s="2">
        <f t="shared" si="19"/>
        <v>451332.82467707992</v>
      </c>
      <c r="V84" s="2">
        <f t="shared" si="5"/>
        <v>809514.32</v>
      </c>
      <c r="W84" s="2">
        <f t="shared" si="20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1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5"/>
        <v>441880.51703296602</v>
      </c>
      <c r="H85" s="2">
        <f t="shared" si="13"/>
        <v>23012649.72802195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453740.52733758092</v>
      </c>
      <c r="Q85" s="2">
        <f t="shared" si="26"/>
        <v>453740.52733758092</v>
      </c>
      <c r="R85" s="2">
        <f t="shared" si="16"/>
        <v>23821611.653653383</v>
      </c>
      <c r="S85" s="2">
        <f t="shared" si="17"/>
        <v>441880.51703296602</v>
      </c>
      <c r="T85" s="2">
        <f t="shared" si="18"/>
        <v>18142</v>
      </c>
      <c r="U85" s="2">
        <f t="shared" si="19"/>
        <v>453740.52733758092</v>
      </c>
      <c r="V85" s="2">
        <f t="shared" si="5"/>
        <v>821602.8</v>
      </c>
      <c r="W85" s="2">
        <f t="shared" si="20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1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5"/>
        <v>444058.08241757751</v>
      </c>
      <c r="H86" s="2">
        <f t="shared" si="13"/>
        <v>23456707.810439527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456148.22999806702</v>
      </c>
      <c r="Q86" s="2">
        <f t="shared" si="26"/>
        <v>456148.22999806702</v>
      </c>
      <c r="R86" s="2">
        <f t="shared" si="16"/>
        <v>24277759.88365145</v>
      </c>
      <c r="S86" s="2">
        <f t="shared" si="17"/>
        <v>444058.08241757751</v>
      </c>
      <c r="T86" s="2">
        <f t="shared" si="18"/>
        <v>18142</v>
      </c>
      <c r="U86" s="2">
        <f t="shared" si="19"/>
        <v>456148.22999806702</v>
      </c>
      <c r="V86" s="2">
        <f t="shared" si="5"/>
        <v>833691.28</v>
      </c>
      <c r="W86" s="2">
        <f t="shared" si="20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1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5"/>
        <v>446235.64780218899</v>
      </c>
      <c r="H87" s="2">
        <f t="shared" si="13"/>
        <v>23902943.458241716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458555.93265856802</v>
      </c>
      <c r="Q87" s="2">
        <f t="shared" si="26"/>
        <v>458555.93265856802</v>
      </c>
      <c r="R87" s="2">
        <f t="shared" si="16"/>
        <v>24736315.816310018</v>
      </c>
      <c r="S87" s="2">
        <f t="shared" si="17"/>
        <v>446235.64780218899</v>
      </c>
      <c r="T87" s="2">
        <f t="shared" si="18"/>
        <v>18142</v>
      </c>
      <c r="U87" s="2">
        <f t="shared" si="19"/>
        <v>458555.93265856802</v>
      </c>
      <c r="V87" s="2">
        <f t="shared" si="5"/>
        <v>845779.76</v>
      </c>
      <c r="W87" s="2">
        <f t="shared" si="20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1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5"/>
        <v>448413.21318681538</v>
      </c>
      <c r="H88" s="2">
        <f t="shared" si="13"/>
        <v>24351356.671428531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460963.63531906903</v>
      </c>
      <c r="Q88" s="2">
        <f t="shared" si="26"/>
        <v>460963.63531906903</v>
      </c>
      <c r="R88" s="2">
        <f t="shared" si="16"/>
        <v>25197279.451629087</v>
      </c>
      <c r="S88" s="2">
        <f t="shared" si="17"/>
        <v>448413.21318681538</v>
      </c>
      <c r="T88" s="2">
        <f t="shared" si="18"/>
        <v>18142</v>
      </c>
      <c r="U88" s="2">
        <f t="shared" si="19"/>
        <v>460963.63531906903</v>
      </c>
      <c r="V88" s="2">
        <f t="shared" si="5"/>
        <v>857868.24</v>
      </c>
      <c r="W88" s="2">
        <f t="shared" si="20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1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5"/>
        <v>450590.77857142687</v>
      </c>
      <c r="H89" s="2">
        <f t="shared" si="13"/>
        <v>24801947.449999958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463371.33797957003</v>
      </c>
      <c r="Q89" s="2">
        <f t="shared" si="26"/>
        <v>463371.33797957003</v>
      </c>
      <c r="R89" s="2">
        <f t="shared" si="16"/>
        <v>25660650.789608657</v>
      </c>
      <c r="S89" s="2">
        <f t="shared" si="17"/>
        <v>450590.77857142687</v>
      </c>
      <c r="T89" s="2">
        <f t="shared" si="18"/>
        <v>18142</v>
      </c>
      <c r="U89" s="2">
        <f t="shared" si="19"/>
        <v>463371.33797957003</v>
      </c>
      <c r="V89" s="2">
        <f t="shared" si="5"/>
        <v>869956.72</v>
      </c>
      <c r="W89" s="2">
        <f t="shared" si="20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1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5"/>
        <v>452768.34395603836</v>
      </c>
      <c r="H90" s="2">
        <f t="shared" si="13"/>
        <v>25254715.793955997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465779.04064005613</v>
      </c>
      <c r="Q90" s="2">
        <f t="shared" si="26"/>
        <v>465779.04064005613</v>
      </c>
      <c r="R90" s="2">
        <f t="shared" si="16"/>
        <v>26126429.830248713</v>
      </c>
      <c r="S90" s="2">
        <f t="shared" si="17"/>
        <v>452768.34395603836</v>
      </c>
      <c r="T90" s="2">
        <f t="shared" si="18"/>
        <v>18142</v>
      </c>
      <c r="U90" s="2">
        <f t="shared" si="19"/>
        <v>465779.04064005613</v>
      </c>
      <c r="V90" s="2">
        <f t="shared" si="5"/>
        <v>882045.2</v>
      </c>
      <c r="W90" s="2">
        <f t="shared" si="20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1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5"/>
        <v>454945.90934064984</v>
      </c>
      <c r="H91" s="2">
        <f t="shared" si="13"/>
        <v>25709661.703296646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468186.74330055714</v>
      </c>
      <c r="Q91" s="2">
        <f t="shared" si="26"/>
        <v>468186.74330055714</v>
      </c>
      <c r="R91" s="2">
        <f t="shared" si="16"/>
        <v>26594616.573549271</v>
      </c>
      <c r="S91" s="2">
        <f t="shared" si="17"/>
        <v>454945.90934064984</v>
      </c>
      <c r="T91" s="2">
        <f t="shared" si="18"/>
        <v>18142</v>
      </c>
      <c r="U91" s="2">
        <f t="shared" si="19"/>
        <v>468186.74330055714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1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5"/>
        <v>457123.47472527623</v>
      </c>
      <c r="H92" s="2">
        <f t="shared" si="13"/>
        <v>26166785.178021923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470594.44596105814</v>
      </c>
      <c r="Q92" s="2">
        <f t="shared" si="26"/>
        <v>470594.44596105814</v>
      </c>
      <c r="R92" s="2">
        <f t="shared" si="16"/>
        <v>27065211.019510329</v>
      </c>
      <c r="S92" s="2">
        <f t="shared" si="17"/>
        <v>457123.47472527623</v>
      </c>
      <c r="T92" s="2">
        <f t="shared" si="18"/>
        <v>18142</v>
      </c>
      <c r="U92" s="2">
        <f t="shared" si="19"/>
        <v>470594.44596105814</v>
      </c>
      <c r="V92" s="2">
        <f t="shared" si="5"/>
        <v>906222.16</v>
      </c>
      <c r="W92" s="2">
        <f t="shared" si="20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1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5"/>
        <v>459301.04010988772</v>
      </c>
      <c r="H93" s="2">
        <f t="shared" si="13"/>
        <v>26626086.21813181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473002.14862155914</v>
      </c>
      <c r="Q93" s="2">
        <f t="shared" si="26"/>
        <v>473002.14862155914</v>
      </c>
      <c r="R93" s="2">
        <f t="shared" si="16"/>
        <v>27538213.168131888</v>
      </c>
      <c r="S93" s="2">
        <f t="shared" si="17"/>
        <v>459301.04010988772</v>
      </c>
      <c r="T93" s="2">
        <f t="shared" si="18"/>
        <v>18142</v>
      </c>
      <c r="U93" s="2">
        <f t="shared" si="19"/>
        <v>473002.14862155914</v>
      </c>
      <c r="V93" s="2">
        <f t="shared" si="5"/>
        <v>918310.64</v>
      </c>
      <c r="W93" s="2">
        <f t="shared" si="20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1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5"/>
        <v>461478.60549449921</v>
      </c>
      <c r="H94" s="2">
        <f t="shared" si="13"/>
        <v>27087564.82362631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475409.85128204525</v>
      </c>
      <c r="Q94" s="2">
        <f t="shared" si="26"/>
        <v>475409.85128204525</v>
      </c>
      <c r="R94" s="2">
        <f t="shared" si="16"/>
        <v>28013623.019413933</v>
      </c>
      <c r="S94" s="2">
        <f t="shared" si="17"/>
        <v>461478.60549449921</v>
      </c>
      <c r="T94" s="2">
        <f t="shared" si="18"/>
        <v>18142</v>
      </c>
      <c r="U94" s="2">
        <f t="shared" si="19"/>
        <v>475409.85128204525</v>
      </c>
      <c r="V94" s="2">
        <f t="shared" si="5"/>
        <v>930399.12</v>
      </c>
      <c r="W94" s="2">
        <f t="shared" si="20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1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5"/>
        <v>463656.17087911069</v>
      </c>
      <c r="H95" s="2">
        <f t="shared" si="13"/>
        <v>27551220.99450542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477817.55394254625</v>
      </c>
      <c r="Q95" s="2">
        <f t="shared" si="26"/>
        <v>477817.55394254625</v>
      </c>
      <c r="R95" s="2">
        <f t="shared" si="16"/>
        <v>28491440.573356479</v>
      </c>
      <c r="S95" s="2">
        <f t="shared" si="17"/>
        <v>463656.17087911069</v>
      </c>
      <c r="T95" s="2">
        <f t="shared" si="18"/>
        <v>18142</v>
      </c>
      <c r="U95" s="2">
        <f t="shared" si="19"/>
        <v>477817.55394254625</v>
      </c>
      <c r="V95" s="2">
        <f t="shared" si="5"/>
        <v>942487.6</v>
      </c>
      <c r="W95" s="2">
        <f t="shared" si="20"/>
        <v>12088.479999999981</v>
      </c>
      <c r="X95" s="2">
        <f t="shared" si="6"/>
        <v>465729.07394254627</v>
      </c>
      <c r="Y95" s="2">
        <f t="shared" ref="Y95:Y158" si="30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1"/>
        <v>465729.0739425458</v>
      </c>
      <c r="AC95" s="2">
        <f t="shared" ref="AC95:AC158" si="31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5"/>
        <v>465833.73626373708</v>
      </c>
      <c r="H96" s="2">
        <f t="shared" ref="H96:H159" si="32">IF(COUNT($C97)=0,IF(COUNT($C96)=1,C96,SUM(H95+G96)),C96)</f>
        <v>28017054.730769157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480225.25660304725</v>
      </c>
      <c r="Q96" s="2">
        <f t="shared" si="26"/>
        <v>480225.25660304725</v>
      </c>
      <c r="R96" s="2">
        <f t="shared" ref="R96:R159" si="33">IF(COUNT($C97)=0,IF(COUNT($C96)=1,M96,SUM(R95+Q96)),M96)</f>
        <v>28971665.829959527</v>
      </c>
      <c r="S96" s="2">
        <f t="shared" si="17"/>
        <v>465833.73626373708</v>
      </c>
      <c r="T96" s="2">
        <f t="shared" si="18"/>
        <v>18142</v>
      </c>
      <c r="U96" s="2">
        <f t="shared" si="19"/>
        <v>480225.25660304725</v>
      </c>
      <c r="V96" s="2">
        <f t="shared" si="5"/>
        <v>954576.08</v>
      </c>
      <c r="W96" s="2">
        <f t="shared" si="20"/>
        <v>12088.479999999981</v>
      </c>
      <c r="X96" s="2">
        <f t="shared" si="6"/>
        <v>468136.77660304727</v>
      </c>
      <c r="Y96" s="2">
        <f t="shared" si="30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1"/>
        <v>468136.7766030468</v>
      </c>
      <c r="AC96" s="2">
        <f t="shared" si="31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5"/>
        <v>468011.30164834857</v>
      </c>
      <c r="H97" s="2">
        <f t="shared" si="32"/>
        <v>28485066.032417506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482632.95926354825</v>
      </c>
      <c r="Q97" s="2">
        <f t="shared" si="26"/>
        <v>482632.95926354825</v>
      </c>
      <c r="R97" s="2">
        <f t="shared" si="33"/>
        <v>29454298.789223075</v>
      </c>
      <c r="S97" s="2">
        <f t="shared" si="17"/>
        <v>468011.30164834857</v>
      </c>
      <c r="T97" s="2">
        <f t="shared" si="18"/>
        <v>18142</v>
      </c>
      <c r="U97" s="2">
        <f t="shared" si="19"/>
        <v>482632.95926354825</v>
      </c>
      <c r="V97" s="2">
        <f t="shared" si="5"/>
        <v>966664.56</v>
      </c>
      <c r="W97" s="2">
        <f t="shared" si="20"/>
        <v>12088.480000000098</v>
      </c>
      <c r="X97" s="2">
        <f t="shared" si="6"/>
        <v>470544.47926354816</v>
      </c>
      <c r="Y97" s="2">
        <f t="shared" si="30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1"/>
        <v>470544.47926354781</v>
      </c>
      <c r="AC97" s="2">
        <f t="shared" si="31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9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5"/>
        <v>470188.86703296006</v>
      </c>
      <c r="H98" s="2">
        <f t="shared" si="32"/>
        <v>28955254.899450466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485040.66192403436</v>
      </c>
      <c r="Q98" s="2">
        <f t="shared" si="26"/>
        <v>485040.66192403436</v>
      </c>
      <c r="R98" s="2">
        <f t="shared" si="33"/>
        <v>29939339.451147109</v>
      </c>
      <c r="S98" s="2">
        <f t="shared" si="17"/>
        <v>470188.86703296006</v>
      </c>
      <c r="T98" s="2">
        <f t="shared" si="18"/>
        <v>18142</v>
      </c>
      <c r="U98" s="2">
        <f t="shared" si="19"/>
        <v>485040.66192403436</v>
      </c>
      <c r="V98" s="2">
        <f t="shared" si="5"/>
        <v>978753.04</v>
      </c>
      <c r="W98" s="2">
        <f t="shared" si="20"/>
        <v>12088.479999999981</v>
      </c>
      <c r="X98" s="2">
        <f t="shared" si="6"/>
        <v>472952.18192403438</v>
      </c>
      <c r="Y98" s="2">
        <f t="shared" si="30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1"/>
        <v>472952.18192403391</v>
      </c>
      <c r="AC98" s="2">
        <f t="shared" si="31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9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5"/>
        <v>472366.43241757154</v>
      </c>
      <c r="H99" s="2">
        <f t="shared" si="32"/>
        <v>29427621.331868038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487448.36458453536</v>
      </c>
      <c r="Q99" s="2">
        <f t="shared" si="26"/>
        <v>487448.36458453536</v>
      </c>
      <c r="R99" s="2">
        <f t="shared" si="33"/>
        <v>30426787.815731645</v>
      </c>
      <c r="S99" s="2">
        <f t="shared" si="17"/>
        <v>472366.43241757154</v>
      </c>
      <c r="T99" s="2">
        <f t="shared" si="18"/>
        <v>18142</v>
      </c>
      <c r="U99" s="2">
        <f t="shared" si="19"/>
        <v>487448.36458453536</v>
      </c>
      <c r="V99" s="2">
        <f t="shared" si="5"/>
        <v>990841.52</v>
      </c>
      <c r="W99" s="2">
        <f t="shared" si="20"/>
        <v>12088.479999999981</v>
      </c>
      <c r="X99" s="2">
        <f t="shared" si="6"/>
        <v>475359.88458453538</v>
      </c>
      <c r="Y99" s="2">
        <f t="shared" si="30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1"/>
        <v>475359.88458453491</v>
      </c>
      <c r="AC99" s="2">
        <f t="shared" si="31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9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2">
        <f t="shared" si="25"/>
        <v>474543.99780219793</v>
      </c>
      <c r="H100" s="13">
        <f t="shared" si="32"/>
        <v>29902165.329670236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489856.06724503636</v>
      </c>
      <c r="Q100" s="2">
        <f t="shared" si="26"/>
        <v>489856.06724503636</v>
      </c>
      <c r="R100" s="13">
        <f t="shared" si="33"/>
        <v>30916643.882976681</v>
      </c>
      <c r="S100" s="13">
        <f t="shared" si="17"/>
        <v>474543.99780219793</v>
      </c>
      <c r="T100" s="13">
        <f t="shared" si="18"/>
        <v>18142</v>
      </c>
      <c r="U100" s="13">
        <f t="shared" si="19"/>
        <v>489856.06724503636</v>
      </c>
      <c r="V100" s="13">
        <f t="shared" si="5"/>
        <v>1002930</v>
      </c>
      <c r="W100" s="13">
        <f t="shared" si="20"/>
        <v>12088.479999999981</v>
      </c>
      <c r="X100" s="13">
        <f t="shared" si="6"/>
        <v>477767.58724503638</v>
      </c>
      <c r="Y100" s="2">
        <f t="shared" si="30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1"/>
        <v>477767.58724503592</v>
      </c>
      <c r="AC100" s="2">
        <f t="shared" si="31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5"/>
        <v>476721.56318680942</v>
      </c>
      <c r="H101" s="2">
        <f t="shared" si="32"/>
        <v>30378886.892857045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492263.76990553737</v>
      </c>
      <c r="Q101" s="2">
        <f t="shared" si="26"/>
        <v>492263.76990553737</v>
      </c>
      <c r="R101" s="2">
        <f t="shared" si="33"/>
        <v>31408907.652882218</v>
      </c>
      <c r="S101" s="2">
        <f t="shared" si="17"/>
        <v>476721.56318680942</v>
      </c>
      <c r="T101" s="2">
        <f t="shared" si="18"/>
        <v>18142</v>
      </c>
      <c r="U101" s="2">
        <f t="shared" si="19"/>
        <v>492263.76990553737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438826.05561982305</v>
      </c>
      <c r="Y101" s="2">
        <f t="shared" si="30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1"/>
        <v>438826.05561982468</v>
      </c>
      <c r="AC101" s="2">
        <f t="shared" si="31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ref="G102:G165" si="35">IF(F102&gt;550000,$AK$31*1000,F102)</f>
        <v>478899.12857142091</v>
      </c>
      <c r="H102" s="2">
        <f t="shared" si="32"/>
        <v>30857786.021428466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494671.47256603837</v>
      </c>
      <c r="Q102" s="2">
        <f t="shared" ref="Q102:Q165" si="36">IF(P102&gt;550000,550000,P102)</f>
        <v>494671.47256603837</v>
      </c>
      <c r="R102" s="2">
        <f t="shared" si="33"/>
        <v>31903579.125448257</v>
      </c>
      <c r="S102" s="2">
        <f t="shared" si="17"/>
        <v>478899.12857142091</v>
      </c>
      <c r="T102" s="2">
        <f t="shared" si="18"/>
        <v>18142</v>
      </c>
      <c r="U102" s="2">
        <f t="shared" si="19"/>
        <v>494671.47256603837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441233.75828032405</v>
      </c>
      <c r="Y102" s="2">
        <f t="shared" si="30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1"/>
        <v>441233.75828032568</v>
      </c>
      <c r="AC102" s="2">
        <f t="shared" si="31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35"/>
        <v>481076.6939560473</v>
      </c>
      <c r="H103" s="2">
        <f t="shared" si="32"/>
        <v>31338862.715384513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497079.17522652447</v>
      </c>
      <c r="Q103" s="2">
        <f t="shared" si="36"/>
        <v>497079.17522652447</v>
      </c>
      <c r="R103" s="2">
        <f t="shared" si="33"/>
        <v>32400658.300674781</v>
      </c>
      <c r="S103" s="2">
        <f t="shared" si="17"/>
        <v>481076.6939560473</v>
      </c>
      <c r="T103" s="2">
        <f t="shared" si="18"/>
        <v>18142</v>
      </c>
      <c r="U103" s="2">
        <f t="shared" si="19"/>
        <v>497079.17522652447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443641.46094081039</v>
      </c>
      <c r="Y103" s="2">
        <f t="shared" si="30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1"/>
        <v>443641.46094081178</v>
      </c>
      <c r="AC103" s="2">
        <f t="shared" si="31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35"/>
        <v>483254.25934065878</v>
      </c>
      <c r="H104" s="2">
        <f t="shared" si="32"/>
        <v>31822116.974725172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499486.87788702548</v>
      </c>
      <c r="Q104" s="2">
        <f t="shared" si="36"/>
        <v>499486.87788702548</v>
      </c>
      <c r="R104" s="2">
        <f t="shared" si="33"/>
        <v>32900145.178561807</v>
      </c>
      <c r="S104" s="2">
        <f t="shared" si="17"/>
        <v>483254.25934065878</v>
      </c>
      <c r="T104" s="2">
        <f t="shared" si="18"/>
        <v>18142</v>
      </c>
      <c r="U104" s="2">
        <f t="shared" si="19"/>
        <v>499486.87788702548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446049.16360131116</v>
      </c>
      <c r="Y104" s="2">
        <f t="shared" si="30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1"/>
        <v>446049.16360131279</v>
      </c>
      <c r="AC104" s="2">
        <f t="shared" si="31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35"/>
        <v>485431.82472527027</v>
      </c>
      <c r="H105" s="2">
        <f t="shared" si="32"/>
        <v>32307548.799450442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501894.58054752648</v>
      </c>
      <c r="Q105" s="2">
        <f t="shared" si="36"/>
        <v>501894.58054752648</v>
      </c>
      <c r="R105" s="2">
        <f t="shared" si="33"/>
        <v>33402039.759109333</v>
      </c>
      <c r="S105" s="2">
        <f t="shared" si="17"/>
        <v>485431.82472527027</v>
      </c>
      <c r="T105" s="2">
        <f t="shared" si="18"/>
        <v>18142</v>
      </c>
      <c r="U105" s="2">
        <f t="shared" si="19"/>
        <v>501894.58054752648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448456.86626181216</v>
      </c>
      <c r="Y105" s="2">
        <f t="shared" si="30"/>
        <v>32131921.187680759</v>
      </c>
      <c r="Z105" s="2" t="str">
        <f t="shared" si="8"/>
        <v>HERE</v>
      </c>
      <c r="AA105" s="2">
        <f>IF(Z105="HERE",Y105,AA104+Graph!$G$1*1000)</f>
        <v>32131921.187680759</v>
      </c>
      <c r="AB105" s="2">
        <f t="shared" si="21"/>
        <v>448456.86626181379</v>
      </c>
      <c r="AC105" s="2">
        <f t="shared" si="31"/>
        <v>1270118.5714285714</v>
      </c>
      <c r="AD105" s="3">
        <f t="shared" si="10"/>
        <v>32131921.187680759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35"/>
        <v>487609.39010988176</v>
      </c>
      <c r="H106" s="2">
        <f t="shared" si="32"/>
        <v>32795158.189560324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504302.28320802748</v>
      </c>
      <c r="Q106" s="2">
        <f t="shared" si="36"/>
        <v>504302.28320802748</v>
      </c>
      <c r="R106" s="2">
        <f t="shared" si="33"/>
        <v>33906342.042317361</v>
      </c>
      <c r="S106" s="2">
        <f t="shared" si="17"/>
        <v>487609.39010988176</v>
      </c>
      <c r="T106" s="2">
        <f t="shared" si="18"/>
        <v>18142</v>
      </c>
      <c r="U106" s="2">
        <f t="shared" si="19"/>
        <v>504302.28320802748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450864.56892231316</v>
      </c>
      <c r="Y106" s="2">
        <f t="shared" si="30"/>
        <v>32582785.756603073</v>
      </c>
      <c r="Z106" s="2" t="str">
        <f t="shared" si="8"/>
        <v>HERE</v>
      </c>
      <c r="AA106" s="2">
        <f>IF(Z106="HERE",Y106,AA105+Graph!$G$1*1000)</f>
        <v>32582785.756603073</v>
      </c>
      <c r="AB106" s="2">
        <f t="shared" si="21"/>
        <v>450864.56892231479</v>
      </c>
      <c r="AC106" s="2">
        <f t="shared" si="31"/>
        <v>1323556.2857142857</v>
      </c>
      <c r="AD106" s="3">
        <f t="shared" si="10"/>
        <v>32582785.756603073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35"/>
        <v>489786.95549450815</v>
      </c>
      <c r="H107" s="2">
        <f t="shared" si="32"/>
        <v>33284945.145054832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506709.98586851358</v>
      </c>
      <c r="Q107" s="2">
        <f t="shared" si="36"/>
        <v>506709.98586851358</v>
      </c>
      <c r="R107" s="2">
        <f t="shared" si="33"/>
        <v>34413052.028185874</v>
      </c>
      <c r="S107" s="2">
        <f t="shared" si="17"/>
        <v>489786.95549450815</v>
      </c>
      <c r="T107" s="2">
        <f t="shared" si="18"/>
        <v>18142</v>
      </c>
      <c r="U107" s="2">
        <f t="shared" si="19"/>
        <v>506709.98586851358</v>
      </c>
      <c r="V107" s="2">
        <f t="shared" si="34"/>
        <v>1376994</v>
      </c>
      <c r="W107" s="2">
        <f t="shared" si="20"/>
        <v>53437.714285714319</v>
      </c>
      <c r="X107" s="2">
        <f t="shared" si="6"/>
        <v>453272.27158279927</v>
      </c>
      <c r="Y107" s="2">
        <f t="shared" si="30"/>
        <v>33036058.028185874</v>
      </c>
      <c r="Z107" s="2" t="str">
        <f t="shared" si="8"/>
        <v>HERE</v>
      </c>
      <c r="AA107" s="2">
        <f>IF(Z107="HERE",Y107,AA106+Graph!$G$1*1000)</f>
        <v>33036058.028185874</v>
      </c>
      <c r="AB107" s="2">
        <f t="shared" si="21"/>
        <v>453272.27158280089</v>
      </c>
      <c r="AC107" s="2">
        <f t="shared" si="31"/>
        <v>1376994</v>
      </c>
      <c r="AD107" s="3">
        <f t="shared" si="10"/>
        <v>33036058.028185874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35"/>
        <v>491964.52087911963</v>
      </c>
      <c r="H108" s="2">
        <f t="shared" si="32"/>
        <v>33776909.665933952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509117.68852901459</v>
      </c>
      <c r="Q108" s="2">
        <f t="shared" si="36"/>
        <v>509117.68852901459</v>
      </c>
      <c r="R108" s="2">
        <f t="shared" si="33"/>
        <v>34922169.716714889</v>
      </c>
      <c r="S108" s="2">
        <f t="shared" si="17"/>
        <v>491964.52087911963</v>
      </c>
      <c r="T108" s="2">
        <f t="shared" si="18"/>
        <v>18142</v>
      </c>
      <c r="U108" s="2">
        <f t="shared" si="19"/>
        <v>509117.68852901459</v>
      </c>
      <c r="V108" s="2">
        <f t="shared" si="34"/>
        <v>1508825.75</v>
      </c>
      <c r="W108" s="2">
        <f t="shared" si="20"/>
        <v>131831.75</v>
      </c>
      <c r="X108" s="2">
        <f t="shared" si="6"/>
        <v>377285.93852901459</v>
      </c>
      <c r="Y108" s="2">
        <f t="shared" si="30"/>
        <v>33413343.966714889</v>
      </c>
      <c r="Z108" s="2" t="str">
        <f t="shared" si="8"/>
        <v>HERE</v>
      </c>
      <c r="AA108" s="2">
        <f>IF(Z108="HERE",Y108,AA107+Graph!$G$1*1000)</f>
        <v>33413343.966714889</v>
      </c>
      <c r="AB108" s="2">
        <f t="shared" si="21"/>
        <v>377285.93852901459</v>
      </c>
      <c r="AC108" s="2">
        <f t="shared" si="31"/>
        <v>1508825.75</v>
      </c>
      <c r="AD108" s="3">
        <f t="shared" si="10"/>
        <v>33413343.966714889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35"/>
        <v>494142.08626373112</v>
      </c>
      <c r="H109" s="2">
        <f t="shared" si="32"/>
        <v>34271051.752197683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511525.39118951559</v>
      </c>
      <c r="Q109" s="2">
        <f t="shared" si="36"/>
        <v>511525.39118951559</v>
      </c>
      <c r="R109" s="2">
        <f t="shared" si="33"/>
        <v>35433695.107904404</v>
      </c>
      <c r="S109" s="2">
        <f t="shared" si="17"/>
        <v>494142.08626373112</v>
      </c>
      <c r="T109" s="2">
        <f t="shared" si="18"/>
        <v>18142</v>
      </c>
      <c r="U109" s="2">
        <f t="shared" si="19"/>
        <v>511525.39118951559</v>
      </c>
      <c r="V109" s="2">
        <f t="shared" si="34"/>
        <v>1640657.5</v>
      </c>
      <c r="W109" s="2">
        <f t="shared" si="20"/>
        <v>131831.75</v>
      </c>
      <c r="X109" s="2">
        <f t="shared" si="6"/>
        <v>379693.64118951559</v>
      </c>
      <c r="Y109" s="2">
        <f t="shared" si="30"/>
        <v>33793037.607904404</v>
      </c>
      <c r="Z109" s="2" t="str">
        <f t="shared" si="8"/>
        <v>HERE</v>
      </c>
      <c r="AA109" s="2">
        <f>IF(Z109="HERE",Y109,AA108+Graph!$G$1*1000)</f>
        <v>33793037.607904404</v>
      </c>
      <c r="AB109" s="2">
        <f t="shared" si="21"/>
        <v>379693.64118951559</v>
      </c>
      <c r="AC109" s="2">
        <f t="shared" si="31"/>
        <v>1640657.5</v>
      </c>
      <c r="AD109" s="3">
        <f t="shared" si="10"/>
        <v>33793037.607904404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35"/>
        <v>496319.65164834261</v>
      </c>
      <c r="H110" s="2">
        <f t="shared" si="32"/>
        <v>34767371.403846025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513933.09385001659</v>
      </c>
      <c r="Q110" s="2">
        <f t="shared" si="36"/>
        <v>513933.09385001659</v>
      </c>
      <c r="R110" s="2">
        <f t="shared" si="33"/>
        <v>35947628.201754421</v>
      </c>
      <c r="S110" s="2">
        <f t="shared" si="17"/>
        <v>496319.65164834261</v>
      </c>
      <c r="T110" s="2">
        <f t="shared" si="18"/>
        <v>18142</v>
      </c>
      <c r="U110" s="2">
        <f t="shared" si="19"/>
        <v>513933.09385001659</v>
      </c>
      <c r="V110" s="2">
        <f t="shared" si="34"/>
        <v>1772489.25</v>
      </c>
      <c r="W110" s="2">
        <f t="shared" si="20"/>
        <v>131831.75</v>
      </c>
      <c r="X110" s="2">
        <f t="shared" si="6"/>
        <v>382101.34385001659</v>
      </c>
      <c r="Y110" s="2">
        <f t="shared" si="30"/>
        <v>34175138.951754421</v>
      </c>
      <c r="Z110" s="2" t="str">
        <f t="shared" si="8"/>
        <v>HERE</v>
      </c>
      <c r="AA110" s="2">
        <f>IF(Z110="HERE",Y110,AA109+Graph!$G$1*1000)</f>
        <v>34175138.951754421</v>
      </c>
      <c r="AB110" s="2">
        <f t="shared" si="21"/>
        <v>382101.34385001659</v>
      </c>
      <c r="AC110" s="2">
        <f t="shared" si="31"/>
        <v>1772489.25</v>
      </c>
      <c r="AD110" s="3">
        <f t="shared" si="10"/>
        <v>34175138.951754421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35"/>
        <v>498497.217032969</v>
      </c>
      <c r="H111" s="2">
        <f t="shared" si="32"/>
        <v>35265868.620878994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516340.7965105027</v>
      </c>
      <c r="Q111" s="2">
        <f t="shared" si="36"/>
        <v>516340.7965105027</v>
      </c>
      <c r="R111" s="2">
        <f t="shared" si="33"/>
        <v>36463968.998264924</v>
      </c>
      <c r="S111" s="2">
        <f t="shared" si="17"/>
        <v>498497.217032969</v>
      </c>
      <c r="T111" s="2">
        <f t="shared" si="18"/>
        <v>18142</v>
      </c>
      <c r="U111" s="2">
        <f t="shared" si="19"/>
        <v>516340.7965105027</v>
      </c>
      <c r="V111" s="2">
        <f t="shared" si="34"/>
        <v>1904321</v>
      </c>
      <c r="W111" s="2">
        <f t="shared" si="20"/>
        <v>131831.75</v>
      </c>
      <c r="X111" s="2">
        <f t="shared" si="6"/>
        <v>384509.0465105027</v>
      </c>
      <c r="Y111" s="2">
        <f t="shared" si="30"/>
        <v>34559647.998264924</v>
      </c>
      <c r="Z111" s="2" t="str">
        <f t="shared" si="8"/>
        <v>HERE</v>
      </c>
      <c r="AA111" s="2">
        <f>IF(Z111="HERE",Y111,AA110+Graph!$G$1*1000)</f>
        <v>34559647.998264924</v>
      </c>
      <c r="AB111" s="2">
        <f t="shared" si="21"/>
        <v>384509.0465105027</v>
      </c>
      <c r="AC111" s="2">
        <f t="shared" si="31"/>
        <v>1904321</v>
      </c>
      <c r="AD111" s="3">
        <f t="shared" si="10"/>
        <v>34559647.998264924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35"/>
        <v>500674.78241758049</v>
      </c>
      <c r="H112" s="2">
        <f t="shared" si="32"/>
        <v>35766543.403296575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518748.4991710037</v>
      </c>
      <c r="Q112" s="2">
        <f t="shared" si="36"/>
        <v>518748.4991710037</v>
      </c>
      <c r="R112" s="2">
        <f t="shared" si="33"/>
        <v>36982717.497435927</v>
      </c>
      <c r="S112" s="2">
        <f t="shared" si="17"/>
        <v>500674.78241758049</v>
      </c>
      <c r="T112" s="2">
        <f t="shared" si="18"/>
        <v>18142</v>
      </c>
      <c r="U112" s="2">
        <f t="shared" si="19"/>
        <v>518748.4991710037</v>
      </c>
      <c r="V112" s="2">
        <f t="shared" si="34"/>
        <v>2036152.75</v>
      </c>
      <c r="W112" s="2">
        <f t="shared" si="20"/>
        <v>131831.75</v>
      </c>
      <c r="X112" s="2">
        <f t="shared" si="6"/>
        <v>386916.7491710037</v>
      </c>
      <c r="Y112" s="2">
        <f t="shared" si="30"/>
        <v>34946564.747435927</v>
      </c>
      <c r="Z112" s="2" t="str">
        <f t="shared" si="8"/>
        <v>HERE</v>
      </c>
      <c r="AA112" s="2">
        <f>IF(Z112="HERE",Y112,AA111+Graph!$G$1*1000)</f>
        <v>34946564.747435927</v>
      </c>
      <c r="AB112" s="2">
        <f t="shared" si="21"/>
        <v>386916.7491710037</v>
      </c>
      <c r="AC112" s="2">
        <f t="shared" si="31"/>
        <v>2036152.75</v>
      </c>
      <c r="AD112" s="3">
        <f t="shared" si="10"/>
        <v>34946564.747435927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35"/>
        <v>502852.34780219197</v>
      </c>
      <c r="H113" s="2">
        <f t="shared" si="32"/>
        <v>36269395.751098767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521156.2018315047</v>
      </c>
      <c r="Q113" s="2">
        <f t="shared" si="36"/>
        <v>521156.2018315047</v>
      </c>
      <c r="R113" s="2">
        <f t="shared" si="33"/>
        <v>37503873.699267432</v>
      </c>
      <c r="S113" s="2">
        <f t="shared" si="17"/>
        <v>502852.34780219197</v>
      </c>
      <c r="T113" s="2">
        <f t="shared" si="18"/>
        <v>18142</v>
      </c>
      <c r="U113" s="2">
        <f t="shared" si="19"/>
        <v>521156.2018315047</v>
      </c>
      <c r="V113" s="2">
        <f t="shared" si="34"/>
        <v>2167984.5</v>
      </c>
      <c r="W113" s="2">
        <f t="shared" si="20"/>
        <v>131831.75</v>
      </c>
      <c r="X113" s="2">
        <f t="shared" si="6"/>
        <v>389324.4518315047</v>
      </c>
      <c r="Y113" s="2">
        <f t="shared" si="30"/>
        <v>35335889.199267432</v>
      </c>
      <c r="Z113" s="2" t="str">
        <f t="shared" si="8"/>
        <v>HERE</v>
      </c>
      <c r="AA113" s="2">
        <f>IF(Z113="HERE",Y113,AA112+Graph!$G$1*1000)</f>
        <v>35335889.199267432</v>
      </c>
      <c r="AB113" s="2">
        <f t="shared" si="21"/>
        <v>389324.4518315047</v>
      </c>
      <c r="AC113" s="2">
        <f t="shared" si="31"/>
        <v>2167984.5</v>
      </c>
      <c r="AD113" s="3">
        <f t="shared" si="10"/>
        <v>35335889.199267432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35"/>
        <v>505029.91318680346</v>
      </c>
      <c r="H114" s="2">
        <f t="shared" si="32"/>
        <v>36774425.66428557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523563.90449200571</v>
      </c>
      <c r="Q114" s="2">
        <f t="shared" si="36"/>
        <v>523563.90449200571</v>
      </c>
      <c r="R114" s="2">
        <f t="shared" si="33"/>
        <v>38027437.603759438</v>
      </c>
      <c r="S114" s="2">
        <f t="shared" si="17"/>
        <v>505029.91318680346</v>
      </c>
      <c r="T114" s="2">
        <f t="shared" si="18"/>
        <v>18142</v>
      </c>
      <c r="U114" s="2">
        <f t="shared" si="19"/>
        <v>523563.90449200571</v>
      </c>
      <c r="V114" s="2">
        <f t="shared" si="34"/>
        <v>2299816.25</v>
      </c>
      <c r="W114" s="2">
        <f t="shared" si="20"/>
        <v>131831.75</v>
      </c>
      <c r="X114" s="2">
        <f t="shared" si="6"/>
        <v>391732.15449200571</v>
      </c>
      <c r="Y114" s="2">
        <f t="shared" si="30"/>
        <v>35727621.353759438</v>
      </c>
      <c r="Z114" s="2" t="str">
        <f t="shared" si="8"/>
        <v>HERE</v>
      </c>
      <c r="AA114" s="2">
        <f>IF(Z114="HERE",Y114,AA113+Graph!$G$1*1000)</f>
        <v>35727621.353759438</v>
      </c>
      <c r="AB114" s="2">
        <f t="shared" si="21"/>
        <v>391732.15449200571</v>
      </c>
      <c r="AC114" s="2">
        <f t="shared" si="31"/>
        <v>2299816.25</v>
      </c>
      <c r="AD114" s="3">
        <f t="shared" si="10"/>
        <v>35727621.353759438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35"/>
        <v>507207.47857142985</v>
      </c>
      <c r="H115" s="2">
        <f t="shared" si="32"/>
        <v>37281633.142857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525971.60715249181</v>
      </c>
      <c r="Q115" s="2">
        <f t="shared" si="36"/>
        <v>525971.60715249181</v>
      </c>
      <c r="R115" s="2">
        <f t="shared" si="33"/>
        <v>38553409.21091193</v>
      </c>
      <c r="S115" s="2">
        <f t="shared" si="17"/>
        <v>507207.47857142985</v>
      </c>
      <c r="T115" s="2">
        <f t="shared" si="18"/>
        <v>18142</v>
      </c>
      <c r="U115" s="2">
        <f t="shared" si="19"/>
        <v>525971.60715249181</v>
      </c>
      <c r="V115" s="2">
        <f t="shared" si="34"/>
        <v>2431648</v>
      </c>
      <c r="W115" s="2">
        <f t="shared" si="20"/>
        <v>131831.75</v>
      </c>
      <c r="X115" s="2">
        <f t="shared" si="6"/>
        <v>394139.85715249181</v>
      </c>
      <c r="Y115" s="2">
        <f t="shared" si="30"/>
        <v>36121761.21091193</v>
      </c>
      <c r="Z115" s="2" t="str">
        <f t="shared" si="8"/>
        <v>HERE</v>
      </c>
      <c r="AA115" s="2">
        <f>IF(Z115="HERE",Y115,AA114+Graph!$G$1*1000)</f>
        <v>36121761.21091193</v>
      </c>
      <c r="AB115" s="2">
        <f t="shared" si="21"/>
        <v>394139.85715249181</v>
      </c>
      <c r="AC115" s="2">
        <f t="shared" si="31"/>
        <v>2431648</v>
      </c>
      <c r="AD115" s="3">
        <f t="shared" si="10"/>
        <v>36121761.21091193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35"/>
        <v>509385.04395604134</v>
      </c>
      <c r="H116" s="2">
        <f t="shared" si="32"/>
        <v>37791018.186813042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528379.30981299281</v>
      </c>
      <c r="Q116" s="2">
        <f t="shared" si="36"/>
        <v>528379.30981299281</v>
      </c>
      <c r="R116" s="2">
        <f t="shared" si="33"/>
        <v>39081788.520724922</v>
      </c>
      <c r="S116" s="2">
        <f t="shared" si="17"/>
        <v>509385.04395604134</v>
      </c>
      <c r="T116" s="2">
        <f t="shared" si="18"/>
        <v>18142</v>
      </c>
      <c r="U116" s="2">
        <f t="shared" si="19"/>
        <v>528379.30981299281</v>
      </c>
      <c r="V116" s="2">
        <f t="shared" si="34"/>
        <v>2639309</v>
      </c>
      <c r="W116" s="2">
        <f t="shared" si="20"/>
        <v>207661</v>
      </c>
      <c r="X116" s="2">
        <f t="shared" si="6"/>
        <v>320718.30981299281</v>
      </c>
      <c r="Y116" s="2">
        <f t="shared" si="30"/>
        <v>36442479.520724922</v>
      </c>
      <c r="Z116" s="2" t="str">
        <f t="shared" si="8"/>
        <v>HERE</v>
      </c>
      <c r="AA116" s="2">
        <f>IF(Z116="HERE",Y116,AA115+Graph!$G$1*1000)</f>
        <v>36442479.520724922</v>
      </c>
      <c r="AB116" s="2">
        <f t="shared" si="21"/>
        <v>320718.30981299281</v>
      </c>
      <c r="AC116" s="2">
        <f t="shared" si="31"/>
        <v>2639309</v>
      </c>
      <c r="AD116" s="3">
        <f t="shared" si="10"/>
        <v>36442479.520724922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35"/>
        <v>511562.60934065282</v>
      </c>
      <c r="H117" s="2">
        <f t="shared" si="32"/>
        <v>38302580.796153694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530787.01247349381</v>
      </c>
      <c r="Q117" s="2">
        <f t="shared" si="36"/>
        <v>530787.01247349381</v>
      </c>
      <c r="R117" s="2">
        <f t="shared" si="33"/>
        <v>39612575.533198416</v>
      </c>
      <c r="S117" s="2">
        <f t="shared" si="17"/>
        <v>511562.60934065282</v>
      </c>
      <c r="T117" s="2">
        <f t="shared" si="18"/>
        <v>18142</v>
      </c>
      <c r="U117" s="2">
        <f t="shared" si="19"/>
        <v>530787.01247349381</v>
      </c>
      <c r="V117" s="2">
        <f t="shared" si="34"/>
        <v>2918252</v>
      </c>
      <c r="W117" s="2">
        <f t="shared" si="20"/>
        <v>278943</v>
      </c>
      <c r="X117" s="2">
        <f t="shared" si="6"/>
        <v>251844.01247349381</v>
      </c>
      <c r="Y117" s="2">
        <f t="shared" si="30"/>
        <v>36694323.533198416</v>
      </c>
      <c r="Z117" s="2" t="str">
        <f t="shared" si="8"/>
        <v>HERE</v>
      </c>
      <c r="AA117" s="2">
        <f>IF(Z117="HERE",Y117,AA116+Graph!$G$1*1000)</f>
        <v>36694323.533198416</v>
      </c>
      <c r="AB117" s="2">
        <f t="shared" si="21"/>
        <v>251844.01247349381</v>
      </c>
      <c r="AC117" s="2">
        <f t="shared" si="31"/>
        <v>2918252</v>
      </c>
      <c r="AD117" s="3">
        <f t="shared" si="10"/>
        <v>36694323.533198416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35"/>
        <v>513740.17472526431</v>
      </c>
      <c r="H118" s="2">
        <f t="shared" si="32"/>
        <v>38816320.970878959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533194.71513399482</v>
      </c>
      <c r="Q118" s="2">
        <f t="shared" si="36"/>
        <v>533194.71513399482</v>
      </c>
      <c r="R118" s="2">
        <f t="shared" si="33"/>
        <v>40145770.248332411</v>
      </c>
      <c r="S118" s="2">
        <f t="shared" si="17"/>
        <v>513740.17472526431</v>
      </c>
      <c r="T118" s="2">
        <f t="shared" si="18"/>
        <v>18142</v>
      </c>
      <c r="U118" s="2">
        <f t="shared" si="19"/>
        <v>533194.71513399482</v>
      </c>
      <c r="V118" s="2">
        <f t="shared" si="34"/>
        <v>3234946</v>
      </c>
      <c r="W118" s="2">
        <f t="shared" si="20"/>
        <v>316694</v>
      </c>
      <c r="X118" s="2">
        <f t="shared" si="6"/>
        <v>216500.71513399482</v>
      </c>
      <c r="Y118" s="2">
        <f t="shared" si="30"/>
        <v>36910824.248332411</v>
      </c>
      <c r="Z118" s="2" t="str">
        <f t="shared" si="8"/>
        <v>HERE</v>
      </c>
      <c r="AA118" s="2">
        <f>IF(Z118="HERE",Y118,AA117+Graph!$G$1*1000)</f>
        <v>36910824.248332411</v>
      </c>
      <c r="AB118" s="2">
        <f t="shared" si="21"/>
        <v>216500.71513399482</v>
      </c>
      <c r="AC118" s="2">
        <f t="shared" si="31"/>
        <v>3234946</v>
      </c>
      <c r="AD118" s="3">
        <f t="shared" si="10"/>
        <v>36910824.248332411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35"/>
        <v>515917.7401098907</v>
      </c>
      <c r="H119" s="2">
        <f t="shared" si="32"/>
        <v>39332238.710988849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535602.41779448092</v>
      </c>
      <c r="Q119" s="2">
        <f t="shared" si="36"/>
        <v>535602.41779448092</v>
      </c>
      <c r="R119" s="2">
        <f t="shared" si="33"/>
        <v>40681372.666126892</v>
      </c>
      <c r="S119" s="2">
        <f t="shared" si="17"/>
        <v>515917.7401098907</v>
      </c>
      <c r="T119" s="2">
        <f t="shared" si="18"/>
        <v>18142</v>
      </c>
      <c r="U119" s="2">
        <f t="shared" si="19"/>
        <v>535602.41779448092</v>
      </c>
      <c r="V119" s="2">
        <f t="shared" si="34"/>
        <v>3559179</v>
      </c>
      <c r="W119" s="2">
        <f t="shared" si="20"/>
        <v>324233</v>
      </c>
      <c r="X119" s="2">
        <f t="shared" si="6"/>
        <v>211369.41779448092</v>
      </c>
      <c r="Y119" s="2">
        <f t="shared" si="30"/>
        <v>37122193.666126892</v>
      </c>
      <c r="Z119" s="2" t="str">
        <f t="shared" si="8"/>
        <v>HERE</v>
      </c>
      <c r="AA119" s="2">
        <f>IF(Z119="HERE",Y119,AA118+Graph!$G$1*1000)</f>
        <v>37122193.666126892</v>
      </c>
      <c r="AB119" s="2">
        <f t="shared" si="21"/>
        <v>211369.41779448092</v>
      </c>
      <c r="AC119" s="2">
        <f t="shared" si="31"/>
        <v>3559179</v>
      </c>
      <c r="AD119" s="3">
        <f t="shared" si="10"/>
        <v>37122193.666126892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35"/>
        <v>518095.30549450219</v>
      </c>
      <c r="H120" s="2">
        <f t="shared" si="32"/>
        <v>39850334.016483352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538010.12045498192</v>
      </c>
      <c r="Q120" s="2">
        <f t="shared" si="36"/>
        <v>538010.12045498192</v>
      </c>
      <c r="R120" s="2">
        <f t="shared" si="33"/>
        <v>41219382.786581874</v>
      </c>
      <c r="S120" s="2">
        <f t="shared" si="17"/>
        <v>518095.30549450219</v>
      </c>
      <c r="T120" s="2">
        <f t="shared" si="18"/>
        <v>18142</v>
      </c>
      <c r="U120" s="2">
        <f t="shared" si="19"/>
        <v>538010.12045498192</v>
      </c>
      <c r="V120" s="2">
        <f t="shared" si="34"/>
        <v>3837094</v>
      </c>
      <c r="W120" s="2">
        <f t="shared" si="20"/>
        <v>277915</v>
      </c>
      <c r="X120" s="2">
        <f t="shared" si="6"/>
        <v>260095.12045498192</v>
      </c>
      <c r="Y120" s="2">
        <f t="shared" si="30"/>
        <v>37382288.786581874</v>
      </c>
      <c r="Z120" s="2" t="str">
        <f t="shared" si="8"/>
        <v>HERE</v>
      </c>
      <c r="AA120" s="2">
        <f>IF(Z120="HERE",Y120,AA119+Graph!$G$1*1000)</f>
        <v>37382288.786581874</v>
      </c>
      <c r="AB120" s="2">
        <f t="shared" si="21"/>
        <v>260095.12045498192</v>
      </c>
      <c r="AC120" s="2">
        <f t="shared" si="31"/>
        <v>3837094</v>
      </c>
      <c r="AD120" s="3">
        <f t="shared" si="10"/>
        <v>37382288.786581874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35"/>
        <v>520272.87087911367</v>
      </c>
      <c r="H121" s="2">
        <f t="shared" si="32"/>
        <v>40370606.887362465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540417.82311548293</v>
      </c>
      <c r="Q121" s="2">
        <f t="shared" si="36"/>
        <v>540417.82311548293</v>
      </c>
      <c r="R121" s="2">
        <f t="shared" si="33"/>
        <v>41759800.609697357</v>
      </c>
      <c r="S121" s="2">
        <f t="shared" si="17"/>
        <v>520272.87087911367</v>
      </c>
      <c r="T121" s="2">
        <f t="shared" si="18"/>
        <v>18142</v>
      </c>
      <c r="U121" s="2">
        <f t="shared" si="19"/>
        <v>540417.82311548293</v>
      </c>
      <c r="V121" s="2">
        <f t="shared" si="34"/>
        <v>4062501</v>
      </c>
      <c r="W121" s="2">
        <f t="shared" si="20"/>
        <v>225407</v>
      </c>
      <c r="X121" s="2">
        <f t="shared" si="6"/>
        <v>315010.82311548293</v>
      </c>
      <c r="Y121" s="2">
        <f t="shared" si="30"/>
        <v>37697299.609697357</v>
      </c>
      <c r="Z121" s="2" t="str">
        <f t="shared" si="8"/>
        <v>HERE</v>
      </c>
      <c r="AA121" s="2">
        <f>IF(Z121="HERE",Y121,AA120+Graph!$G$1*1000)</f>
        <v>37697299.609697357</v>
      </c>
      <c r="AB121" s="2">
        <f t="shared" si="21"/>
        <v>315010.82311548293</v>
      </c>
      <c r="AC121" s="2">
        <f t="shared" si="31"/>
        <v>4062501</v>
      </c>
      <c r="AD121" s="3">
        <f t="shared" si="10"/>
        <v>37697299.609697357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35"/>
        <v>522450.43626374006</v>
      </c>
      <c r="H122" s="2">
        <f t="shared" si="32"/>
        <v>40893057.323626205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542825.52577598393</v>
      </c>
      <c r="Q122" s="2">
        <f t="shared" si="36"/>
        <v>542825.52577598393</v>
      </c>
      <c r="R122" s="2">
        <f t="shared" si="33"/>
        <v>42302626.135473341</v>
      </c>
      <c r="S122" s="2">
        <f t="shared" si="17"/>
        <v>522450.43626374006</v>
      </c>
      <c r="T122" s="2">
        <f t="shared" si="18"/>
        <v>18142</v>
      </c>
      <c r="U122" s="2">
        <f t="shared" si="19"/>
        <v>542825.52577598393</v>
      </c>
      <c r="V122" s="2">
        <f t="shared" si="34"/>
        <v>4266577</v>
      </c>
      <c r="W122" s="2">
        <f t="shared" si="20"/>
        <v>204076</v>
      </c>
      <c r="X122" s="2">
        <f t="shared" si="6"/>
        <v>338749.52577598393</v>
      </c>
      <c r="Y122" s="2">
        <f t="shared" si="30"/>
        <v>38036049.135473341</v>
      </c>
      <c r="Z122" s="2" t="str">
        <f t="shared" si="8"/>
        <v>HERE</v>
      </c>
      <c r="AA122" s="2">
        <f>IF(Z122="HERE",Y122,AA121+Graph!$G$1*1000)</f>
        <v>38036049.135473341</v>
      </c>
      <c r="AB122" s="2">
        <f t="shared" si="21"/>
        <v>338749.52577598393</v>
      </c>
      <c r="AC122" s="2">
        <f t="shared" si="31"/>
        <v>4266577</v>
      </c>
      <c r="AD122" s="3">
        <f t="shared" si="10"/>
        <v>38036049.135473341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35"/>
        <v>524628.00164835155</v>
      </c>
      <c r="H123" s="2">
        <f t="shared" si="32"/>
        <v>41417685.325274557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545233.22843647003</v>
      </c>
      <c r="Q123" s="2">
        <f t="shared" si="36"/>
        <v>545233.22843647003</v>
      </c>
      <c r="R123" s="2">
        <f t="shared" si="33"/>
        <v>42847859.363909811</v>
      </c>
      <c r="S123" s="2">
        <f t="shared" si="17"/>
        <v>524628.00164835155</v>
      </c>
      <c r="T123" s="2">
        <f t="shared" si="18"/>
        <v>18142</v>
      </c>
      <c r="U123" s="2">
        <f t="shared" si="19"/>
        <v>545233.22843647003</v>
      </c>
      <c r="V123" s="2">
        <f t="shared" si="34"/>
        <v>4609740</v>
      </c>
      <c r="W123" s="2">
        <f t="shared" si="20"/>
        <v>343163</v>
      </c>
      <c r="X123" s="2">
        <f t="shared" si="6"/>
        <v>202070.22843647003</v>
      </c>
      <c r="Y123" s="2">
        <f t="shared" si="30"/>
        <v>38238119.363909811</v>
      </c>
      <c r="Z123" s="2" t="str">
        <f t="shared" si="8"/>
        <v>HERE</v>
      </c>
      <c r="AA123" s="2">
        <f>IF(Z123="HERE",Y123,AA122+Graph!$G$1*1000)</f>
        <v>38238119.363909811</v>
      </c>
      <c r="AB123" s="2">
        <f t="shared" si="21"/>
        <v>202070.22843647003</v>
      </c>
      <c r="AC123" s="2">
        <f t="shared" si="31"/>
        <v>4609740</v>
      </c>
      <c r="AD123" s="3">
        <f t="shared" si="10"/>
        <v>38238119.363909811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35"/>
        <v>526805.56703296304</v>
      </c>
      <c r="H124" s="2">
        <f t="shared" si="32"/>
        <v>41944490.89230752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547640.93109697104</v>
      </c>
      <c r="Q124" s="2">
        <f t="shared" si="36"/>
        <v>547640.93109697104</v>
      </c>
      <c r="R124" s="2">
        <f t="shared" si="33"/>
        <v>43395500.295006782</v>
      </c>
      <c r="S124" s="2">
        <f t="shared" si="17"/>
        <v>526805.56703296304</v>
      </c>
      <c r="T124" s="2">
        <f t="shared" si="18"/>
        <v>18142</v>
      </c>
      <c r="U124" s="2">
        <f t="shared" si="19"/>
        <v>547640.93109697104</v>
      </c>
      <c r="V124" s="2">
        <f t="shared" si="34"/>
        <v>4973248</v>
      </c>
      <c r="W124" s="2">
        <f t="shared" si="20"/>
        <v>363508</v>
      </c>
      <c r="X124" s="2">
        <f t="shared" si="6"/>
        <v>184132.93109697104</v>
      </c>
      <c r="Y124" s="2">
        <f t="shared" si="30"/>
        <v>38422252.295006782</v>
      </c>
      <c r="Z124" s="2" t="str">
        <f t="shared" si="8"/>
        <v>HERE</v>
      </c>
      <c r="AA124" s="2">
        <f>IF(Z124="HERE",Y124,AA123+Graph!$G$1*1000)</f>
        <v>38422252.295006782</v>
      </c>
      <c r="AB124" s="2">
        <f t="shared" si="21"/>
        <v>184132.93109697104</v>
      </c>
      <c r="AC124" s="2">
        <f t="shared" si="31"/>
        <v>4973248</v>
      </c>
      <c r="AD124" s="3">
        <f t="shared" si="10"/>
        <v>38422252.295006782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35"/>
        <v>528983.13241757452</v>
      </c>
      <c r="H125" s="2">
        <f t="shared" si="32"/>
        <v>42473474.024725094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550048.63375747204</v>
      </c>
      <c r="Q125" s="2">
        <f t="shared" si="36"/>
        <v>550000</v>
      </c>
      <c r="R125" s="2">
        <f t="shared" si="33"/>
        <v>43945500.295006782</v>
      </c>
      <c r="S125" s="2">
        <f t="shared" si="17"/>
        <v>528983.13241757452</v>
      </c>
      <c r="T125" s="2">
        <f t="shared" si="18"/>
        <v>18142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38562397.295006782</v>
      </c>
      <c r="Z125" s="2" t="str">
        <f t="shared" si="8"/>
        <v>HERE</v>
      </c>
      <c r="AA125" s="2">
        <f>IF(Z125="HERE",Y125,AA124+Graph!$G$1*1000)</f>
        <v>38562397.295006782</v>
      </c>
      <c r="AB125" s="2">
        <f t="shared" si="21"/>
        <v>140145</v>
      </c>
      <c r="AC125" s="2">
        <f t="shared" si="31"/>
        <v>5383103</v>
      </c>
      <c r="AD125" s="3">
        <f t="shared" si="10"/>
        <v>38562397.295006782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35"/>
        <v>531160.69780220091</v>
      </c>
      <c r="H126" s="2">
        <f t="shared" si="32"/>
        <v>43004634.722527295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552456.33641797304</v>
      </c>
      <c r="Q126" s="2">
        <f t="shared" si="36"/>
        <v>550000</v>
      </c>
      <c r="R126" s="2">
        <f t="shared" si="33"/>
        <v>44495500.295006782</v>
      </c>
      <c r="S126" s="2">
        <f t="shared" si="17"/>
        <v>531160.69780220091</v>
      </c>
      <c r="T126" s="2">
        <f t="shared" si="18"/>
        <v>18142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38634149.295006782</v>
      </c>
      <c r="Z126" s="2" t="str">
        <f t="shared" si="8"/>
        <v>HERE</v>
      </c>
      <c r="AA126" s="2">
        <f>IF(Z126="HERE",Y126,AA125+Graph!$G$1*1000)</f>
        <v>38634149.295006782</v>
      </c>
      <c r="AB126" s="2">
        <f t="shared" si="21"/>
        <v>71752</v>
      </c>
      <c r="AC126" s="2">
        <f t="shared" si="31"/>
        <v>5861351</v>
      </c>
      <c r="AD126" s="3">
        <f t="shared" si="10"/>
        <v>38634149.295006782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28982234.997484114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35"/>
        <v>533338.2631868124</v>
      </c>
      <c r="H127" s="2">
        <f t="shared" si="32"/>
        <v>43537972.985714108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554864.03907845914</v>
      </c>
      <c r="Q127" s="2">
        <f t="shared" si="36"/>
        <v>550000</v>
      </c>
      <c r="R127" s="2">
        <f t="shared" si="33"/>
        <v>45045500.295006782</v>
      </c>
      <c r="S127" s="2">
        <f t="shared" si="17"/>
        <v>533338.2631868124</v>
      </c>
      <c r="T127" s="2">
        <f t="shared" si="18"/>
        <v>18142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38692179.295006782</v>
      </c>
      <c r="Z127" s="2" t="str">
        <f t="shared" si="8"/>
        <v>HERE</v>
      </c>
      <c r="AA127" s="2">
        <f>IF(Z127="HERE",Y127,AA126+Graph!$G$1*1000)</f>
        <v>38692179.295006782</v>
      </c>
      <c r="AB127" s="2">
        <f t="shared" si="21"/>
        <v>58030</v>
      </c>
      <c r="AC127" s="2">
        <f t="shared" si="31"/>
        <v>6353321</v>
      </c>
      <c r="AD127" s="3">
        <f t="shared" si="10"/>
        <v>38692179.295006782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29390684.995228481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35"/>
        <v>535515.82857142389</v>
      </c>
      <c r="H128" s="2">
        <f t="shared" si="32"/>
        <v>44073488.814285532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557271.74173896015</v>
      </c>
      <c r="Q128" s="2">
        <f t="shared" si="36"/>
        <v>550000</v>
      </c>
      <c r="R128" s="2">
        <f t="shared" si="33"/>
        <v>45595500.295006782</v>
      </c>
      <c r="S128" s="2">
        <f t="shared" si="17"/>
        <v>535515.82857142389</v>
      </c>
      <c r="T128" s="2">
        <f t="shared" si="18"/>
        <v>18142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39021930.295006782</v>
      </c>
      <c r="Z128" s="2" t="str">
        <f t="shared" si="8"/>
        <v>HERE</v>
      </c>
      <c r="AA128" s="2">
        <f>IF(Z128="HERE",Y128,AA127+Graph!$G$1*1000)</f>
        <v>39021930.295006782</v>
      </c>
      <c r="AB128" s="2">
        <f t="shared" si="21"/>
        <v>329751</v>
      </c>
      <c r="AC128" s="2">
        <f t="shared" si="31"/>
        <v>6573570</v>
      </c>
      <c r="AD128" s="3">
        <f t="shared" si="10"/>
        <v>39021930.295006782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29801301.925367288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35"/>
        <v>537693.39395603538</v>
      </c>
      <c r="H129" s="2">
        <f t="shared" si="32"/>
        <v>44611182.208241567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559679.44439946115</v>
      </c>
      <c r="Q129" s="2">
        <f t="shared" si="36"/>
        <v>550000</v>
      </c>
      <c r="R129" s="2">
        <f t="shared" si="33"/>
        <v>46145500.295006782</v>
      </c>
      <c r="S129" s="2">
        <f t="shared" si="17"/>
        <v>537693.39395603538</v>
      </c>
      <c r="T129" s="2">
        <f t="shared" si="18"/>
        <v>18142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39292128.295006782</v>
      </c>
      <c r="Z129" s="2" t="str">
        <f t="shared" si="8"/>
        <v>HERE</v>
      </c>
      <c r="AA129" s="2">
        <f>IF(Z129="HERE",Y129,AA128+Graph!$G$1*1000)</f>
        <v>39292128.295006782</v>
      </c>
      <c r="AB129" s="2">
        <f t="shared" si="21"/>
        <v>270198</v>
      </c>
      <c r="AC129" s="2">
        <f t="shared" si="31"/>
        <v>6853372</v>
      </c>
      <c r="AD129" s="3">
        <f t="shared" si="10"/>
        <v>39292128.295006782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30147450.857543401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35"/>
        <v>539870.95934066176</v>
      </c>
      <c r="H130" s="2">
        <f t="shared" si="32"/>
        <v>45151053.167582229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562087.14705996215</v>
      </c>
      <c r="Q130" s="2">
        <f t="shared" si="36"/>
        <v>550000</v>
      </c>
      <c r="R130" s="2">
        <f t="shared" si="33"/>
        <v>46695500.295006782</v>
      </c>
      <c r="S130" s="2">
        <f t="shared" si="17"/>
        <v>539870.95934066176</v>
      </c>
      <c r="T130" s="2">
        <f t="shared" si="18"/>
        <v>18142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39531113.295006782</v>
      </c>
      <c r="Z130" s="2" t="str">
        <f t="shared" si="8"/>
        <v>HERE</v>
      </c>
      <c r="AA130" s="2">
        <f>IF(Z130="HERE",Y130,AA129+Graph!$G$1*1000)</f>
        <v>39531113.295006782</v>
      </c>
      <c r="AB130" s="2">
        <f t="shared" si="21"/>
        <v>238985</v>
      </c>
      <c r="AC130" s="2">
        <f t="shared" si="31"/>
        <v>7164387</v>
      </c>
      <c r="AD130" s="3">
        <f t="shared" si="10"/>
        <v>39531113.295006782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30495766.722113963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35"/>
        <v>542048.52472527325</v>
      </c>
      <c r="H131" s="2">
        <f t="shared" si="32"/>
        <v>45693101.692307502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564494.84972046316</v>
      </c>
      <c r="Q131" s="2">
        <f t="shared" si="36"/>
        <v>550000</v>
      </c>
      <c r="R131" s="2">
        <f t="shared" si="33"/>
        <v>47245500.295006782</v>
      </c>
      <c r="S131" s="2">
        <f t="shared" si="17"/>
        <v>542048.52472527325</v>
      </c>
      <c r="T131" s="2">
        <f t="shared" si="18"/>
        <v>18142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39798301.295006782</v>
      </c>
      <c r="Z131" s="2" t="str">
        <f t="shared" si="8"/>
        <v>HERE</v>
      </c>
      <c r="AA131" s="2">
        <f>IF(Z131="HERE",Y131,AA130+Graph!$G$1*1000)</f>
        <v>39798301.295006782</v>
      </c>
      <c r="AB131" s="2">
        <f t="shared" si="21"/>
        <v>267188</v>
      </c>
      <c r="AC131" s="2">
        <f t="shared" si="31"/>
        <v>7447199</v>
      </c>
      <c r="AD131" s="3">
        <f t="shared" si="10"/>
        <v>39798301.295006782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30846249.519078977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35"/>
        <v>544226.09010988474</v>
      </c>
      <c r="H132" s="2">
        <f t="shared" si="32"/>
        <v>46237327.782417387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566902.55238094926</v>
      </c>
      <c r="Q132" s="2">
        <f t="shared" si="36"/>
        <v>550000</v>
      </c>
      <c r="R132" s="2">
        <f t="shared" si="33"/>
        <v>47795500.295006782</v>
      </c>
      <c r="S132" s="2">
        <f t="shared" si="17"/>
        <v>544226.09010988474</v>
      </c>
      <c r="T132" s="2">
        <f t="shared" si="18"/>
        <v>18142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39904316.295006782</v>
      </c>
      <c r="Z132" s="2" t="str">
        <f t="shared" si="8"/>
        <v>HERE</v>
      </c>
      <c r="AA132" s="2">
        <f>IF(Z132="HERE",Y132,AA131+Graph!$G$1*1000)</f>
        <v>39904316.295006782</v>
      </c>
      <c r="AB132" s="2">
        <f t="shared" si="21"/>
        <v>106015</v>
      </c>
      <c r="AC132" s="2">
        <f t="shared" si="31"/>
        <v>7891184</v>
      </c>
      <c r="AD132" s="3">
        <f t="shared" si="10"/>
        <v>39904316.295006782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31198899.248438433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35"/>
        <v>546403.65549449623</v>
      </c>
      <c r="H133" s="2">
        <f t="shared" si="32"/>
        <v>46783731.437911883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569310.25504145026</v>
      </c>
      <c r="Q133" s="2">
        <f t="shared" si="36"/>
        <v>550000</v>
      </c>
      <c r="R133" s="2">
        <f t="shared" si="33"/>
        <v>48345500.295006782</v>
      </c>
      <c r="S133" s="2">
        <f t="shared" si="17"/>
        <v>546403.65549449623</v>
      </c>
      <c r="T133" s="2">
        <f t="shared" si="18"/>
        <v>18142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39966560.295006782</v>
      </c>
      <c r="Z133" s="2" t="str">
        <f t="shared" si="8"/>
        <v>HERE</v>
      </c>
      <c r="AA133" s="2">
        <f>IF(Z133="HERE",Y133,AA132+Graph!$G$1*1000)</f>
        <v>39966560.295006782</v>
      </c>
      <c r="AB133" s="2">
        <f t="shared" si="21"/>
        <v>62244</v>
      </c>
      <c r="AC133" s="2">
        <f t="shared" si="31"/>
        <v>8378940</v>
      </c>
      <c r="AD133" s="3">
        <f t="shared" si="10"/>
        <v>39966560.295006782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31553715.910192333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35"/>
        <v>548581.22087912261</v>
      </c>
      <c r="H134" s="2">
        <f t="shared" si="32"/>
        <v>47332312.658791006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571717.95770195127</v>
      </c>
      <c r="Q134" s="2">
        <f t="shared" si="36"/>
        <v>550000</v>
      </c>
      <c r="R134" s="2">
        <f t="shared" si="33"/>
        <v>48895500.295006782</v>
      </c>
      <c r="S134" s="2">
        <f t="shared" si="17"/>
        <v>548581.22087912261</v>
      </c>
      <c r="T134" s="2">
        <f t="shared" si="18"/>
        <v>18142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39918171.295006782</v>
      </c>
      <c r="Z134" s="2" t="str">
        <f t="shared" si="8"/>
        <v>HERE</v>
      </c>
      <c r="AA134" s="2">
        <f>IF(Z134="HERE",Y134,AA133+Graph!$G$1*1000)</f>
        <v>39918171.295006782</v>
      </c>
      <c r="AB134" s="2">
        <f t="shared" si="21"/>
        <v>-48389</v>
      </c>
      <c r="AC134" s="2">
        <f t="shared" si="31"/>
        <v>8977329</v>
      </c>
      <c r="AD134" s="3">
        <f t="shared" si="10"/>
        <v>39918171.295006782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31910699.50434069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35"/>
        <v>531858</v>
      </c>
      <c r="H135" s="2">
        <f t="shared" si="32"/>
        <v>47864170.658791006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574125.66036245227</v>
      </c>
      <c r="Q135" s="2">
        <f t="shared" si="36"/>
        <v>550000</v>
      </c>
      <c r="R135" s="2">
        <f t="shared" si="33"/>
        <v>49445500.295006782</v>
      </c>
      <c r="S135" s="2">
        <f t="shared" si="17"/>
        <v>531858</v>
      </c>
      <c r="T135" s="2">
        <f t="shared" si="18"/>
        <v>18142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40149133.295006782</v>
      </c>
      <c r="Z135" s="2" t="str">
        <f t="shared" si="8"/>
        <v>HERE</v>
      </c>
      <c r="AA135" s="2">
        <f>IF(Z135="HERE",Y135,AA134+Graph!$G$1*1000)</f>
        <v>40149133.295006782</v>
      </c>
      <c r="AB135" s="2">
        <f t="shared" si="21"/>
        <v>230962</v>
      </c>
      <c r="AC135" s="2">
        <f t="shared" si="31"/>
        <v>9296367</v>
      </c>
      <c r="AD135" s="3">
        <f t="shared" si="10"/>
        <v>40149133.295006782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32269850.030883495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35"/>
        <v>531858</v>
      </c>
      <c r="H136" s="2">
        <f t="shared" si="32"/>
        <v>48396028.658791006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576533.36302293837</v>
      </c>
      <c r="Q136" s="2">
        <f t="shared" si="36"/>
        <v>550000</v>
      </c>
      <c r="R136" s="2">
        <f t="shared" si="33"/>
        <v>49995500.295006782</v>
      </c>
      <c r="S136" s="2">
        <f t="shared" si="17"/>
        <v>531858</v>
      </c>
      <c r="T136" s="2">
        <f t="shared" si="18"/>
        <v>18142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40348785.295006782</v>
      </c>
      <c r="Z136" s="2" t="str">
        <f t="shared" si="8"/>
        <v>HERE</v>
      </c>
      <c r="AA136" s="2">
        <f>IF(Z136="HERE",Y136,AA135+Graph!$G$1*1000)</f>
        <v>40348785.295006782</v>
      </c>
      <c r="AB136" s="2">
        <f t="shared" si="21"/>
        <v>199652</v>
      </c>
      <c r="AC136" s="2">
        <f t="shared" si="31"/>
        <v>9646715</v>
      </c>
      <c r="AD136" s="3">
        <f t="shared" si="10"/>
        <v>40348785.295006782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32631167.489820737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35"/>
        <v>531858</v>
      </c>
      <c r="H137" s="2">
        <f t="shared" si="32"/>
        <v>48927886.658791006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578941.06568343937</v>
      </c>
      <c r="Q137" s="2">
        <f t="shared" si="36"/>
        <v>550000</v>
      </c>
      <c r="R137" s="2">
        <f t="shared" si="33"/>
        <v>50545500.295006782</v>
      </c>
      <c r="S137" s="2">
        <f t="shared" si="17"/>
        <v>531858</v>
      </c>
      <c r="T137" s="2">
        <f t="shared" si="18"/>
        <v>18142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40524029.295006782</v>
      </c>
      <c r="Z137" s="2" t="str">
        <f t="shared" si="8"/>
        <v>HERE</v>
      </c>
      <c r="AA137" s="2">
        <f>IF(Z137="HERE",Y137,AA136+Graph!$G$1*1000)</f>
        <v>40524029.295006782</v>
      </c>
      <c r="AB137" s="2">
        <f t="shared" si="21"/>
        <v>175244</v>
      </c>
      <c r="AC137" s="2">
        <f t="shared" si="31"/>
        <v>10021471</v>
      </c>
      <c r="AD137" s="3">
        <f t="shared" si="10"/>
        <v>40524029.295006782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32930197.018652432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35"/>
        <v>531858</v>
      </c>
      <c r="H138" s="2">
        <f t="shared" si="32"/>
        <v>49459744.658791006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581348.76834394038</v>
      </c>
      <c r="Q138" s="2">
        <f t="shared" si="36"/>
        <v>550000</v>
      </c>
      <c r="R138" s="2">
        <f t="shared" si="33"/>
        <v>51095500.295006782</v>
      </c>
      <c r="S138" s="2">
        <f t="shared" si="17"/>
        <v>531858</v>
      </c>
      <c r="T138" s="2">
        <f t="shared" si="18"/>
        <v>18142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40605013.295006782</v>
      </c>
      <c r="Z138" s="2" t="str">
        <f t="shared" si="8"/>
        <v>HERE</v>
      </c>
      <c r="AA138" s="2">
        <f>IF(Z138="HERE",Y138,AA137+Graph!$G$1*1000)</f>
        <v>40605013.295006782</v>
      </c>
      <c r="AB138" s="2">
        <f t="shared" si="21"/>
        <v>80984</v>
      </c>
      <c r="AC138" s="2">
        <f t="shared" si="31"/>
        <v>10490487</v>
      </c>
      <c r="AD138" s="3">
        <f t="shared" si="10"/>
        <v>40605013.295006782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33170803.779878575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35"/>
        <v>531858</v>
      </c>
      <c r="H139" s="2">
        <f t="shared" si="32"/>
        <v>49991602.658791006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583756.47100444138</v>
      </c>
      <c r="Q139" s="2">
        <f t="shared" si="36"/>
        <v>550000</v>
      </c>
      <c r="R139" s="2">
        <f t="shared" si="33"/>
        <v>51645500.295006782</v>
      </c>
      <c r="S139" s="2">
        <f t="shared" si="17"/>
        <v>531858</v>
      </c>
      <c r="T139" s="2">
        <f t="shared" si="18"/>
        <v>18142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40674453.295006782</v>
      </c>
      <c r="Z139" s="2" t="str">
        <f t="shared" si="8"/>
        <v>HERE</v>
      </c>
      <c r="AA139" s="2">
        <f>IF(Z139="HERE",Y139,AA138+Graph!$G$1*1000)</f>
        <v>40674453.295006782</v>
      </c>
      <c r="AB139" s="2">
        <f t="shared" si="21"/>
        <v>69440</v>
      </c>
      <c r="AC139" s="2">
        <f t="shared" si="31"/>
        <v>10971047</v>
      </c>
      <c r="AD139" s="3">
        <f t="shared" si="10"/>
        <v>40674453.295006782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33381489.12349917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35"/>
        <v>531858</v>
      </c>
      <c r="H140" s="2">
        <f t="shared" si="32"/>
        <v>50523460.658791006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586164.17366492748</v>
      </c>
      <c r="Q140" s="2">
        <f t="shared" si="36"/>
        <v>550000</v>
      </c>
      <c r="R140" s="2">
        <f t="shared" si="33"/>
        <v>52195500.295006782</v>
      </c>
      <c r="S140" s="2">
        <f t="shared" si="17"/>
        <v>531858</v>
      </c>
      <c r="T140" s="2">
        <f t="shared" si="18"/>
        <v>18142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40730290.295006782</v>
      </c>
      <c r="Z140" s="2" t="str">
        <f t="shared" si="8"/>
        <v>HERE</v>
      </c>
      <c r="AA140" s="2">
        <f>IF(Z140="HERE",Y140,AA139+Graph!$G$1*1000)</f>
        <v>40730290.295006782</v>
      </c>
      <c r="AB140" s="2">
        <f t="shared" si="21"/>
        <v>55837</v>
      </c>
      <c r="AC140" s="2">
        <f t="shared" si="31"/>
        <v>11465210</v>
      </c>
      <c r="AD140" s="3">
        <f t="shared" si="10"/>
        <v>40730290.295006782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33587933.249514207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35"/>
        <v>531858</v>
      </c>
      <c r="H141" s="2">
        <f t="shared" si="32"/>
        <v>51055318.658791006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588571.87632542849</v>
      </c>
      <c r="Q141" s="2">
        <f t="shared" si="36"/>
        <v>550000</v>
      </c>
      <c r="R141" s="2">
        <f t="shared" si="33"/>
        <v>52745500.295006782</v>
      </c>
      <c r="S141" s="2">
        <f t="shared" si="17"/>
        <v>531858</v>
      </c>
      <c r="T141" s="2">
        <f t="shared" si="18"/>
        <v>18142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40731212.295006782</v>
      </c>
      <c r="Z141" s="2" t="str">
        <f t="shared" si="8"/>
        <v>HERE</v>
      </c>
      <c r="AA141" s="2">
        <f>IF(Z141="HERE",Y141,AA140+Graph!$G$1*1000)</f>
        <v>40731212.295006782</v>
      </c>
      <c r="AB141" s="2">
        <f t="shared" si="21"/>
        <v>922</v>
      </c>
      <c r="AC141" s="2">
        <f t="shared" si="31"/>
        <v>12014288</v>
      </c>
      <c r="AD141" s="3">
        <f t="shared" si="10"/>
        <v>40731212.295006782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33835914.607923694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35"/>
        <v>531858</v>
      </c>
      <c r="H142" s="2">
        <f t="shared" si="32"/>
        <v>51587176.658791006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590979.57898592949</v>
      </c>
      <c r="Q142" s="2">
        <f t="shared" si="36"/>
        <v>550000</v>
      </c>
      <c r="R142" s="2">
        <f t="shared" si="33"/>
        <v>53295500.295006782</v>
      </c>
      <c r="S142" s="2">
        <f t="shared" si="17"/>
        <v>531858</v>
      </c>
      <c r="T142" s="2">
        <f t="shared" si="18"/>
        <v>18142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41001494.295006782</v>
      </c>
      <c r="Z142" s="2" t="str">
        <f t="shared" si="8"/>
        <v>HERE</v>
      </c>
      <c r="AA142" s="2">
        <f>IF(Z142="HERE",Y142,AA141+Graph!$G$1*1000)</f>
        <v>41001494.295006782</v>
      </c>
      <c r="AB142" s="2">
        <f t="shared" si="21"/>
        <v>270282</v>
      </c>
      <c r="AC142" s="2">
        <f t="shared" si="31"/>
        <v>12294006</v>
      </c>
      <c r="AD142" s="3">
        <f t="shared" si="10"/>
        <v>41001494.295006782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34130694.698727623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35"/>
        <v>531858</v>
      </c>
      <c r="H143" s="2">
        <f t="shared" si="32"/>
        <v>52119034.658791006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593387.28164643049</v>
      </c>
      <c r="Q143" s="2">
        <f t="shared" si="36"/>
        <v>550000</v>
      </c>
      <c r="R143" s="2">
        <f t="shared" si="33"/>
        <v>53845500.295006782</v>
      </c>
      <c r="S143" s="2">
        <f t="shared" si="17"/>
        <v>531858</v>
      </c>
      <c r="T143" s="2">
        <f t="shared" si="18"/>
        <v>18142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41199014.295006782</v>
      </c>
      <c r="Z143" s="2" t="str">
        <f t="shared" si="8"/>
        <v>HERE</v>
      </c>
      <c r="AA143" s="2">
        <f>IF(Z143="HERE",Y143,AA142+Graph!$G$1*1000)</f>
        <v>41199014.295006782</v>
      </c>
      <c r="AB143" s="2">
        <f t="shared" si="21"/>
        <v>197520</v>
      </c>
      <c r="AC143" s="2">
        <f t="shared" si="31"/>
        <v>12646486</v>
      </c>
      <c r="AD143" s="3">
        <f t="shared" si="10"/>
        <v>41199014.295006782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34445773.071926013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35"/>
        <v>531858</v>
      </c>
      <c r="H144" s="2">
        <f t="shared" si="32"/>
        <v>52650892.658791006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595794.98430691659</v>
      </c>
      <c r="Q144" s="2">
        <f t="shared" si="36"/>
        <v>550000</v>
      </c>
      <c r="R144" s="2">
        <f t="shared" si="33"/>
        <v>54395500.295006782</v>
      </c>
      <c r="S144" s="2">
        <f t="shared" si="17"/>
        <v>531858</v>
      </c>
      <c r="T144" s="2">
        <f t="shared" si="18"/>
        <v>18142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41337202.295006782</v>
      </c>
      <c r="Z144" s="2" t="str">
        <f t="shared" si="8"/>
        <v>HERE</v>
      </c>
      <c r="AA144" s="2">
        <f>IF(Z144="HERE",Y144,AA143+Graph!$G$1*1000)</f>
        <v>41337202.295006782</v>
      </c>
      <c r="AB144" s="2">
        <f t="shared" si="21"/>
        <v>138188</v>
      </c>
      <c r="AC144" s="2">
        <f t="shared" si="31"/>
        <v>13058298</v>
      </c>
      <c r="AD144" s="3">
        <f t="shared" si="10"/>
        <v>41337202.295006782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34644794.42751883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35"/>
        <v>531858</v>
      </c>
      <c r="H145" s="2">
        <f t="shared" si="32"/>
        <v>53182750.658791006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598202.6869674176</v>
      </c>
      <c r="Q145" s="2">
        <f t="shared" si="36"/>
        <v>550000</v>
      </c>
      <c r="R145" s="2">
        <f t="shared" si="33"/>
        <v>54945500.295006782</v>
      </c>
      <c r="S145" s="2">
        <f t="shared" si="17"/>
        <v>531858</v>
      </c>
      <c r="T145" s="2">
        <f t="shared" si="18"/>
        <v>18142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41436392.295006782</v>
      </c>
      <c r="Z145" s="2" t="str">
        <f t="shared" si="8"/>
        <v>HERE</v>
      </c>
      <c r="AA145" s="2">
        <f>IF(Z145="HERE",Y145,AA144+Graph!$G$1*1000)</f>
        <v>41436392.295006782</v>
      </c>
      <c r="AB145" s="2">
        <f t="shared" si="21"/>
        <v>99190</v>
      </c>
      <c r="AC145" s="2">
        <f t="shared" si="31"/>
        <v>13509108</v>
      </c>
      <c r="AD145" s="3">
        <f t="shared" si="10"/>
        <v>41436392.295006782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34828689.465506107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35"/>
        <v>531858</v>
      </c>
      <c r="H146" s="2">
        <f t="shared" si="32"/>
        <v>53714608.658791006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600610.3896279186</v>
      </c>
      <c r="Q146" s="2">
        <f t="shared" si="36"/>
        <v>550000</v>
      </c>
      <c r="R146" s="2">
        <f t="shared" si="33"/>
        <v>55495500.295006782</v>
      </c>
      <c r="S146" s="2">
        <f t="shared" si="17"/>
        <v>531858</v>
      </c>
      <c r="T146" s="2">
        <f t="shared" si="18"/>
        <v>18142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41483276.295006782</v>
      </c>
      <c r="Z146" s="2" t="str">
        <f t="shared" si="8"/>
        <v>HERE</v>
      </c>
      <c r="AA146" s="2">
        <f>IF(Z146="HERE",Y146,AA145+Graph!$G$1*1000)</f>
        <v>41483276.295006782</v>
      </c>
      <c r="AB146" s="2">
        <f t="shared" si="21"/>
        <v>46884</v>
      </c>
      <c r="AC146" s="2">
        <f t="shared" si="31"/>
        <v>14012224</v>
      </c>
      <c r="AD146" s="3">
        <f t="shared" si="10"/>
        <v>41483276.295006782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34975312.715506107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35"/>
        <v>531858</v>
      </c>
      <c r="H147" s="2">
        <f t="shared" si="32"/>
        <v>54246466.658791006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603018.0922884196</v>
      </c>
      <c r="Q147" s="2">
        <f t="shared" si="36"/>
        <v>550000</v>
      </c>
      <c r="R147" s="2">
        <f t="shared" si="33"/>
        <v>56045500.295006782</v>
      </c>
      <c r="S147" s="2">
        <f t="shared" si="17"/>
        <v>531858</v>
      </c>
      <c r="T147" s="2">
        <f t="shared" si="18"/>
        <v>18142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41488673.295006782</v>
      </c>
      <c r="Z147" s="2" t="str">
        <f t="shared" si="8"/>
        <v>HERE</v>
      </c>
      <c r="AA147" s="2">
        <f>IF(Z147="HERE",Y147,AA146+Graph!$G$1*1000)</f>
        <v>41488673.295006782</v>
      </c>
      <c r="AB147" s="2">
        <f t="shared" si="21"/>
        <v>5397</v>
      </c>
      <c r="AC147" s="2">
        <f t="shared" si="31"/>
        <v>14556827</v>
      </c>
      <c r="AD147" s="3">
        <f t="shared" si="10"/>
        <v>41488673.295006782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35063801.915506102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35"/>
        <v>531858</v>
      </c>
      <c r="H148" s="2">
        <f t="shared" si="32"/>
        <v>54778324.658791006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605425.79494890571</v>
      </c>
      <c r="Q148" s="2">
        <f t="shared" si="36"/>
        <v>550000</v>
      </c>
      <c r="R148" s="2">
        <f t="shared" si="33"/>
        <v>56595500.295006782</v>
      </c>
      <c r="S148" s="2">
        <f t="shared" si="17"/>
        <v>531858</v>
      </c>
      <c r="T148" s="2">
        <f t="shared" si="18"/>
        <v>18142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41533311.295006782</v>
      </c>
      <c r="Z148" s="2" t="str">
        <f t="shared" si="8"/>
        <v>HERE</v>
      </c>
      <c r="AA148" s="2">
        <f>IF(Z148="HERE",Y148,AA147+Graph!$G$1*1000)</f>
        <v>41533311.295006782</v>
      </c>
      <c r="AB148" s="2">
        <f t="shared" si="21"/>
        <v>44638</v>
      </c>
      <c r="AC148" s="2">
        <f t="shared" si="31"/>
        <v>15062189</v>
      </c>
      <c r="AD148" s="3">
        <f t="shared" si="10"/>
        <v>41533311.295006782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35140627.415506102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35"/>
        <v>531858</v>
      </c>
      <c r="H149" s="2">
        <f t="shared" si="32"/>
        <v>55310182.658791006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607833.49760940671</v>
      </c>
      <c r="Q149" s="2">
        <f t="shared" si="36"/>
        <v>550000</v>
      </c>
      <c r="R149" s="2">
        <f t="shared" si="33"/>
        <v>57145500.295006782</v>
      </c>
      <c r="S149" s="2">
        <f t="shared" si="17"/>
        <v>531858</v>
      </c>
      <c r="T149" s="2">
        <f t="shared" si="18"/>
        <v>18142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41845349.295006782</v>
      </c>
      <c r="Z149" s="2" t="str">
        <f t="shared" si="8"/>
        <v>HERE</v>
      </c>
      <c r="AA149" s="2">
        <f>IF(Z149="HERE",Y149,AA148+Graph!$G$1*1000)</f>
        <v>41845349.295006782</v>
      </c>
      <c r="AB149" s="2">
        <f t="shared" si="21"/>
        <v>312038</v>
      </c>
      <c r="AC149" s="2">
        <f t="shared" si="31"/>
        <v>15300151</v>
      </c>
      <c r="AD149" s="3">
        <f t="shared" si="10"/>
        <v>41845349.295006782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35448415.765506104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35"/>
        <v>531858</v>
      </c>
      <c r="H150" s="2">
        <f t="shared" si="32"/>
        <v>55842040.658791006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610241.20026990771</v>
      </c>
      <c r="Q150" s="2">
        <f t="shared" si="36"/>
        <v>550000</v>
      </c>
      <c r="R150" s="2">
        <f t="shared" si="33"/>
        <v>57695500.295006782</v>
      </c>
      <c r="S150" s="2">
        <f t="shared" si="17"/>
        <v>531858</v>
      </c>
      <c r="T150" s="2">
        <f t="shared" si="18"/>
        <v>18142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42119393.295006782</v>
      </c>
      <c r="Z150" s="2" t="str">
        <f t="shared" si="8"/>
        <v>HERE</v>
      </c>
      <c r="AA150" s="2">
        <f>IF(Z150="HERE",Y150,AA149+Graph!$G$1*1000)</f>
        <v>42119393.295006782</v>
      </c>
      <c r="AB150" s="2">
        <f t="shared" si="21"/>
        <v>274044</v>
      </c>
      <c r="AC150" s="2">
        <f t="shared" si="31"/>
        <v>15576107</v>
      </c>
      <c r="AD150" s="3">
        <f t="shared" si="10"/>
        <v>42119393.295006782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35705584.065506108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35"/>
        <v>531858</v>
      </c>
      <c r="H151" s="2">
        <f t="shared" si="32"/>
        <v>56373898.658791006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612648.90293040872</v>
      </c>
      <c r="Q151" s="2">
        <f t="shared" si="36"/>
        <v>550000</v>
      </c>
      <c r="R151" s="2">
        <f t="shared" si="33"/>
        <v>58245500.295006782</v>
      </c>
      <c r="S151" s="2">
        <f t="shared" si="17"/>
        <v>531858</v>
      </c>
      <c r="T151" s="2">
        <f t="shared" si="18"/>
        <v>18142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42304528.295006782</v>
      </c>
      <c r="Z151" s="2" t="str">
        <f t="shared" si="8"/>
        <v>HERE</v>
      </c>
      <c r="AA151" s="2">
        <f>IF(Z151="HERE",Y151,AA150+Graph!$G$1*1000)</f>
        <v>42304528.295006782</v>
      </c>
      <c r="AB151" s="2">
        <f t="shared" si="21"/>
        <v>185135</v>
      </c>
      <c r="AC151" s="2">
        <f t="shared" si="31"/>
        <v>15940972</v>
      </c>
      <c r="AD151" s="3">
        <f t="shared" si="10"/>
        <v>42304528.295006782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35936221.315506108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35"/>
        <v>531858</v>
      </c>
      <c r="H152" s="2">
        <f t="shared" si="32"/>
        <v>56905756.658791006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615056.60559089482</v>
      </c>
      <c r="Q152" s="2">
        <f t="shared" si="36"/>
        <v>550000</v>
      </c>
      <c r="R152" s="2">
        <f t="shared" si="33"/>
        <v>58795500.295006782</v>
      </c>
      <c r="S152" s="2">
        <f t="shared" si="17"/>
        <v>531858</v>
      </c>
      <c r="T152" s="2">
        <f t="shared" si="18"/>
        <v>18142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42372418.295006782</v>
      </c>
      <c r="Z152" s="2" t="str">
        <f t="shared" si="8"/>
        <v>HERE</v>
      </c>
      <c r="AA152" s="2">
        <f>IF(Z152="HERE",Y152,AA151+Graph!$G$1*1000)</f>
        <v>42372418.295006782</v>
      </c>
      <c r="AB152" s="2">
        <f t="shared" si="21"/>
        <v>67890</v>
      </c>
      <c r="AC152" s="2">
        <f t="shared" si="31"/>
        <v>16423082</v>
      </c>
      <c r="AD152" s="3">
        <f t="shared" si="10"/>
        <v>42372418.295006782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36190831.115506105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35"/>
        <v>531858</v>
      </c>
      <c r="H153" s="2">
        <f t="shared" si="32"/>
        <v>57437614.658791006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617464.30825139582</v>
      </c>
      <c r="Q153" s="2">
        <f t="shared" si="36"/>
        <v>550000</v>
      </c>
      <c r="R153" s="2">
        <f t="shared" si="33"/>
        <v>59345500.295006782</v>
      </c>
      <c r="S153" s="2">
        <f t="shared" si="17"/>
        <v>531858</v>
      </c>
      <c r="T153" s="2">
        <f t="shared" si="18"/>
        <v>18142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42469964.295006782</v>
      </c>
      <c r="Z153" s="2" t="str">
        <f t="shared" si="8"/>
        <v>HERE</v>
      </c>
      <c r="AA153" s="2">
        <f>IF(Z153="HERE",Y153,AA152+Graph!$G$1*1000)</f>
        <v>42469964.295006782</v>
      </c>
      <c r="AB153" s="2">
        <f t="shared" si="21"/>
        <v>97546</v>
      </c>
      <c r="AC153" s="2">
        <f t="shared" si="31"/>
        <v>16875536</v>
      </c>
      <c r="AD153" s="3">
        <f t="shared" si="10"/>
        <v>42469964.295006782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36308443.865506105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35"/>
        <v>531858</v>
      </c>
      <c r="H154" s="2">
        <f t="shared" si="32"/>
        <v>57969472.658791006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619872.01091189682</v>
      </c>
      <c r="Q154" s="2">
        <f t="shared" si="36"/>
        <v>550000</v>
      </c>
      <c r="R154" s="2">
        <f t="shared" si="33"/>
        <v>59895500.295006782</v>
      </c>
      <c r="S154" s="2">
        <f t="shared" si="17"/>
        <v>531858</v>
      </c>
      <c r="T154" s="2">
        <f t="shared" si="18"/>
        <v>18142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42648058.295006782</v>
      </c>
      <c r="Z154" s="2" t="str">
        <f t="shared" si="8"/>
        <v>HERE</v>
      </c>
      <c r="AA154" s="2">
        <f>IF(Z154="HERE",Y154,AA153+Graph!$G$1*1000)</f>
        <v>42648058.295006782</v>
      </c>
      <c r="AB154" s="2">
        <f t="shared" si="21"/>
        <v>178094</v>
      </c>
      <c r="AC154" s="2">
        <f t="shared" si="31"/>
        <v>17247442</v>
      </c>
      <c r="AD154" s="3">
        <f t="shared" si="10"/>
        <v>42648058.295006782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36388851.265506104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35"/>
        <v>531858</v>
      </c>
      <c r="H155" s="2">
        <f t="shared" si="32"/>
        <v>58501330.658791006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622279.71357239783</v>
      </c>
      <c r="Q155" s="2">
        <f t="shared" si="36"/>
        <v>550000</v>
      </c>
      <c r="R155" s="2">
        <f t="shared" si="33"/>
        <v>60445500.295006782</v>
      </c>
      <c r="S155" s="2">
        <f t="shared" si="17"/>
        <v>531858</v>
      </c>
      <c r="T155" s="2">
        <f t="shared" si="18"/>
        <v>18142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42863379.295006782</v>
      </c>
      <c r="Z155" s="2" t="str">
        <f t="shared" si="8"/>
        <v>HERE</v>
      </c>
      <c r="AA155" s="2">
        <f>IF(Z155="HERE",Y155,AA154+Graph!$G$1*1000)</f>
        <v>42863379.295006782</v>
      </c>
      <c r="AB155" s="2">
        <f t="shared" si="21"/>
        <v>215321</v>
      </c>
      <c r="AC155" s="2">
        <f t="shared" si="31"/>
        <v>17582121</v>
      </c>
      <c r="AD155" s="3">
        <f t="shared" si="10"/>
        <v>42863379.295006782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36375220.615506105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35"/>
        <v>531858</v>
      </c>
      <c r="H156" s="2">
        <f t="shared" si="32"/>
        <v>59033188.658791006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624687.41623288393</v>
      </c>
      <c r="Q156" s="2">
        <f t="shared" si="36"/>
        <v>550000</v>
      </c>
      <c r="R156" s="2">
        <f t="shared" si="33"/>
        <v>60995500.295006782</v>
      </c>
      <c r="S156" s="2">
        <f t="shared" si="17"/>
        <v>531858</v>
      </c>
      <c r="T156" s="2">
        <f t="shared" si="18"/>
        <v>18142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43271660.295006782</v>
      </c>
      <c r="Z156" s="2" t="str">
        <f t="shared" si="8"/>
        <v>HERE</v>
      </c>
      <c r="AA156" s="2">
        <f>IF(Z156="HERE",Y156,AA155+Graph!$G$1*1000)</f>
        <v>43271660.295006782</v>
      </c>
      <c r="AB156" s="2">
        <f t="shared" si="21"/>
        <v>408281</v>
      </c>
      <c r="AC156" s="2">
        <f t="shared" si="31"/>
        <v>17723840</v>
      </c>
      <c r="AD156" s="3">
        <f t="shared" si="10"/>
        <v>43271660.295006782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36599038.315506108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35"/>
        <v>531858</v>
      </c>
      <c r="H157" s="2">
        <f t="shared" si="32"/>
        <v>59565046.658791006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627095.11889338493</v>
      </c>
      <c r="Q157" s="2">
        <f t="shared" si="36"/>
        <v>550000</v>
      </c>
      <c r="R157" s="2">
        <f t="shared" si="33"/>
        <v>61545500.295006782</v>
      </c>
      <c r="S157" s="2">
        <f t="shared" si="17"/>
        <v>531858</v>
      </c>
      <c r="T157" s="2">
        <f t="shared" si="18"/>
        <v>18142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43629319.295006782</v>
      </c>
      <c r="Z157" s="2" t="str">
        <f t="shared" si="8"/>
        <v>HERE</v>
      </c>
      <c r="AA157" s="2">
        <f>IF(Z157="HERE",Y157,AA156+Graph!$G$1*1000)</f>
        <v>43629319.295006782</v>
      </c>
      <c r="AB157" s="2">
        <f t="shared" si="21"/>
        <v>357659</v>
      </c>
      <c r="AC157" s="2">
        <f t="shared" si="31"/>
        <v>17916181</v>
      </c>
      <c r="AD157" s="3">
        <f t="shared" si="10"/>
        <v>43629319.295006782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36796242.515506104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35"/>
        <v>531858</v>
      </c>
      <c r="H158" s="2">
        <f t="shared" si="32"/>
        <v>60096904.658791006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629502.82155388594</v>
      </c>
      <c r="Q158" s="2">
        <f t="shared" si="36"/>
        <v>550000</v>
      </c>
      <c r="R158" s="2">
        <f t="shared" si="33"/>
        <v>62095500.295006782</v>
      </c>
      <c r="S158" s="2">
        <f t="shared" si="17"/>
        <v>531858</v>
      </c>
      <c r="T158" s="2">
        <f t="shared" si="18"/>
        <v>18142</v>
      </c>
      <c r="U158" s="2">
        <f t="shared" si="19"/>
        <v>550000</v>
      </c>
      <c r="V158" s="2">
        <f t="shared" si="34"/>
        <v>18242873</v>
      </c>
      <c r="W158" s="2">
        <f t="shared" si="20"/>
        <v>326692</v>
      </c>
      <c r="X158" s="2">
        <f t="shared" si="6"/>
        <v>223308</v>
      </c>
      <c r="Y158" s="2">
        <f t="shared" si="30"/>
        <v>43852627.295006782</v>
      </c>
      <c r="Z158" s="2" t="str">
        <f t="shared" si="8"/>
        <v>HERE</v>
      </c>
      <c r="AA158" s="2">
        <f>IF(Z158="HERE",Y158,AA157+Graph!$G$1*1000)</f>
        <v>43852627.295006782</v>
      </c>
      <c r="AB158" s="2">
        <f t="shared" si="21"/>
        <v>223308</v>
      </c>
      <c r="AC158" s="2">
        <f t="shared" si="31"/>
        <v>18242873</v>
      </c>
      <c r="AD158" s="3">
        <f t="shared" si="10"/>
        <v>43852627.295006782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36972699.915506102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35"/>
        <v>531858</v>
      </c>
      <c r="H159" s="2">
        <f t="shared" si="32"/>
        <v>60628762.658791006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631910.52421438694</v>
      </c>
      <c r="Q159" s="2">
        <f t="shared" si="36"/>
        <v>550000</v>
      </c>
      <c r="R159" s="2">
        <f t="shared" si="33"/>
        <v>62645500.295006782</v>
      </c>
      <c r="S159" s="2">
        <f t="shared" si="17"/>
        <v>531858</v>
      </c>
      <c r="T159" s="2">
        <f t="shared" si="18"/>
        <v>18142</v>
      </c>
      <c r="U159" s="2">
        <f t="shared" si="19"/>
        <v>550000</v>
      </c>
      <c r="V159" s="2">
        <f t="shared" si="34"/>
        <v>18691835</v>
      </c>
      <c r="W159" s="2">
        <f t="shared" si="20"/>
        <v>448962</v>
      </c>
      <c r="X159" s="2">
        <f t="shared" si="6"/>
        <v>101038</v>
      </c>
      <c r="Y159" s="2">
        <f t="shared" ref="Y159:Y222" si="37">IF(COUNT($C160)=0,IF(COUNT($C159)=1,C159,SUM(Y158+X159)),C159)</f>
        <v>43953665.295006782</v>
      </c>
      <c r="Z159" s="2" t="str">
        <f t="shared" si="8"/>
        <v>HERE</v>
      </c>
      <c r="AA159" s="2">
        <f>IF(Z159="HERE",Y159,AA158+Graph!$G$1*1000)</f>
        <v>43953665.295006782</v>
      </c>
      <c r="AB159" s="2">
        <f t="shared" si="21"/>
        <v>101038</v>
      </c>
      <c r="AC159" s="2">
        <f t="shared" ref="AC159:AC222" si="38">IF(Z160="HERE",V159,AC158)</f>
        <v>18691835</v>
      </c>
      <c r="AD159" s="3">
        <f t="shared" si="10"/>
        <v>43953665.295006782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37069036.315506108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35"/>
        <v>531858</v>
      </c>
      <c r="H160" s="2">
        <f t="shared" ref="H160:H223" si="39">IF(COUNT($C161)=0,IF(COUNT($C160)=1,C160,SUM(H159+G160)),C160)</f>
        <v>61160620.658791006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634318.22687487304</v>
      </c>
      <c r="Q160" s="2">
        <f t="shared" si="36"/>
        <v>550000</v>
      </c>
      <c r="R160" s="2">
        <f t="shared" ref="R160:R223" si="40">IF(COUNT($C161)=0,IF(COUNT($C160)=1,M160,SUM(R159+Q160)),M160)</f>
        <v>63195500.295006782</v>
      </c>
      <c r="S160" s="2">
        <f t="shared" si="17"/>
        <v>531858</v>
      </c>
      <c r="T160" s="2">
        <f t="shared" si="18"/>
        <v>18142</v>
      </c>
      <c r="U160" s="2">
        <f t="shared" si="19"/>
        <v>550000</v>
      </c>
      <c r="V160" s="2">
        <f t="shared" si="34"/>
        <v>19114117.428571418</v>
      </c>
      <c r="W160" s="2">
        <f t="shared" si="20"/>
        <v>422282.42857141793</v>
      </c>
      <c r="X160" s="2">
        <f t="shared" si="6"/>
        <v>127717.57142858207</v>
      </c>
      <c r="Y160" s="2">
        <f t="shared" si="37"/>
        <v>44081382.866435364</v>
      </c>
      <c r="Z160" s="2" t="str">
        <f t="shared" si="8"/>
        <v>HERE</v>
      </c>
      <c r="AA160" s="2">
        <f>IF(Z160="HERE",Y160,AA159+Graph!$G$1*1000)</f>
        <v>44081382.866435364</v>
      </c>
      <c r="AB160" s="2">
        <f t="shared" si="21"/>
        <v>127717.57142858207</v>
      </c>
      <c r="AC160" s="2">
        <f t="shared" si="38"/>
        <v>19114117.428571418</v>
      </c>
      <c r="AD160" s="3">
        <f t="shared" si="10"/>
        <v>44081382.866435364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9"/>
        <v>37155560.315506108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35"/>
        <v>531858</v>
      </c>
      <c r="H161" s="2">
        <f t="shared" si="39"/>
        <v>61692478.658791006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636725.92953537405</v>
      </c>
      <c r="Q161" s="2">
        <f t="shared" si="36"/>
        <v>550000</v>
      </c>
      <c r="R161" s="2">
        <f t="shared" si="40"/>
        <v>63745500.295006782</v>
      </c>
      <c r="S161" s="2">
        <f t="shared" si="17"/>
        <v>531858</v>
      </c>
      <c r="T161" s="2">
        <f t="shared" si="18"/>
        <v>18142</v>
      </c>
      <c r="U161" s="2">
        <f t="shared" si="19"/>
        <v>550000</v>
      </c>
      <c r="V161" s="2">
        <f t="shared" si="34"/>
        <v>19538577.422527462</v>
      </c>
      <c r="W161" s="2">
        <f t="shared" si="20"/>
        <v>424459.99395604432</v>
      </c>
      <c r="X161" s="2">
        <f t="shared" si="6"/>
        <v>125540.00604395568</v>
      </c>
      <c r="Y161" s="2">
        <f t="shared" si="37"/>
        <v>44206922.87247932</v>
      </c>
      <c r="Z161" s="2" t="str">
        <f t="shared" si="8"/>
        <v>HERE</v>
      </c>
      <c r="AA161" s="2">
        <f>IF(Z161="HERE",Y161,AA160+Graph!$G$1*1000)</f>
        <v>44206922.87247932</v>
      </c>
      <c r="AB161" s="2">
        <f t="shared" si="21"/>
        <v>125540.00604395568</v>
      </c>
      <c r="AC161" s="2">
        <f t="shared" si="38"/>
        <v>19538577.422527462</v>
      </c>
      <c r="AD161" s="3">
        <f t="shared" si="10"/>
        <v>44206922.87247932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9"/>
        <v>37230521.765506104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35"/>
        <v>531858</v>
      </c>
      <c r="H162" s="2">
        <f t="shared" si="39"/>
        <v>62224336.658791006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639133.63219587505</v>
      </c>
      <c r="Q162" s="2">
        <f t="shared" si="36"/>
        <v>550000</v>
      </c>
      <c r="R162" s="2">
        <f t="shared" si="40"/>
        <v>64295500.295006782</v>
      </c>
      <c r="S162" s="2">
        <f t="shared" si="17"/>
        <v>531858</v>
      </c>
      <c r="T162" s="2">
        <f t="shared" si="18"/>
        <v>18142</v>
      </c>
      <c r="U162" s="2">
        <f t="shared" si="19"/>
        <v>550000</v>
      </c>
      <c r="V162" s="2">
        <f t="shared" si="34"/>
        <v>19965214.981868118</v>
      </c>
      <c r="W162" s="2">
        <f t="shared" si="20"/>
        <v>426637.5593406558</v>
      </c>
      <c r="X162" s="2">
        <f t="shared" si="6"/>
        <v>123362.4406593442</v>
      </c>
      <c r="Y162" s="2">
        <f t="shared" si="37"/>
        <v>44330285.313138664</v>
      </c>
      <c r="Z162" s="2" t="str">
        <f t="shared" si="8"/>
        <v>HERE</v>
      </c>
      <c r="AA162" s="2">
        <f>IF(Z162="HERE",Y162,AA161+Graph!$G$1*1000)</f>
        <v>44330285.313138664</v>
      </c>
      <c r="AB162" s="2">
        <f t="shared" si="21"/>
        <v>123362.4406593442</v>
      </c>
      <c r="AC162" s="2">
        <f t="shared" si="38"/>
        <v>19965214.981868118</v>
      </c>
      <c r="AD162" s="3">
        <f t="shared" si="10"/>
        <v>44330285.313138664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9"/>
        <v>37258805.465506107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35"/>
        <v>531858</v>
      </c>
      <c r="H163" s="2">
        <f t="shared" si="39"/>
        <v>62756194.658791006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641541.33485637605</v>
      </c>
      <c r="Q163" s="2">
        <f t="shared" si="36"/>
        <v>550000</v>
      </c>
      <c r="R163" s="2">
        <f t="shared" si="40"/>
        <v>64845500.295006782</v>
      </c>
      <c r="S163" s="2">
        <f t="shared" si="17"/>
        <v>531858</v>
      </c>
      <c r="T163" s="2">
        <f t="shared" si="18"/>
        <v>18142</v>
      </c>
      <c r="U163" s="2">
        <f t="shared" si="19"/>
        <v>550000</v>
      </c>
      <c r="V163" s="2">
        <f t="shared" si="34"/>
        <v>20394030.106593385</v>
      </c>
      <c r="W163" s="2">
        <f t="shared" si="20"/>
        <v>428815.12472526729</v>
      </c>
      <c r="X163" s="2">
        <f t="shared" si="6"/>
        <v>121184.87527473271</v>
      </c>
      <c r="Y163" s="2">
        <f t="shared" si="37"/>
        <v>44451470.188413396</v>
      </c>
      <c r="Z163" s="2" t="str">
        <f t="shared" si="8"/>
        <v>HERE</v>
      </c>
      <c r="AA163" s="2">
        <f>IF(Z163="HERE",Y163,AA162+Graph!$G$1*1000)</f>
        <v>44451470.188413396</v>
      </c>
      <c r="AB163" s="2">
        <f t="shared" si="21"/>
        <v>121184.87527473271</v>
      </c>
      <c r="AC163" s="2">
        <f t="shared" si="38"/>
        <v>20394030.106593385</v>
      </c>
      <c r="AD163" s="3">
        <f t="shared" si="10"/>
        <v>44451470.188413396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9"/>
        <v>37516045.165506102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35"/>
        <v>531858</v>
      </c>
      <c r="H164" s="2">
        <f t="shared" si="39"/>
        <v>63288052.658791006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643949.03751687706</v>
      </c>
      <c r="Q164" s="2">
        <f t="shared" si="36"/>
        <v>550000</v>
      </c>
      <c r="R164" s="2">
        <f t="shared" si="40"/>
        <v>65395500.295006782</v>
      </c>
      <c r="S164" s="2">
        <f t="shared" si="17"/>
        <v>531858</v>
      </c>
      <c r="T164" s="2">
        <f t="shared" si="18"/>
        <v>18142</v>
      </c>
      <c r="U164" s="2">
        <f t="shared" si="19"/>
        <v>550000</v>
      </c>
      <c r="V164" s="2">
        <f t="shared" si="34"/>
        <v>20825022.796703279</v>
      </c>
      <c r="W164" s="2">
        <f t="shared" si="20"/>
        <v>430992.69010989368</v>
      </c>
      <c r="X164" s="2">
        <f t="shared" si="6"/>
        <v>119007.30989010632</v>
      </c>
      <c r="Y164" s="2">
        <f t="shared" si="37"/>
        <v>44570477.498303503</v>
      </c>
      <c r="Z164" s="2" t="str">
        <f t="shared" si="8"/>
        <v>HERE</v>
      </c>
      <c r="AA164" s="2">
        <f>IF(Z164="HERE",Y164,AA163+Graph!$G$1*1000)</f>
        <v>44570477.498303503</v>
      </c>
      <c r="AB164" s="2">
        <f t="shared" si="21"/>
        <v>119007.30989010632</v>
      </c>
      <c r="AC164" s="2">
        <f t="shared" si="38"/>
        <v>20825022.796703279</v>
      </c>
      <c r="AD164" s="3">
        <f t="shared" si="10"/>
        <v>44570477.498303503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9"/>
        <v>37711437.165506102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35"/>
        <v>531858</v>
      </c>
      <c r="H165" s="2">
        <f t="shared" si="39"/>
        <v>63819910.658791006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646356.74017736316</v>
      </c>
      <c r="Q165" s="2">
        <f t="shared" si="36"/>
        <v>550000</v>
      </c>
      <c r="R165" s="2">
        <f t="shared" si="40"/>
        <v>65945500.295006782</v>
      </c>
      <c r="S165" s="2">
        <f t="shared" si="17"/>
        <v>531858</v>
      </c>
      <c r="T165" s="2">
        <f t="shared" si="18"/>
        <v>18142</v>
      </c>
      <c r="U165" s="2">
        <f t="shared" si="19"/>
        <v>550000</v>
      </c>
      <c r="V165" s="2">
        <f t="shared" si="34"/>
        <v>21258193.052197784</v>
      </c>
      <c r="W165" s="2">
        <f t="shared" si="20"/>
        <v>433170.25549450517</v>
      </c>
      <c r="X165" s="2">
        <f t="shared" si="6"/>
        <v>116829.74450549483</v>
      </c>
      <c r="Y165" s="2">
        <f t="shared" si="37"/>
        <v>44687307.242808998</v>
      </c>
      <c r="Z165" s="2" t="str">
        <f t="shared" si="8"/>
        <v>HERE</v>
      </c>
      <c r="AA165" s="2">
        <f>IF(Z165="HERE",Y165,AA164+Graph!$G$1*1000)</f>
        <v>44687307.242808998</v>
      </c>
      <c r="AB165" s="2">
        <f t="shared" si="21"/>
        <v>116829.74450549483</v>
      </c>
      <c r="AC165" s="2">
        <f t="shared" si="38"/>
        <v>21258193.052197784</v>
      </c>
      <c r="AD165" s="3">
        <f t="shared" si="10"/>
        <v>44687307.242808998</v>
      </c>
      <c r="AE165" s="2">
        <f>IF(AE163&gt;=52800000,52800000,IF(AB144=Graph!G$1*1000,AE164+Graph!G$1*1000,AC165))</f>
        <v>21258193.052197784</v>
      </c>
      <c r="AF165" s="3">
        <f t="shared" si="11"/>
        <v>21258193.052197784</v>
      </c>
      <c r="AG165" s="3">
        <f t="shared" si="29"/>
        <v>37856396.965506107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ref="G166:G229" si="41">IF(F166&gt;550000,$AK$31*1000,F166)</f>
        <v>531858</v>
      </c>
      <c r="H166" s="2">
        <f t="shared" si="39"/>
        <v>64351768.658791006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648764.44283786416</v>
      </c>
      <c r="Q166" s="2">
        <f t="shared" ref="Q166:Q229" si="42">IF(P166&gt;550000,550000,P166)</f>
        <v>550000</v>
      </c>
      <c r="R166" s="2">
        <f t="shared" si="40"/>
        <v>66495500.295006782</v>
      </c>
      <c r="S166" s="2">
        <f t="shared" si="17"/>
        <v>531858</v>
      </c>
      <c r="T166" s="2">
        <f t="shared" si="18"/>
        <v>18142</v>
      </c>
      <c r="U166" s="2">
        <f t="shared" si="19"/>
        <v>550000</v>
      </c>
      <c r="V166" s="2">
        <f t="shared" si="34"/>
        <v>21693540.873076901</v>
      </c>
      <c r="W166" s="2">
        <f t="shared" si="20"/>
        <v>435347.82087911665</v>
      </c>
      <c r="X166" s="2">
        <f t="shared" si="6"/>
        <v>114652.17912088335</v>
      </c>
      <c r="Y166" s="2">
        <f t="shared" si="37"/>
        <v>44801959.421929881</v>
      </c>
      <c r="Z166" s="2" t="str">
        <f t="shared" si="8"/>
        <v>HERE</v>
      </c>
      <c r="AA166" s="2">
        <f>IF(Z166="HERE",Y166,AA165+Graph!$G$1*1000)</f>
        <v>44801959.421929881</v>
      </c>
      <c r="AB166" s="2">
        <f t="shared" si="21"/>
        <v>114652.17912088335</v>
      </c>
      <c r="AC166" s="2">
        <f t="shared" si="38"/>
        <v>21693540.873076901</v>
      </c>
      <c r="AD166" s="3">
        <f t="shared" si="10"/>
        <v>44801959.421929881</v>
      </c>
      <c r="AE166" s="2">
        <f>IF(AE164&gt;=52800000,52800000,IF(AB145=Graph!G$1*1000,AE165+Graph!G$1*1000,AC166))</f>
        <v>21693540.873076901</v>
      </c>
      <c r="AF166" s="3">
        <f t="shared" si="11"/>
        <v>21693540.873076901</v>
      </c>
      <c r="AG166" s="3">
        <f t="shared" si="29"/>
        <v>37968208.465506107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41"/>
        <v>531858</v>
      </c>
      <c r="H167" s="2">
        <f t="shared" si="39"/>
        <v>64883626.658791006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651172.14549836516</v>
      </c>
      <c r="Q167" s="2">
        <f t="shared" si="42"/>
        <v>550000</v>
      </c>
      <c r="R167" s="2">
        <f t="shared" si="40"/>
        <v>67045500.295006782</v>
      </c>
      <c r="S167" s="2">
        <f t="shared" si="17"/>
        <v>531858</v>
      </c>
      <c r="T167" s="2">
        <f t="shared" si="18"/>
        <v>18142</v>
      </c>
      <c r="U167" s="2">
        <f t="shared" si="19"/>
        <v>550000</v>
      </c>
      <c r="V167" s="2">
        <f t="shared" si="34"/>
        <v>22131066.259340629</v>
      </c>
      <c r="W167" s="2">
        <f t="shared" si="20"/>
        <v>437525.38626372814</v>
      </c>
      <c r="X167" s="2">
        <f t="shared" si="6"/>
        <v>112474.61373627186</v>
      </c>
      <c r="Y167" s="2">
        <f t="shared" si="37"/>
        <v>44914434.035666153</v>
      </c>
      <c r="Z167" s="2" t="str">
        <f t="shared" si="8"/>
        <v>HERE</v>
      </c>
      <c r="AA167" s="2">
        <f>IF(Z167="HERE",Y167,AA166+Graph!$G$1*1000)</f>
        <v>44914434.035666153</v>
      </c>
      <c r="AB167" s="2">
        <f t="shared" si="21"/>
        <v>112474.61373627186</v>
      </c>
      <c r="AC167" s="2">
        <f t="shared" si="38"/>
        <v>22131066.259340629</v>
      </c>
      <c r="AD167" s="3">
        <f t="shared" si="10"/>
        <v>44914434.035666153</v>
      </c>
      <c r="AE167" s="2">
        <f>IF(AE165&gt;=52800000,52800000,IF(AB146=Graph!G$1*1000,AE166+Graph!G$1*1000,AC167))</f>
        <v>22131066.259340629</v>
      </c>
      <c r="AF167" s="3">
        <f t="shared" si="11"/>
        <v>22131066.259340629</v>
      </c>
      <c r="AG167" s="3">
        <f t="shared" si="29"/>
        <v>38035559.865506105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41"/>
        <v>531858</v>
      </c>
      <c r="H168" s="2">
        <f t="shared" si="39"/>
        <v>65415484.658791006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653579.84815886617</v>
      </c>
      <c r="Q168" s="2">
        <f t="shared" si="42"/>
        <v>550000</v>
      </c>
      <c r="R168" s="2">
        <f t="shared" si="40"/>
        <v>67595500.295006782</v>
      </c>
      <c r="S168" s="2">
        <f t="shared" si="17"/>
        <v>531858</v>
      </c>
      <c r="T168" s="2">
        <f t="shared" si="18"/>
        <v>18142</v>
      </c>
      <c r="U168" s="2">
        <f t="shared" si="19"/>
        <v>550000</v>
      </c>
      <c r="V168" s="2">
        <f t="shared" si="34"/>
        <v>22570769.210988984</v>
      </c>
      <c r="W168" s="2">
        <f t="shared" si="20"/>
        <v>439702.95164835453</v>
      </c>
      <c r="X168" s="2">
        <f t="shared" si="6"/>
        <v>110297.04835164547</v>
      </c>
      <c r="Y168" s="2">
        <f t="shared" si="37"/>
        <v>45024731.084017798</v>
      </c>
      <c r="Z168" s="2" t="str">
        <f t="shared" si="8"/>
        <v>HERE</v>
      </c>
      <c r="AA168" s="2">
        <f>IF(Z168="HERE",Y168,AA167+Graph!$G$1*1000)</f>
        <v>45024731.084017798</v>
      </c>
      <c r="AB168" s="2">
        <f t="shared" si="21"/>
        <v>110297.04835164547</v>
      </c>
      <c r="AC168" s="2">
        <f t="shared" si="38"/>
        <v>22570769.210988984</v>
      </c>
      <c r="AD168" s="3">
        <f t="shared" si="10"/>
        <v>45024731.084017798</v>
      </c>
      <c r="AE168" s="2">
        <f>IF(AE166&gt;=52800000,52800000,IF(AB147=Graph!G$1*1000,AE167+Graph!G$1*1000,AC168))</f>
        <v>22570769.210988984</v>
      </c>
      <c r="AF168" s="3">
        <f t="shared" si="11"/>
        <v>22570769.210988984</v>
      </c>
      <c r="AG168" s="3">
        <f t="shared" si="29"/>
        <v>38067647.315506108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41"/>
        <v>531858</v>
      </c>
      <c r="H169" s="2">
        <f t="shared" si="39"/>
        <v>65947342.658791006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655987.55081935227</v>
      </c>
      <c r="Q169" s="2">
        <f t="shared" si="42"/>
        <v>550000</v>
      </c>
      <c r="R169" s="2">
        <f t="shared" si="40"/>
        <v>68145500.295006782</v>
      </c>
      <c r="S169" s="2">
        <f t="shared" si="17"/>
        <v>531858</v>
      </c>
      <c r="T169" s="2">
        <f t="shared" si="18"/>
        <v>18142</v>
      </c>
      <c r="U169" s="2">
        <f t="shared" si="19"/>
        <v>550000</v>
      </c>
      <c r="V169" s="2">
        <f t="shared" si="34"/>
        <v>23012649.72802195</v>
      </c>
      <c r="W169" s="2">
        <f t="shared" si="20"/>
        <v>441880.51703296602</v>
      </c>
      <c r="X169" s="2">
        <f t="shared" si="6"/>
        <v>108119.48296703398</v>
      </c>
      <c r="Y169" s="2">
        <f t="shared" si="37"/>
        <v>45132850.566984832</v>
      </c>
      <c r="Z169" s="2" t="str">
        <f t="shared" si="8"/>
        <v>HERE</v>
      </c>
      <c r="AA169" s="2">
        <f>IF(Z169="HERE",Y169,AA168+Graph!$G$1*1000)</f>
        <v>45132850.566984832</v>
      </c>
      <c r="AB169" s="2">
        <f t="shared" si="21"/>
        <v>108119.48296703398</v>
      </c>
      <c r="AC169" s="2">
        <f t="shared" si="38"/>
        <v>23012649.72802195</v>
      </c>
      <c r="AD169" s="3">
        <f t="shared" si="10"/>
        <v>45132850.566984832</v>
      </c>
      <c r="AE169" s="2">
        <f>IF(AE167&gt;=52800000,52800000,IF(AB148=Graph!G$1*1000,AE168+Graph!G$1*1000,AC169))</f>
        <v>23012649.72802195</v>
      </c>
      <c r="AF169" s="3">
        <f t="shared" si="11"/>
        <v>23012649.72802195</v>
      </c>
      <c r="AG169" s="3">
        <f t="shared" si="29"/>
        <v>38133089.615506105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41"/>
        <v>531858</v>
      </c>
      <c r="H170" s="2">
        <f t="shared" si="39"/>
        <v>66479200.658791006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658395.25347985327</v>
      </c>
      <c r="Q170" s="2">
        <f t="shared" si="42"/>
        <v>550000</v>
      </c>
      <c r="R170" s="2">
        <f t="shared" si="40"/>
        <v>68695500.295006782</v>
      </c>
      <c r="S170" s="2">
        <f t="shared" si="17"/>
        <v>531858</v>
      </c>
      <c r="T170" s="2">
        <f t="shared" si="18"/>
        <v>18142</v>
      </c>
      <c r="U170" s="2">
        <f t="shared" si="19"/>
        <v>550000</v>
      </c>
      <c r="V170" s="2">
        <f t="shared" si="34"/>
        <v>23456707.810439527</v>
      </c>
      <c r="W170" s="2">
        <f t="shared" si="20"/>
        <v>444058.08241757751</v>
      </c>
      <c r="X170" s="2">
        <f t="shared" si="6"/>
        <v>105941.91758242249</v>
      </c>
      <c r="Y170" s="2">
        <f t="shared" si="37"/>
        <v>45238792.484567255</v>
      </c>
      <c r="Z170" s="2" t="str">
        <f t="shared" si="8"/>
        <v>HERE</v>
      </c>
      <c r="AA170" s="2">
        <f>IF(Z170="HERE",Y170,AA169+Graph!$G$1*1000)</f>
        <v>45238792.484567255</v>
      </c>
      <c r="AB170" s="2">
        <f t="shared" si="21"/>
        <v>105941.91758242249</v>
      </c>
      <c r="AC170" s="2">
        <f t="shared" si="38"/>
        <v>23456707.810439527</v>
      </c>
      <c r="AD170" s="3">
        <f t="shared" si="10"/>
        <v>45238792.484567255</v>
      </c>
      <c r="AE170" s="2">
        <f>IF(AE168&gt;=52800000,52800000,IF(AB149=Graph!G$1*1000,AE169+Graph!G$1*1000,AC170))</f>
        <v>23456707.810439527</v>
      </c>
      <c r="AF170" s="3">
        <f t="shared" si="11"/>
        <v>23456707.810439527</v>
      </c>
      <c r="AG170" s="3">
        <f t="shared" si="29"/>
        <v>38425821.915506102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41"/>
        <v>531858</v>
      </c>
      <c r="H171" s="2">
        <f t="shared" si="39"/>
        <v>67011058.658791006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660802.95614035428</v>
      </c>
      <c r="Q171" s="2">
        <f t="shared" si="42"/>
        <v>550000</v>
      </c>
      <c r="R171" s="2">
        <f t="shared" si="40"/>
        <v>69245500.295006782</v>
      </c>
      <c r="S171" s="2">
        <f t="shared" si="17"/>
        <v>531858</v>
      </c>
      <c r="T171" s="2">
        <f t="shared" si="18"/>
        <v>18142</v>
      </c>
      <c r="U171" s="2">
        <f t="shared" si="19"/>
        <v>550000</v>
      </c>
      <c r="V171" s="2">
        <f t="shared" si="34"/>
        <v>23902943.458241716</v>
      </c>
      <c r="W171" s="2">
        <f t="shared" si="20"/>
        <v>446235.64780218899</v>
      </c>
      <c r="X171" s="2">
        <f t="shared" si="6"/>
        <v>103764.35219781101</v>
      </c>
      <c r="Y171" s="2">
        <f t="shared" si="37"/>
        <v>45342556.836765066</v>
      </c>
      <c r="Z171" s="2" t="str">
        <f t="shared" si="8"/>
        <v>HERE</v>
      </c>
      <c r="AA171" s="2">
        <f>IF(Z171="HERE",Y171,AA170+Graph!$G$1*1000)</f>
        <v>45342556.836765066</v>
      </c>
      <c r="AB171" s="2">
        <f t="shared" si="21"/>
        <v>103764.35219781101</v>
      </c>
      <c r="AC171" s="2">
        <f t="shared" si="38"/>
        <v>23902943.458241716</v>
      </c>
      <c r="AD171" s="3">
        <f t="shared" si="10"/>
        <v>45342556.836765066</v>
      </c>
      <c r="AE171" s="2">
        <f>IF(AE169&gt;=52800000,52800000,IF(AB150=Graph!G$1*1000,AE170+Graph!G$1*1000,AC171))</f>
        <v>23902943.458241716</v>
      </c>
      <c r="AF171" s="3">
        <f t="shared" si="11"/>
        <v>23902943.458241716</v>
      </c>
      <c r="AG171" s="3">
        <f t="shared" si="29"/>
        <v>38686259.315506108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41"/>
        <v>531858</v>
      </c>
      <c r="H172" s="2">
        <f t="shared" si="39"/>
        <v>67542916.658791006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663210.65880085528</v>
      </c>
      <c r="Q172" s="2">
        <f t="shared" si="42"/>
        <v>550000</v>
      </c>
      <c r="R172" s="2">
        <f t="shared" si="40"/>
        <v>69795500.295006782</v>
      </c>
      <c r="S172" s="2">
        <f t="shared" si="17"/>
        <v>531858</v>
      </c>
      <c r="T172" s="2">
        <f t="shared" si="18"/>
        <v>18142</v>
      </c>
      <c r="U172" s="2">
        <f t="shared" si="19"/>
        <v>550000</v>
      </c>
      <c r="V172" s="2">
        <f t="shared" si="34"/>
        <v>24351356.671428531</v>
      </c>
      <c r="W172" s="2">
        <f t="shared" si="20"/>
        <v>448413.21318681538</v>
      </c>
      <c r="X172" s="2">
        <f t="shared" si="6"/>
        <v>101586.78681318462</v>
      </c>
      <c r="Y172" s="2">
        <f t="shared" si="37"/>
        <v>45444143.62357825</v>
      </c>
      <c r="Z172" s="2" t="str">
        <f t="shared" si="8"/>
        <v>HERE</v>
      </c>
      <c r="AA172" s="2">
        <f>IF(Z172="HERE",Y172,AA171+Graph!$G$1*1000)</f>
        <v>45444143.62357825</v>
      </c>
      <c r="AB172" s="2">
        <f t="shared" si="21"/>
        <v>101586.78681318462</v>
      </c>
      <c r="AC172" s="2">
        <f t="shared" si="38"/>
        <v>24351356.671428531</v>
      </c>
      <c r="AD172" s="3">
        <f t="shared" si="10"/>
        <v>45444143.62357825</v>
      </c>
      <c r="AE172" s="2">
        <f>IF(AE170&gt;=52800000,52800000,IF(AB151=Graph!G$1*1000,AE171+Graph!G$1*1000,AC172))</f>
        <v>24351356.671428531</v>
      </c>
      <c r="AF172" s="3">
        <f t="shared" si="11"/>
        <v>24351356.671428531</v>
      </c>
      <c r="AG172" s="3">
        <f t="shared" si="29"/>
        <v>38871124.065506108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41"/>
        <v>531858</v>
      </c>
      <c r="H173" s="2">
        <f t="shared" si="39"/>
        <v>68074774.658791006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665618.36146134138</v>
      </c>
      <c r="Q173" s="2">
        <f t="shared" si="42"/>
        <v>550000</v>
      </c>
      <c r="R173" s="2">
        <f t="shared" si="40"/>
        <v>70345500.295006782</v>
      </c>
      <c r="S173" s="2">
        <f t="shared" si="17"/>
        <v>531858</v>
      </c>
      <c r="T173" s="2">
        <f t="shared" si="18"/>
        <v>18142</v>
      </c>
      <c r="U173" s="2">
        <f t="shared" si="19"/>
        <v>550000</v>
      </c>
      <c r="V173" s="2">
        <f t="shared" si="34"/>
        <v>24801947.449999958</v>
      </c>
      <c r="W173" s="2">
        <f t="shared" si="20"/>
        <v>450590.77857142687</v>
      </c>
      <c r="X173" s="2">
        <f t="shared" si="6"/>
        <v>99409.221428573132</v>
      </c>
      <c r="Y173" s="2">
        <f t="shared" si="37"/>
        <v>45543552.845006824</v>
      </c>
      <c r="Z173" s="2" t="str">
        <f t="shared" si="8"/>
        <v>HERE</v>
      </c>
      <c r="AA173" s="2">
        <f>IF(Z173="HERE",Y173,AA172+Graph!$G$1*1000)</f>
        <v>45543552.845006824</v>
      </c>
      <c r="AB173" s="2">
        <f t="shared" si="21"/>
        <v>99409.221428573132</v>
      </c>
      <c r="AC173" s="2">
        <f t="shared" si="38"/>
        <v>24801947.449999958</v>
      </c>
      <c r="AD173" s="3">
        <f t="shared" si="10"/>
        <v>45543552.845006824</v>
      </c>
      <c r="AE173" s="2">
        <f>IF(AE171&gt;=52800000,52800000,IF(AB152=Graph!G$1*1000,AE172+Graph!G$1*1000,AC173))</f>
        <v>24801947.449999958</v>
      </c>
      <c r="AF173" s="3">
        <f t="shared" si="11"/>
        <v>24801947.449999958</v>
      </c>
      <c r="AG173" s="3">
        <f t="shared" si="29"/>
        <v>38956330.565506108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41"/>
        <v>531858</v>
      </c>
      <c r="H174" s="2">
        <f t="shared" si="39"/>
        <v>68606632.658791006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668026.06412184238</v>
      </c>
      <c r="Q174" s="2">
        <f t="shared" si="42"/>
        <v>550000</v>
      </c>
      <c r="R174" s="2">
        <f t="shared" si="40"/>
        <v>70895500.295006782</v>
      </c>
      <c r="S174" s="2">
        <f t="shared" si="17"/>
        <v>531858</v>
      </c>
      <c r="T174" s="2">
        <f t="shared" si="18"/>
        <v>18142</v>
      </c>
      <c r="U174" s="2">
        <f t="shared" si="19"/>
        <v>550000</v>
      </c>
      <c r="V174" s="2">
        <f t="shared" si="34"/>
        <v>25254715.793955997</v>
      </c>
      <c r="W174" s="2">
        <f t="shared" si="20"/>
        <v>452768.34395603836</v>
      </c>
      <c r="X174" s="2">
        <f t="shared" si="6"/>
        <v>97231.656043961644</v>
      </c>
      <c r="Y174" s="2">
        <f t="shared" si="37"/>
        <v>45640784.501050785</v>
      </c>
      <c r="Z174" s="2" t="str">
        <f t="shared" si="8"/>
        <v>HERE</v>
      </c>
      <c r="AA174" s="2">
        <f>IF(Z174="HERE",Y174,AA173+Graph!$G$1*1000)</f>
        <v>45640784.501050785</v>
      </c>
      <c r="AB174" s="2">
        <f t="shared" si="21"/>
        <v>97231.656043961644</v>
      </c>
      <c r="AC174" s="2">
        <f t="shared" si="38"/>
        <v>25254715.793955997</v>
      </c>
      <c r="AD174" s="3">
        <f t="shared" si="10"/>
        <v>45640784.501050785</v>
      </c>
      <c r="AE174" s="2">
        <f>IF(AE172&gt;=52800000,52800000,IF(AB153=Graph!G$1*1000,AE173+Graph!G$1*1000,AC174))</f>
        <v>25254715.793955997</v>
      </c>
      <c r="AF174" s="3">
        <f t="shared" si="11"/>
        <v>25254715.793955997</v>
      </c>
      <c r="AG174" s="3">
        <f t="shared" si="29"/>
        <v>39066744.665506102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41"/>
        <v>531858</v>
      </c>
      <c r="H175" s="2">
        <f t="shared" si="39"/>
        <v>69138490.658791006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670433.76678234339</v>
      </c>
      <c r="Q175" s="2">
        <f t="shared" si="42"/>
        <v>550000</v>
      </c>
      <c r="R175" s="2">
        <f t="shared" si="40"/>
        <v>71445500.295006782</v>
      </c>
      <c r="S175" s="2">
        <f t="shared" si="17"/>
        <v>531858</v>
      </c>
      <c r="T175" s="2">
        <f t="shared" si="18"/>
        <v>18142</v>
      </c>
      <c r="U175" s="2">
        <f t="shared" si="19"/>
        <v>550000</v>
      </c>
      <c r="V175" s="2">
        <f t="shared" si="34"/>
        <v>25709661.703296646</v>
      </c>
      <c r="W175" s="2">
        <f t="shared" si="20"/>
        <v>454945.90934064984</v>
      </c>
      <c r="X175" s="2">
        <f t="shared" si="6"/>
        <v>95054.090659350157</v>
      </c>
      <c r="Y175" s="2">
        <f t="shared" si="37"/>
        <v>45735838.591710135</v>
      </c>
      <c r="Z175" s="2" t="str">
        <f t="shared" si="8"/>
        <v>HERE</v>
      </c>
      <c r="AA175" s="2">
        <f>IF(Z175="HERE",Y175,AA174+Graph!$G$1*1000)</f>
        <v>45735838.591710135</v>
      </c>
      <c r="AB175" s="2">
        <f t="shared" si="21"/>
        <v>95054.090659350157</v>
      </c>
      <c r="AC175" s="2">
        <f t="shared" si="38"/>
        <v>25709661.703296646</v>
      </c>
      <c r="AD175" s="3">
        <f t="shared" si="10"/>
        <v>45735838.591710135</v>
      </c>
      <c r="AE175" s="2">
        <f>IF(AE173&gt;=52800000,52800000,IF(AB154=Graph!G$1*1000,AE174+Graph!G$1*1000,AC175))</f>
        <v>25709661.703296646</v>
      </c>
      <c r="AF175" s="3">
        <f t="shared" si="11"/>
        <v>25709661.703296646</v>
      </c>
      <c r="AG175" s="3">
        <f t="shared" si="29"/>
        <v>39245624.565506108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41"/>
        <v>531858</v>
      </c>
      <c r="H176" s="2">
        <f t="shared" si="39"/>
        <v>69670348.658791006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672841.46944284439</v>
      </c>
      <c r="Q176" s="2">
        <f t="shared" si="42"/>
        <v>550000</v>
      </c>
      <c r="R176" s="2">
        <f t="shared" si="40"/>
        <v>71995500.295006782</v>
      </c>
      <c r="S176" s="2">
        <f t="shared" si="17"/>
        <v>531858</v>
      </c>
      <c r="T176" s="2">
        <f t="shared" si="18"/>
        <v>18142</v>
      </c>
      <c r="U176" s="2">
        <f t="shared" si="19"/>
        <v>550000</v>
      </c>
      <c r="V176" s="2">
        <f t="shared" si="34"/>
        <v>26166785.178021923</v>
      </c>
      <c r="W176" s="2">
        <f t="shared" si="20"/>
        <v>457123.47472527623</v>
      </c>
      <c r="X176" s="2">
        <f t="shared" si="6"/>
        <v>92876.525274723768</v>
      </c>
      <c r="Y176" s="2">
        <f t="shared" si="37"/>
        <v>45828715.116984859</v>
      </c>
      <c r="Z176" s="2" t="str">
        <f t="shared" si="8"/>
        <v>HERE</v>
      </c>
      <c r="AA176" s="2">
        <f>IF(Z176="HERE",Y176,AA175+Graph!$G$1*1000)</f>
        <v>45828715.116984859</v>
      </c>
      <c r="AB176" s="2">
        <f t="shared" si="21"/>
        <v>92876.525274723768</v>
      </c>
      <c r="AC176" s="2">
        <f t="shared" si="38"/>
        <v>26166785.178021923</v>
      </c>
      <c r="AD176" s="3">
        <f t="shared" si="10"/>
        <v>45828715.116984859</v>
      </c>
      <c r="AE176" s="2">
        <f>IF(AE174&gt;=52800000,52800000,IF(AB155=Graph!G$1*1000,AE175+Graph!G$1*1000,AC176))</f>
        <v>26166785.178021923</v>
      </c>
      <c r="AF176" s="3">
        <f t="shared" si="11"/>
        <v>26166785.178021923</v>
      </c>
      <c r="AG176" s="3">
        <f t="shared" si="29"/>
        <v>39456147.415506102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41"/>
        <v>531858</v>
      </c>
      <c r="H177" s="2">
        <f t="shared" si="39"/>
        <v>70202206.658791006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675249.17210333049</v>
      </c>
      <c r="Q177" s="2">
        <f t="shared" si="42"/>
        <v>550000</v>
      </c>
      <c r="R177" s="2">
        <f t="shared" si="40"/>
        <v>72545500.295006782</v>
      </c>
      <c r="S177" s="2">
        <f t="shared" si="17"/>
        <v>531858</v>
      </c>
      <c r="T177" s="2">
        <f t="shared" si="18"/>
        <v>18142</v>
      </c>
      <c r="U177" s="2">
        <f t="shared" si="19"/>
        <v>550000</v>
      </c>
      <c r="V177" s="2">
        <f t="shared" si="34"/>
        <v>26626086.21813181</v>
      </c>
      <c r="W177" s="2">
        <f t="shared" si="20"/>
        <v>459301.04010988772</v>
      </c>
      <c r="X177" s="2">
        <f t="shared" si="6"/>
        <v>90698.959890112281</v>
      </c>
      <c r="Y177" s="2">
        <f t="shared" si="37"/>
        <v>45919414.076874971</v>
      </c>
      <c r="Z177" s="2" t="str">
        <f t="shared" si="8"/>
        <v>HERE</v>
      </c>
      <c r="AA177" s="2">
        <f>IF(Z177="HERE",Y177,AA176+Graph!$G$1*1000)</f>
        <v>45919414.076874971</v>
      </c>
      <c r="AB177" s="2">
        <f t="shared" si="21"/>
        <v>90698.959890112281</v>
      </c>
      <c r="AC177" s="2">
        <f t="shared" si="38"/>
        <v>26626086.21813181</v>
      </c>
      <c r="AD177" s="3">
        <f t="shared" si="10"/>
        <v>45919414.076874971</v>
      </c>
      <c r="AE177" s="2">
        <f>IF(AE175&gt;=52800000,52800000,IF(AB156=Graph!G$1*1000,AE176+Graph!G$1*1000,AC177))</f>
        <v>26626086.21813181</v>
      </c>
      <c r="AF177" s="3">
        <f t="shared" si="11"/>
        <v>26626086.21813181</v>
      </c>
      <c r="AG177" s="3">
        <f t="shared" si="29"/>
        <v>39830686.265506104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41"/>
        <v>531858</v>
      </c>
      <c r="H178" s="2">
        <f t="shared" si="39"/>
        <v>70734064.658791006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677656.8747638315</v>
      </c>
      <c r="Q178" s="2">
        <f t="shared" si="42"/>
        <v>550000</v>
      </c>
      <c r="R178" s="2">
        <f t="shared" si="40"/>
        <v>73095500.295006782</v>
      </c>
      <c r="S178" s="2">
        <f t="shared" si="17"/>
        <v>531858</v>
      </c>
      <c r="T178" s="2">
        <f t="shared" si="18"/>
        <v>18142</v>
      </c>
      <c r="U178" s="2">
        <f t="shared" si="19"/>
        <v>550000</v>
      </c>
      <c r="V178" s="2">
        <f t="shared" si="34"/>
        <v>27087564.82362631</v>
      </c>
      <c r="W178" s="2">
        <f t="shared" si="20"/>
        <v>461478.60549449921</v>
      </c>
      <c r="X178" s="2">
        <f t="shared" si="6"/>
        <v>88521.394505500793</v>
      </c>
      <c r="Y178" s="2">
        <f t="shared" si="37"/>
        <v>46007935.471380472</v>
      </c>
      <c r="Z178" s="2" t="str">
        <f t="shared" si="8"/>
        <v>HERE</v>
      </c>
      <c r="AA178" s="2">
        <f>IF(Z178="HERE",Y178,AA177+Graph!$G$1*1000)</f>
        <v>46007935.471380472</v>
      </c>
      <c r="AB178" s="2">
        <f t="shared" si="21"/>
        <v>88521.394505500793</v>
      </c>
      <c r="AC178" s="2">
        <f t="shared" si="38"/>
        <v>27087564.82362631</v>
      </c>
      <c r="AD178" s="3">
        <f t="shared" si="10"/>
        <v>46007935.471380472</v>
      </c>
      <c r="AE178" s="2">
        <f>IF(AE176&gt;=52800000,52800000,IF(AB157=Graph!G$1*1000,AE177+Graph!G$1*1000,AC178))</f>
        <v>27087564.82362631</v>
      </c>
      <c r="AF178" s="3">
        <f t="shared" si="11"/>
        <v>27087564.82362631</v>
      </c>
      <c r="AG178" s="3">
        <f t="shared" si="29"/>
        <v>40162196.415506102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41"/>
        <v>531858</v>
      </c>
      <c r="H179" s="2">
        <f t="shared" si="39"/>
        <v>71265922.658791006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680064.5774243325</v>
      </c>
      <c r="Q179" s="2">
        <f t="shared" si="42"/>
        <v>550000</v>
      </c>
      <c r="R179" s="2">
        <f t="shared" si="40"/>
        <v>73645500.295006782</v>
      </c>
      <c r="S179" s="2">
        <f t="shared" si="17"/>
        <v>531858</v>
      </c>
      <c r="T179" s="2">
        <f t="shared" si="18"/>
        <v>18142</v>
      </c>
      <c r="U179" s="2">
        <f t="shared" si="19"/>
        <v>550000</v>
      </c>
      <c r="V179" s="2">
        <f t="shared" si="34"/>
        <v>27551220.99450542</v>
      </c>
      <c r="W179" s="2">
        <f t="shared" si="20"/>
        <v>463656.17087911069</v>
      </c>
      <c r="X179" s="2">
        <f t="shared" si="6"/>
        <v>86343.829120889306</v>
      </c>
      <c r="Y179" s="2">
        <f t="shared" si="37"/>
        <v>46094279.300501361</v>
      </c>
      <c r="Z179" s="2" t="str">
        <f t="shared" si="8"/>
        <v>HERE</v>
      </c>
      <c r="AA179" s="2">
        <f>IF(Z179="HERE",Y179,AA178+Graph!$G$1*1000)</f>
        <v>46094279.300501361</v>
      </c>
      <c r="AB179" s="2">
        <f t="shared" si="21"/>
        <v>86343.829120889306</v>
      </c>
      <c r="AC179" s="2">
        <f t="shared" si="38"/>
        <v>27551220.99450542</v>
      </c>
      <c r="AD179" s="3">
        <f t="shared" si="10"/>
        <v>46094279.300501361</v>
      </c>
      <c r="AE179" s="2">
        <f>IF(AE177&gt;=52800000,52800000,IF(AB158=Graph!G$1*1000,AE178+Graph!G$1*1000,AC179))</f>
        <v>27551220.99450542</v>
      </c>
      <c r="AF179" s="3">
        <f t="shared" si="11"/>
        <v>27551220.99450542</v>
      </c>
      <c r="AG179" s="3">
        <f t="shared" si="29"/>
        <v>40379508.215506107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41"/>
        <v>531858</v>
      </c>
      <c r="H180" s="2">
        <f t="shared" si="39"/>
        <v>71797780.658791006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682472.2800848335</v>
      </c>
      <c r="Q180" s="2">
        <f t="shared" si="42"/>
        <v>550000</v>
      </c>
      <c r="R180" s="2">
        <f t="shared" si="40"/>
        <v>74195500.295006782</v>
      </c>
      <c r="S180" s="2">
        <f t="shared" si="17"/>
        <v>531858</v>
      </c>
      <c r="T180" s="2">
        <f t="shared" si="18"/>
        <v>18142</v>
      </c>
      <c r="U180" s="2">
        <f t="shared" si="19"/>
        <v>550000</v>
      </c>
      <c r="V180" s="2">
        <f t="shared" si="34"/>
        <v>28017054.730769157</v>
      </c>
      <c r="W180" s="2">
        <f t="shared" si="20"/>
        <v>465833.73626373708</v>
      </c>
      <c r="X180" s="2">
        <f t="shared" si="6"/>
        <v>84166.263736262918</v>
      </c>
      <c r="Y180" s="2">
        <f t="shared" si="37"/>
        <v>46178445.564237624</v>
      </c>
      <c r="Z180" s="2" t="str">
        <f t="shared" si="8"/>
        <v>HERE</v>
      </c>
      <c r="AA180" s="2">
        <f>IF(Z180="HERE",Y180,AA179+Graph!$G$1*1000)</f>
        <v>46178445.564237624</v>
      </c>
      <c r="AB180" s="2">
        <f t="shared" si="21"/>
        <v>84166.263736262918</v>
      </c>
      <c r="AC180" s="2">
        <f t="shared" si="38"/>
        <v>28017054.730769157</v>
      </c>
      <c r="AD180" s="3">
        <f t="shared" si="10"/>
        <v>46178445.564237624</v>
      </c>
      <c r="AE180" s="2">
        <f>IF(AE178&gt;=52800000,52800000,IF(AB159=Graph!G$1*1000,AE179+Graph!G$1*1000,AC180))</f>
        <v>28017054.730769157</v>
      </c>
      <c r="AF180" s="3">
        <f t="shared" si="11"/>
        <v>28017054.730769157</v>
      </c>
      <c r="AG180" s="3">
        <f t="shared" si="29"/>
        <v>40492890.515506104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41"/>
        <v>531858</v>
      </c>
      <c r="H181" s="2">
        <f t="shared" si="39"/>
        <v>72329638.658791006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684879.9827453196</v>
      </c>
      <c r="Q181" s="2">
        <f t="shared" si="42"/>
        <v>550000</v>
      </c>
      <c r="R181" s="2">
        <f t="shared" si="40"/>
        <v>74745500.295006782</v>
      </c>
      <c r="S181" s="2">
        <f t="shared" si="17"/>
        <v>531858</v>
      </c>
      <c r="T181" s="2">
        <f t="shared" si="18"/>
        <v>18142</v>
      </c>
      <c r="U181" s="2">
        <f t="shared" si="19"/>
        <v>550000</v>
      </c>
      <c r="V181" s="2">
        <f t="shared" si="34"/>
        <v>28485066.032417506</v>
      </c>
      <c r="W181" s="2">
        <f t="shared" si="20"/>
        <v>468011.30164834857</v>
      </c>
      <c r="X181" s="2">
        <f t="shared" si="6"/>
        <v>81988.69835165143</v>
      </c>
      <c r="Y181" s="2">
        <f t="shared" si="37"/>
        <v>46260434.262589276</v>
      </c>
      <c r="Z181" s="2" t="str">
        <f t="shared" si="8"/>
        <v>HERE</v>
      </c>
      <c r="AA181" s="2">
        <f>IF(Z181="HERE",Y181,AA180+Graph!$G$1*1000)</f>
        <v>46260434.262589276</v>
      </c>
      <c r="AB181" s="2">
        <f t="shared" si="21"/>
        <v>81988.69835165143</v>
      </c>
      <c r="AC181" s="2">
        <f t="shared" si="38"/>
        <v>28485066.032417506</v>
      </c>
      <c r="AD181" s="3">
        <f t="shared" si="10"/>
        <v>46260434.262589276</v>
      </c>
      <c r="AE181" s="2">
        <f>IF(AE179&gt;=52800000,52800000,IF(AB160=Graph!G$1*1000,AE180+Graph!G$1*1000,AC181))</f>
        <v>28485066.032417506</v>
      </c>
      <c r="AF181" s="3">
        <f t="shared" si="11"/>
        <v>28485066.032417506</v>
      </c>
      <c r="AG181" s="3">
        <f t="shared" si="29"/>
        <v>40628950.451220401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41"/>
        <v>531858</v>
      </c>
      <c r="H182" s="2">
        <f t="shared" si="39"/>
        <v>72861496.658791006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687287.68540582061</v>
      </c>
      <c r="Q182" s="2">
        <f t="shared" si="42"/>
        <v>550000</v>
      </c>
      <c r="R182" s="2">
        <f t="shared" si="40"/>
        <v>75295500.295006782</v>
      </c>
      <c r="S182" s="2">
        <f t="shared" si="17"/>
        <v>531858</v>
      </c>
      <c r="T182" s="2">
        <f t="shared" si="18"/>
        <v>18142</v>
      </c>
      <c r="U182" s="2">
        <f t="shared" si="19"/>
        <v>550000</v>
      </c>
      <c r="V182" s="2">
        <f t="shared" si="34"/>
        <v>28955254.899450466</v>
      </c>
      <c r="W182" s="2">
        <f t="shared" si="20"/>
        <v>470188.86703296006</v>
      </c>
      <c r="X182" s="2">
        <f t="shared" si="6"/>
        <v>79811.132967039943</v>
      </c>
      <c r="Y182" s="2">
        <f t="shared" si="37"/>
        <v>46340245.395556316</v>
      </c>
      <c r="Z182" s="2" t="str">
        <f t="shared" si="8"/>
        <v>HERE</v>
      </c>
      <c r="AA182" s="2">
        <f>IF(Z182="HERE",Y182,AA181+Graph!$G$1*1000)</f>
        <v>46340245.395556316</v>
      </c>
      <c r="AB182" s="2">
        <f t="shared" si="21"/>
        <v>79811.132967039943</v>
      </c>
      <c r="AC182" s="2">
        <f t="shared" si="38"/>
        <v>28955254.899450466</v>
      </c>
      <c r="AD182" s="3">
        <f t="shared" si="10"/>
        <v>46340245.395556316</v>
      </c>
      <c r="AE182" s="2">
        <f>IF(AE180&gt;=52800000,52800000,IF(AB161=Graph!G$1*1000,AE181+Graph!G$1*1000,AC182))</f>
        <v>28955254.899450466</v>
      </c>
      <c r="AF182" s="3">
        <f t="shared" si="11"/>
        <v>28955254.899450466</v>
      </c>
      <c r="AG182" s="3">
        <f t="shared" si="29"/>
        <v>40763159.456357762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41"/>
        <v>531858</v>
      </c>
      <c r="H183" s="2">
        <f t="shared" si="39"/>
        <v>73393354.658791006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689695.38806632161</v>
      </c>
      <c r="Q183" s="2">
        <f t="shared" si="42"/>
        <v>550000</v>
      </c>
      <c r="R183" s="2">
        <f t="shared" si="40"/>
        <v>75845500.295006782</v>
      </c>
      <c r="S183" s="2">
        <f t="shared" si="17"/>
        <v>531858</v>
      </c>
      <c r="T183" s="2">
        <f t="shared" si="18"/>
        <v>18142</v>
      </c>
      <c r="U183" s="2">
        <f t="shared" si="19"/>
        <v>550000</v>
      </c>
      <c r="V183" s="2">
        <f t="shared" si="34"/>
        <v>29427621.331868038</v>
      </c>
      <c r="W183" s="2">
        <f t="shared" si="20"/>
        <v>472366.43241757154</v>
      </c>
      <c r="X183" s="2">
        <f t="shared" si="6"/>
        <v>77633.567582428455</v>
      </c>
      <c r="Y183" s="2">
        <f t="shared" si="37"/>
        <v>46417878.963138744</v>
      </c>
      <c r="Z183" s="2" t="str">
        <f t="shared" si="8"/>
        <v>HERE</v>
      </c>
      <c r="AA183" s="2">
        <f>IF(Z183="HERE",Y183,AA182+Graph!$G$1*1000)</f>
        <v>46417878.963138744</v>
      </c>
      <c r="AB183" s="2">
        <f t="shared" si="21"/>
        <v>77633.567582428455</v>
      </c>
      <c r="AC183" s="2">
        <f t="shared" si="38"/>
        <v>29427621.331868038</v>
      </c>
      <c r="AD183" s="3">
        <f t="shared" si="10"/>
        <v>46417878.963138744</v>
      </c>
      <c r="AE183" s="2">
        <f>IF(AE181&gt;=52800000,52800000,IF(AB162=Graph!G$1*1000,AE182+Graph!G$1*1000,AC183))</f>
        <v>29427621.331868038</v>
      </c>
      <c r="AF183" s="3">
        <f t="shared" si="11"/>
        <v>29427621.331868038</v>
      </c>
      <c r="AG183" s="3">
        <f t="shared" si="29"/>
        <v>40895517.530918203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41"/>
        <v>531858</v>
      </c>
      <c r="H184" s="2">
        <f t="shared" si="39"/>
        <v>73925212.658791006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692103.09072682261</v>
      </c>
      <c r="Q184" s="2">
        <f t="shared" si="42"/>
        <v>550000</v>
      </c>
      <c r="R184" s="2">
        <f t="shared" si="40"/>
        <v>76395500.295006782</v>
      </c>
      <c r="S184" s="2">
        <f t="shared" si="17"/>
        <v>531858</v>
      </c>
      <c r="T184" s="2">
        <f t="shared" si="18"/>
        <v>18142</v>
      </c>
      <c r="U184" s="2">
        <f t="shared" si="19"/>
        <v>550000</v>
      </c>
      <c r="V184" s="2">
        <f t="shared" si="34"/>
        <v>29902165.329670236</v>
      </c>
      <c r="W184" s="2">
        <f t="shared" si="20"/>
        <v>474543.99780219793</v>
      </c>
      <c r="X184" s="2">
        <f t="shared" si="6"/>
        <v>75456.002197802067</v>
      </c>
      <c r="Y184" s="2">
        <f t="shared" si="37"/>
        <v>46493334.965336546</v>
      </c>
      <c r="Z184" s="2" t="str">
        <f t="shared" si="8"/>
        <v>HERE</v>
      </c>
      <c r="AA184" s="2">
        <f>IF(Z184="HERE",Y184,AA183+Graph!$G$1*1000)</f>
        <v>46493334.965336546</v>
      </c>
      <c r="AB184" s="2">
        <f t="shared" si="21"/>
        <v>75456.002197802067</v>
      </c>
      <c r="AC184" s="2">
        <f t="shared" si="38"/>
        <v>29902165.329670236</v>
      </c>
      <c r="AD184" s="3">
        <f t="shared" si="10"/>
        <v>46493334.965336546</v>
      </c>
      <c r="AE184" s="2">
        <f>IF(AE182&gt;=52800000,52800000,IF(AB163=Graph!G$1*1000,AE183+Graph!G$1*1000,AC184))</f>
        <v>29902165.329670236</v>
      </c>
      <c r="AF184" s="3">
        <f t="shared" si="11"/>
        <v>29902165.329670236</v>
      </c>
      <c r="AG184" s="3">
        <f t="shared" si="29"/>
        <v>41026024.674901724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41"/>
        <v>531858</v>
      </c>
      <c r="H185" s="2">
        <f t="shared" si="39"/>
        <v>74457070.658791006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694510.79338730872</v>
      </c>
      <c r="Q185" s="2">
        <f t="shared" si="42"/>
        <v>550000</v>
      </c>
      <c r="R185" s="2">
        <f t="shared" si="40"/>
        <v>76945500.295006782</v>
      </c>
      <c r="S185" s="2">
        <f t="shared" si="17"/>
        <v>531858</v>
      </c>
      <c r="T185" s="2">
        <f t="shared" si="18"/>
        <v>18142</v>
      </c>
      <c r="U185" s="2">
        <f t="shared" si="19"/>
        <v>550000</v>
      </c>
      <c r="V185" s="2">
        <f t="shared" si="34"/>
        <v>30378886.892857045</v>
      </c>
      <c r="W185" s="2">
        <f t="shared" si="20"/>
        <v>476721.56318680942</v>
      </c>
      <c r="X185" s="2">
        <f t="shared" si="6"/>
        <v>73278.436813190579</v>
      </c>
      <c r="Y185" s="2">
        <f t="shared" si="37"/>
        <v>46566613.402149737</v>
      </c>
      <c r="Z185" s="2" t="str">
        <f t="shared" si="8"/>
        <v>HERE</v>
      </c>
      <c r="AA185" s="2">
        <f>IF(Z185="HERE",Y185,AA184+Graph!$G$1*1000)</f>
        <v>46566613.402149737</v>
      </c>
      <c r="AB185" s="2">
        <f t="shared" si="21"/>
        <v>73278.436813190579</v>
      </c>
      <c r="AC185" s="2">
        <f t="shared" si="38"/>
        <v>30378886.892857045</v>
      </c>
      <c r="AD185" s="3">
        <f t="shared" si="10"/>
        <v>46566613.402149737</v>
      </c>
      <c r="AE185" s="2">
        <f>IF(AE183&gt;=52800000,52800000,IF(AB164=Graph!G$1*1000,AE184+Graph!G$1*1000,AC185))</f>
        <v>30378886.892857045</v>
      </c>
      <c r="AF185" s="3">
        <f t="shared" si="11"/>
        <v>30378886.892857045</v>
      </c>
      <c r="AG185" s="3">
        <f t="shared" si="29"/>
        <v>41154680.888308316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41"/>
        <v>531858</v>
      </c>
      <c r="H186" s="2">
        <f t="shared" si="39"/>
        <v>74988928.658791006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696918.49604780972</v>
      </c>
      <c r="Q186" s="2">
        <f t="shared" si="42"/>
        <v>550000</v>
      </c>
      <c r="R186" s="2">
        <f t="shared" si="40"/>
        <v>77495500.295006782</v>
      </c>
      <c r="S186" s="2">
        <f t="shared" si="17"/>
        <v>531858</v>
      </c>
      <c r="T186" s="2">
        <f t="shared" si="18"/>
        <v>18142</v>
      </c>
      <c r="U186" s="2">
        <f t="shared" si="19"/>
        <v>550000</v>
      </c>
      <c r="V186" s="2">
        <f t="shared" si="34"/>
        <v>30857786.021428466</v>
      </c>
      <c r="W186" s="2">
        <f t="shared" si="20"/>
        <v>478899.12857142091</v>
      </c>
      <c r="X186" s="2">
        <f t="shared" si="6"/>
        <v>71100.871428579092</v>
      </c>
      <c r="Y186" s="2">
        <f t="shared" si="37"/>
        <v>46637714.273578316</v>
      </c>
      <c r="Z186" s="2" t="str">
        <f t="shared" si="8"/>
        <v>HERE</v>
      </c>
      <c r="AA186" s="2">
        <f>IF(Z186="HERE",Y186,AA185+Graph!$G$1*1000)</f>
        <v>46637714.273578316</v>
      </c>
      <c r="AB186" s="2">
        <f t="shared" si="21"/>
        <v>71100.871428579092</v>
      </c>
      <c r="AC186" s="2">
        <f t="shared" si="38"/>
        <v>30857786.021428466</v>
      </c>
      <c r="AD186" s="3">
        <f t="shared" si="10"/>
        <v>46637714.273578316</v>
      </c>
      <c r="AE186" s="2">
        <f>IF(AE184&gt;=52800000,52800000,IF(AB165=Graph!G$1*1000,AE185+Graph!G$1*1000,AC186))</f>
        <v>30857786.021428466</v>
      </c>
      <c r="AF186" s="3">
        <f t="shared" si="11"/>
        <v>30857786.021428466</v>
      </c>
      <c r="AG186" s="3">
        <f t="shared" si="29"/>
        <v>41281486.171137989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41"/>
        <v>531858</v>
      </c>
      <c r="H187" s="2">
        <f t="shared" si="39"/>
        <v>75520786.658791006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699326.19870831072</v>
      </c>
      <c r="Q187" s="2">
        <f t="shared" si="42"/>
        <v>550000</v>
      </c>
      <c r="R187" s="2">
        <f t="shared" si="40"/>
        <v>78045500.295006782</v>
      </c>
      <c r="S187" s="2">
        <f t="shared" si="17"/>
        <v>531858</v>
      </c>
      <c r="T187" s="2">
        <f t="shared" si="18"/>
        <v>18142</v>
      </c>
      <c r="U187" s="2">
        <f t="shared" si="19"/>
        <v>550000</v>
      </c>
      <c r="V187" s="2">
        <f t="shared" si="34"/>
        <v>31338862.715384513</v>
      </c>
      <c r="W187" s="2">
        <f t="shared" si="20"/>
        <v>481076.6939560473</v>
      </c>
      <c r="X187" s="2">
        <f t="shared" si="6"/>
        <v>68923.306043952703</v>
      </c>
      <c r="Y187" s="2">
        <f t="shared" si="37"/>
        <v>46706637.579622269</v>
      </c>
      <c r="Z187" s="2" t="str">
        <f t="shared" si="8"/>
        <v>HERE</v>
      </c>
      <c r="AA187" s="2">
        <f>IF(Z187="HERE",Y187,AA186+Graph!$G$1*1000)</f>
        <v>46706637.579622269</v>
      </c>
      <c r="AB187" s="2">
        <f t="shared" si="21"/>
        <v>68923.306043952703</v>
      </c>
      <c r="AC187" s="2">
        <f t="shared" si="38"/>
        <v>31338862.715384513</v>
      </c>
      <c r="AD187" s="3">
        <f t="shared" si="10"/>
        <v>46706637.579622269</v>
      </c>
      <c r="AE187" s="2">
        <f>IF(AE185&gt;=52800000,52800000,IF(AB166=Graph!G$1*1000,AE186+Graph!G$1*1000,AC187))</f>
        <v>31338862.715384513</v>
      </c>
      <c r="AF187" s="3">
        <f t="shared" si="11"/>
        <v>31338862.715384513</v>
      </c>
      <c r="AG187" s="3">
        <f t="shared" si="29"/>
        <v>41406440.52339074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41"/>
        <v>531858</v>
      </c>
      <c r="H188" s="2">
        <f t="shared" si="39"/>
        <v>76052644.658791006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701733.90136881173</v>
      </c>
      <c r="Q188" s="2">
        <f t="shared" si="42"/>
        <v>550000</v>
      </c>
      <c r="R188" s="2">
        <f t="shared" si="40"/>
        <v>78595500.295006782</v>
      </c>
      <c r="S188" s="2">
        <f t="shared" si="17"/>
        <v>531858</v>
      </c>
      <c r="T188" s="2">
        <f t="shared" si="18"/>
        <v>18142</v>
      </c>
      <c r="U188" s="2">
        <f t="shared" si="19"/>
        <v>550000</v>
      </c>
      <c r="V188" s="2">
        <f t="shared" si="34"/>
        <v>31822116.974725172</v>
      </c>
      <c r="W188" s="2">
        <f t="shared" si="20"/>
        <v>483254.25934065878</v>
      </c>
      <c r="X188" s="2">
        <f t="shared" si="6"/>
        <v>66745.740659341216</v>
      </c>
      <c r="Y188" s="2">
        <f t="shared" si="37"/>
        <v>46773383.32028161</v>
      </c>
      <c r="Z188" s="2" t="str">
        <f t="shared" si="8"/>
        <v>HERE</v>
      </c>
      <c r="AA188" s="2">
        <f>IF(Z188="HERE",Y188,AA187+Graph!$G$1*1000)</f>
        <v>46773383.32028161</v>
      </c>
      <c r="AB188" s="2">
        <f t="shared" si="21"/>
        <v>66745.740659341216</v>
      </c>
      <c r="AC188" s="2">
        <f t="shared" si="38"/>
        <v>31822116.974725172</v>
      </c>
      <c r="AD188" s="3">
        <f t="shared" si="10"/>
        <v>46773383.32028161</v>
      </c>
      <c r="AE188" s="2">
        <f>IF(AE186&gt;=52800000,52800000,IF(AB167=Graph!G$1*1000,AE187+Graph!G$1*1000,AC188))</f>
        <v>31822116.974725172</v>
      </c>
      <c r="AF188" s="3">
        <f t="shared" si="11"/>
        <v>31822116.974725172</v>
      </c>
      <c r="AG188" s="3">
        <f t="shared" si="29"/>
        <v>41529543.945066571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41"/>
        <v>531858</v>
      </c>
      <c r="H189" s="2">
        <f t="shared" si="39"/>
        <v>76584502.658791006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704141.60402929783</v>
      </c>
      <c r="Q189" s="2">
        <f t="shared" si="42"/>
        <v>550000</v>
      </c>
      <c r="R189" s="2">
        <f t="shared" si="40"/>
        <v>79145500.295006782</v>
      </c>
      <c r="S189" s="2">
        <f t="shared" si="17"/>
        <v>531858</v>
      </c>
      <c r="T189" s="2">
        <f t="shared" si="18"/>
        <v>18142</v>
      </c>
      <c r="U189" s="2">
        <f t="shared" si="19"/>
        <v>550000</v>
      </c>
      <c r="V189" s="2">
        <f t="shared" si="34"/>
        <v>32307548.799450442</v>
      </c>
      <c r="W189" s="2">
        <f t="shared" si="20"/>
        <v>485431.82472527027</v>
      </c>
      <c r="X189" s="2">
        <f t="shared" si="6"/>
        <v>64568.175274729729</v>
      </c>
      <c r="Y189" s="2">
        <f t="shared" si="37"/>
        <v>46837951.49555634</v>
      </c>
      <c r="Z189" s="2" t="str">
        <f t="shared" si="8"/>
        <v>HERE</v>
      </c>
      <c r="AA189" s="2">
        <f>IF(Z189="HERE",Y189,AA188+Graph!$G$1*1000)</f>
        <v>46837951.49555634</v>
      </c>
      <c r="AB189" s="2">
        <f t="shared" si="21"/>
        <v>64568.175274729729</v>
      </c>
      <c r="AC189" s="2">
        <f t="shared" si="38"/>
        <v>32307548.799450442</v>
      </c>
      <c r="AD189" s="3">
        <f t="shared" si="10"/>
        <v>46837951.49555634</v>
      </c>
      <c r="AE189" s="2">
        <f>IF(AE187&gt;=52800000,52800000,IF(AB168=Graph!G$1*1000,AE188+Graph!G$1*1000,AC189))</f>
        <v>32307548.799450442</v>
      </c>
      <c r="AF189" s="3">
        <f t="shared" si="11"/>
        <v>32307548.799450442</v>
      </c>
      <c r="AG189" s="3">
        <f t="shared" si="29"/>
        <v>41650796.436165474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41"/>
        <v>531858</v>
      </c>
      <c r="H190" s="2">
        <f t="shared" si="39"/>
        <v>77116360.658791006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706549.30668979883</v>
      </c>
      <c r="Q190" s="2">
        <f t="shared" si="42"/>
        <v>550000</v>
      </c>
      <c r="R190" s="2">
        <f t="shared" si="40"/>
        <v>79695500.295006782</v>
      </c>
      <c r="S190" s="2">
        <f t="shared" si="17"/>
        <v>531858</v>
      </c>
      <c r="T190" s="2">
        <f t="shared" si="18"/>
        <v>18142</v>
      </c>
      <c r="U190" s="2">
        <f t="shared" si="19"/>
        <v>550000</v>
      </c>
      <c r="V190" s="2">
        <f t="shared" si="34"/>
        <v>32795158.189560324</v>
      </c>
      <c r="W190" s="2">
        <f t="shared" si="20"/>
        <v>487609.39010988176</v>
      </c>
      <c r="X190" s="2">
        <f t="shared" si="6"/>
        <v>62390.609890118241</v>
      </c>
      <c r="Y190" s="2">
        <f t="shared" si="37"/>
        <v>46900342.105446458</v>
      </c>
      <c r="Z190" s="2" t="str">
        <f t="shared" si="8"/>
        <v>HERE</v>
      </c>
      <c r="AA190" s="2">
        <f>IF(Z190="HERE",Y190,AA189+Graph!$G$1*1000)</f>
        <v>46900342.105446458</v>
      </c>
      <c r="AB190" s="2">
        <f t="shared" si="21"/>
        <v>62390.609890118241</v>
      </c>
      <c r="AC190" s="2">
        <f t="shared" si="38"/>
        <v>32795158.189560324</v>
      </c>
      <c r="AD190" s="3">
        <f t="shared" si="10"/>
        <v>46900342.105446458</v>
      </c>
      <c r="AE190" s="2">
        <f>IF(AE188&gt;=52800000,52800000,IF(AB169=Graph!G$1*1000,AE189+Graph!G$1*1000,AC190))</f>
        <v>32795158.189560324</v>
      </c>
      <c r="AF190" s="3">
        <f t="shared" si="11"/>
        <v>32795158.189560324</v>
      </c>
      <c r="AG190" s="3">
        <f t="shared" si="29"/>
        <v>41770197.99668745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41"/>
        <v>531858</v>
      </c>
      <c r="H191" s="2">
        <f t="shared" si="39"/>
        <v>77648218.658791006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708957.00935029984</v>
      </c>
      <c r="Q191" s="2">
        <f t="shared" si="42"/>
        <v>550000</v>
      </c>
      <c r="R191" s="2">
        <f t="shared" si="40"/>
        <v>80245500.295006782</v>
      </c>
      <c r="S191" s="2">
        <f t="shared" si="17"/>
        <v>531858</v>
      </c>
      <c r="T191" s="2">
        <f t="shared" si="18"/>
        <v>18142</v>
      </c>
      <c r="U191" s="2">
        <f t="shared" si="19"/>
        <v>550000</v>
      </c>
      <c r="V191" s="2">
        <f t="shared" si="34"/>
        <v>33284945.145054832</v>
      </c>
      <c r="W191" s="2">
        <f t="shared" si="20"/>
        <v>489786.95549450815</v>
      </c>
      <c r="X191" s="2">
        <f t="shared" si="6"/>
        <v>60213.044505491853</v>
      </c>
      <c r="Y191" s="2">
        <f t="shared" si="37"/>
        <v>46960555.14995195</v>
      </c>
      <c r="Z191" s="2" t="str">
        <f t="shared" si="8"/>
        <v>HERE</v>
      </c>
      <c r="AA191" s="2">
        <f>IF(Z191="HERE",Y191,AA190+Graph!$G$1*1000)</f>
        <v>46960555.14995195</v>
      </c>
      <c r="AB191" s="2">
        <f t="shared" si="21"/>
        <v>60213.044505491853</v>
      </c>
      <c r="AC191" s="2">
        <f t="shared" si="38"/>
        <v>33284945.145054832</v>
      </c>
      <c r="AD191" s="3">
        <f t="shared" si="10"/>
        <v>46960555.14995195</v>
      </c>
      <c r="AE191" s="2">
        <f>IF(AE189&gt;=52800000,52800000,IF(AB170=Graph!G$1*1000,AE190+Graph!G$1*1000,AC191))</f>
        <v>33284945.145054832</v>
      </c>
      <c r="AF191" s="3">
        <f t="shared" si="11"/>
        <v>33284945.145054832</v>
      </c>
      <c r="AG191" s="3">
        <f t="shared" si="29"/>
        <v>41887748.626632504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41"/>
        <v>531858</v>
      </c>
      <c r="H192" s="2">
        <f t="shared" si="39"/>
        <v>78180076.658791006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711364.71201080084</v>
      </c>
      <c r="Q192" s="2">
        <f t="shared" si="42"/>
        <v>550000</v>
      </c>
      <c r="R192" s="2">
        <f t="shared" si="40"/>
        <v>80795500.295006782</v>
      </c>
      <c r="S192" s="2">
        <f t="shared" si="17"/>
        <v>531858</v>
      </c>
      <c r="T192" s="2">
        <f t="shared" si="18"/>
        <v>18142</v>
      </c>
      <c r="U192" s="2">
        <f t="shared" si="19"/>
        <v>550000</v>
      </c>
      <c r="V192" s="2">
        <f t="shared" si="34"/>
        <v>33776909.665933952</v>
      </c>
      <c r="W192" s="2">
        <f t="shared" si="20"/>
        <v>491964.52087911963</v>
      </c>
      <c r="X192" s="2">
        <f t="shared" si="6"/>
        <v>58035.479120880365</v>
      </c>
      <c r="Y192" s="2">
        <f t="shared" si="37"/>
        <v>47018590.62907283</v>
      </c>
      <c r="Z192" s="2" t="str">
        <f t="shared" si="8"/>
        <v>HERE</v>
      </c>
      <c r="AA192" s="2">
        <f>IF(Z192="HERE",Y192,AA191+Graph!$G$1*1000)</f>
        <v>47018590.62907283</v>
      </c>
      <c r="AB192" s="2">
        <f t="shared" si="21"/>
        <v>58035.479120880365</v>
      </c>
      <c r="AC192" s="2">
        <f t="shared" si="38"/>
        <v>33776909.665933952</v>
      </c>
      <c r="AD192" s="3">
        <f t="shared" si="10"/>
        <v>47018590.62907283</v>
      </c>
      <c r="AE192" s="2">
        <f>IF(AE190&gt;=52800000,52800000,IF(AB171=Graph!G$1*1000,AE191+Graph!G$1*1000,AC192))</f>
        <v>33776909.665933952</v>
      </c>
      <c r="AF192" s="3">
        <f t="shared" si="11"/>
        <v>33776909.665933952</v>
      </c>
      <c r="AG192" s="3">
        <f t="shared" si="29"/>
        <v>42003448.326000646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41"/>
        <v>531858</v>
      </c>
      <c r="H193" s="2">
        <f t="shared" si="39"/>
        <v>78711934.658791006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713772.41467130184</v>
      </c>
      <c r="Q193" s="2">
        <f t="shared" si="42"/>
        <v>550000</v>
      </c>
      <c r="R193" s="2">
        <f t="shared" si="40"/>
        <v>81345500.295006782</v>
      </c>
      <c r="S193" s="2">
        <f t="shared" si="17"/>
        <v>531858</v>
      </c>
      <c r="T193" s="2">
        <f t="shared" si="18"/>
        <v>18142</v>
      </c>
      <c r="U193" s="2">
        <f t="shared" si="19"/>
        <v>550000</v>
      </c>
      <c r="V193" s="2">
        <f t="shared" si="34"/>
        <v>34271051.752197683</v>
      </c>
      <c r="W193" s="2">
        <f t="shared" si="20"/>
        <v>494142.08626373112</v>
      </c>
      <c r="X193" s="2">
        <f t="shared" si="6"/>
        <v>55857.913736268878</v>
      </c>
      <c r="Y193" s="2">
        <f t="shared" si="37"/>
        <v>47074448.542809099</v>
      </c>
      <c r="Z193" s="2" t="str">
        <f t="shared" si="8"/>
        <v>HERE</v>
      </c>
      <c r="AA193" s="2">
        <f>IF(Z193="HERE",Y193,AA192+Graph!$G$1*1000)</f>
        <v>47074448.542809099</v>
      </c>
      <c r="AB193" s="2">
        <f t="shared" si="21"/>
        <v>55857.913736268878</v>
      </c>
      <c r="AC193" s="2">
        <f t="shared" si="38"/>
        <v>34271051.752197683</v>
      </c>
      <c r="AD193" s="3">
        <f t="shared" si="10"/>
        <v>47074448.542809099</v>
      </c>
      <c r="AE193" s="2">
        <f>IF(AE191&gt;=52800000,52800000,IF(AB172=Graph!G$1*1000,AE192+Graph!G$1*1000,AC193))</f>
        <v>34271051.752197683</v>
      </c>
      <c r="AF193" s="3">
        <f t="shared" si="11"/>
        <v>34271051.752197683</v>
      </c>
      <c r="AG193" s="3">
        <f t="shared" si="29"/>
        <v>42117297.094791852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41"/>
        <v>531858</v>
      </c>
      <c r="H194" s="2">
        <f t="shared" si="39"/>
        <v>79243792.658791006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716180.11733178794</v>
      </c>
      <c r="Q194" s="2">
        <f t="shared" si="42"/>
        <v>550000</v>
      </c>
      <c r="R194" s="2">
        <f t="shared" si="40"/>
        <v>81895500.295006782</v>
      </c>
      <c r="S194" s="2">
        <f t="shared" si="17"/>
        <v>531858</v>
      </c>
      <c r="T194" s="2">
        <f t="shared" si="18"/>
        <v>18142</v>
      </c>
      <c r="U194" s="2">
        <f t="shared" si="19"/>
        <v>550000</v>
      </c>
      <c r="V194" s="2">
        <f t="shared" si="34"/>
        <v>34767371.403846025</v>
      </c>
      <c r="W194" s="2">
        <f t="shared" si="20"/>
        <v>496319.65164834261</v>
      </c>
      <c r="X194" s="2">
        <f t="shared" si="6"/>
        <v>53680.348351657391</v>
      </c>
      <c r="Y194" s="2">
        <f t="shared" si="37"/>
        <v>47128128.891160756</v>
      </c>
      <c r="Z194" s="2" t="str">
        <f t="shared" si="8"/>
        <v>HERE</v>
      </c>
      <c r="AA194" s="2">
        <f>IF(Z194="HERE",Y194,AA193+Graph!$G$1*1000)</f>
        <v>47128128.891160756</v>
      </c>
      <c r="AB194" s="2">
        <f t="shared" si="21"/>
        <v>53680.348351657391</v>
      </c>
      <c r="AC194" s="2">
        <f t="shared" si="38"/>
        <v>34767371.403846025</v>
      </c>
      <c r="AD194" s="3">
        <f t="shared" si="10"/>
        <v>47128128.891160756</v>
      </c>
      <c r="AE194" s="2">
        <f>IF(AE192&gt;=52800000,52800000,IF(AB173=Graph!G$1*1000,AE193+Graph!G$1*1000,AC194))</f>
        <v>34767371.403846025</v>
      </c>
      <c r="AF194" s="3">
        <f t="shared" si="11"/>
        <v>34767371.403846025</v>
      </c>
      <c r="AG194" s="3">
        <f t="shared" si="29"/>
        <v>42229294.933006138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41"/>
        <v>531858</v>
      </c>
      <c r="H195" s="2">
        <f t="shared" si="39"/>
        <v>79775650.658791006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718587.81999228895</v>
      </c>
      <c r="Q195" s="2">
        <f t="shared" si="42"/>
        <v>550000</v>
      </c>
      <c r="R195" s="2">
        <f t="shared" si="40"/>
        <v>82445500.295006782</v>
      </c>
      <c r="S195" s="2">
        <f t="shared" si="17"/>
        <v>531858</v>
      </c>
      <c r="T195" s="2">
        <f t="shared" si="18"/>
        <v>18142</v>
      </c>
      <c r="U195" s="2">
        <f t="shared" si="19"/>
        <v>550000</v>
      </c>
      <c r="V195" s="2">
        <f t="shared" si="34"/>
        <v>35265868.620878994</v>
      </c>
      <c r="W195" s="2">
        <f t="shared" si="20"/>
        <v>498497.217032969</v>
      </c>
      <c r="X195" s="2">
        <f t="shared" si="6"/>
        <v>51502.782967031002</v>
      </c>
      <c r="Y195" s="2">
        <f t="shared" si="37"/>
        <v>47179631.674127787</v>
      </c>
      <c r="Z195" s="2" t="str">
        <f t="shared" si="8"/>
        <v>HERE</v>
      </c>
      <c r="AA195" s="2">
        <f>IF(Z195="HERE",Y195,AA194+Graph!$G$1*1000)</f>
        <v>47179631.674127787</v>
      </c>
      <c r="AB195" s="2">
        <f t="shared" si="21"/>
        <v>51502.782967031002</v>
      </c>
      <c r="AC195" s="2">
        <f t="shared" si="38"/>
        <v>35265868.620878994</v>
      </c>
      <c r="AD195" s="3">
        <f t="shared" si="10"/>
        <v>47179631.674127787</v>
      </c>
      <c r="AE195" s="2">
        <f>IF(AE193&gt;=52800000,52800000,IF(AB174=Graph!G$1*1000,AE194+Graph!G$1*1000,AC195))</f>
        <v>35265868.620878994</v>
      </c>
      <c r="AF195" s="3">
        <f t="shared" si="11"/>
        <v>35265868.620878994</v>
      </c>
      <c r="AG195" s="3">
        <f t="shared" si="29"/>
        <v>42339441.84064351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41"/>
        <v>531858</v>
      </c>
      <c r="H196" s="2">
        <f t="shared" si="39"/>
        <v>80307508.658791006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720995.52265278995</v>
      </c>
      <c r="Q196" s="2">
        <f t="shared" si="42"/>
        <v>550000</v>
      </c>
      <c r="R196" s="2">
        <f t="shared" si="40"/>
        <v>82995500.295006782</v>
      </c>
      <c r="S196" s="2">
        <f t="shared" si="17"/>
        <v>531858</v>
      </c>
      <c r="T196" s="2">
        <f t="shared" si="18"/>
        <v>18142</v>
      </c>
      <c r="U196" s="2">
        <f t="shared" si="19"/>
        <v>550000</v>
      </c>
      <c r="V196" s="2">
        <f t="shared" si="34"/>
        <v>35766543.403296575</v>
      </c>
      <c r="W196" s="2">
        <f t="shared" si="20"/>
        <v>500674.78241758049</v>
      </c>
      <c r="X196" s="2">
        <f t="shared" si="6"/>
        <v>49325.217582419515</v>
      </c>
      <c r="Y196" s="2">
        <f t="shared" si="37"/>
        <v>47228956.891710207</v>
      </c>
      <c r="Z196" s="2" t="str">
        <f t="shared" si="8"/>
        <v>HERE</v>
      </c>
      <c r="AA196" s="2">
        <f>IF(Z196="HERE",Y196,AA195+Graph!$G$1*1000)</f>
        <v>47228956.891710207</v>
      </c>
      <c r="AB196" s="2">
        <f t="shared" si="21"/>
        <v>49325.217582419515</v>
      </c>
      <c r="AC196" s="2">
        <f t="shared" si="38"/>
        <v>35766543.403296575</v>
      </c>
      <c r="AD196" s="3">
        <f t="shared" si="10"/>
        <v>47228956.891710207</v>
      </c>
      <c r="AE196" s="2">
        <f>IF(AE194&gt;=52800000,52800000,IF(AB175=Graph!G$1*1000,AE195+Graph!G$1*1000,AC196))</f>
        <v>35766543.403296575</v>
      </c>
      <c r="AF196" s="3">
        <f t="shared" si="11"/>
        <v>35766543.403296575</v>
      </c>
      <c r="AG196" s="3">
        <f t="shared" si="29"/>
        <v>42447737.817703955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41"/>
        <v>531858</v>
      </c>
      <c r="H197" s="2">
        <f t="shared" si="39"/>
        <v>80839366.658791006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723403.22531329095</v>
      </c>
      <c r="Q197" s="2">
        <f t="shared" si="42"/>
        <v>550000</v>
      </c>
      <c r="R197" s="2">
        <f t="shared" si="40"/>
        <v>83545500.295006782</v>
      </c>
      <c r="S197" s="2">
        <f t="shared" si="17"/>
        <v>531858</v>
      </c>
      <c r="T197" s="2">
        <f t="shared" si="18"/>
        <v>18142</v>
      </c>
      <c r="U197" s="2">
        <f t="shared" si="19"/>
        <v>550000</v>
      </c>
      <c r="V197" s="2">
        <f t="shared" si="34"/>
        <v>36269395.751098767</v>
      </c>
      <c r="W197" s="2">
        <f t="shared" si="20"/>
        <v>502852.34780219197</v>
      </c>
      <c r="X197" s="2">
        <f t="shared" si="6"/>
        <v>47147.652197808027</v>
      </c>
      <c r="Y197" s="2">
        <f t="shared" si="37"/>
        <v>47276104.543908015</v>
      </c>
      <c r="Z197" s="2" t="str">
        <f t="shared" si="8"/>
        <v>HERE</v>
      </c>
      <c r="AA197" s="2">
        <f>IF(Z197="HERE",Y197,AA196+Graph!$G$1*1000)</f>
        <v>47276104.543908015</v>
      </c>
      <c r="AB197" s="2">
        <f t="shared" si="21"/>
        <v>47147.652197808027</v>
      </c>
      <c r="AC197" s="2">
        <f t="shared" si="38"/>
        <v>36269395.751098767</v>
      </c>
      <c r="AD197" s="3">
        <f t="shared" si="10"/>
        <v>47276104.543908015</v>
      </c>
      <c r="AE197" s="2">
        <f>IF(AE195&gt;=52800000,52800000,IF(AB176=Graph!G$1*1000,AE196+Graph!G$1*1000,AC197))</f>
        <v>36269395.751098767</v>
      </c>
      <c r="AF197" s="3">
        <f t="shared" si="11"/>
        <v>36269395.751098767</v>
      </c>
      <c r="AG197" s="3">
        <f t="shared" si="29"/>
        <v>42554182.864187472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41"/>
        <v>531858</v>
      </c>
      <c r="H198" s="2">
        <f t="shared" si="39"/>
        <v>81371224.658791006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725810.92797377706</v>
      </c>
      <c r="Q198" s="2">
        <f t="shared" si="42"/>
        <v>550000</v>
      </c>
      <c r="R198" s="2">
        <f t="shared" si="40"/>
        <v>84095500.295006782</v>
      </c>
      <c r="S198" s="2">
        <f t="shared" si="17"/>
        <v>531858</v>
      </c>
      <c r="T198" s="2">
        <f t="shared" si="18"/>
        <v>18142</v>
      </c>
      <c r="U198" s="2">
        <f t="shared" si="19"/>
        <v>550000</v>
      </c>
      <c r="V198" s="2">
        <f t="shared" si="34"/>
        <v>36774425.66428557</v>
      </c>
      <c r="W198" s="2">
        <f t="shared" si="20"/>
        <v>505029.91318680346</v>
      </c>
      <c r="X198" s="2">
        <f t="shared" si="6"/>
        <v>44970.08681319654</v>
      </c>
      <c r="Y198" s="2">
        <f t="shared" si="37"/>
        <v>47321074.630721211</v>
      </c>
      <c r="Z198" s="2" t="str">
        <f t="shared" si="8"/>
        <v>HERE</v>
      </c>
      <c r="AA198" s="2">
        <f>IF(Z198="HERE",Y198,AA197+Graph!$G$1*1000)</f>
        <v>47321074.630721211</v>
      </c>
      <c r="AB198" s="2">
        <f t="shared" si="21"/>
        <v>44970.08681319654</v>
      </c>
      <c r="AC198" s="2">
        <f t="shared" si="38"/>
        <v>36774425.66428557</v>
      </c>
      <c r="AD198" s="3">
        <f t="shared" si="10"/>
        <v>47321074.630721211</v>
      </c>
      <c r="AE198" s="2">
        <f>IF(AE196&gt;=52800000,52800000,IF(AB177=Graph!G$1*1000,AE197+Graph!G$1*1000,AC198))</f>
        <v>36774425.66428557</v>
      </c>
      <c r="AF198" s="3">
        <f t="shared" si="11"/>
        <v>36774425.66428557</v>
      </c>
      <c r="AG198" s="3">
        <f t="shared" si="29"/>
        <v>42658776.980094068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41"/>
        <v>531858</v>
      </c>
      <c r="H199" s="2">
        <f t="shared" si="39"/>
        <v>81903082.658791006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728218.63063427806</v>
      </c>
      <c r="Q199" s="2">
        <f t="shared" si="42"/>
        <v>550000</v>
      </c>
      <c r="R199" s="2">
        <f t="shared" si="40"/>
        <v>84645500.295006782</v>
      </c>
      <c r="S199" s="2">
        <f t="shared" si="17"/>
        <v>531858</v>
      </c>
      <c r="T199" s="2">
        <f t="shared" si="18"/>
        <v>18142</v>
      </c>
      <c r="U199" s="2">
        <f t="shared" si="19"/>
        <v>550000</v>
      </c>
      <c r="V199" s="2">
        <f t="shared" si="34"/>
        <v>37281633.142857</v>
      </c>
      <c r="W199" s="2">
        <f t="shared" si="20"/>
        <v>507207.47857142985</v>
      </c>
      <c r="X199" s="2">
        <f t="shared" si="6"/>
        <v>42792.521428570151</v>
      </c>
      <c r="Y199" s="2">
        <f t="shared" si="37"/>
        <v>47363867.152149782</v>
      </c>
      <c r="Z199" s="2" t="str">
        <f t="shared" si="8"/>
        <v>HERE</v>
      </c>
      <c r="AA199" s="2">
        <f>IF(Z199="HERE",Y199,AA198+Graph!$G$1*1000)</f>
        <v>47363867.152149782</v>
      </c>
      <c r="AB199" s="2">
        <f t="shared" si="21"/>
        <v>42792.521428570151</v>
      </c>
      <c r="AC199" s="2">
        <f t="shared" si="38"/>
        <v>37281633.142857</v>
      </c>
      <c r="AD199" s="3">
        <f t="shared" si="10"/>
        <v>47363867.152149782</v>
      </c>
      <c r="AE199" s="2">
        <f>IF(AE197&gt;=52800000,52800000,IF(AB178=Graph!G$1*1000,AE198+Graph!G$1*1000,AC199))</f>
        <v>37281633.142857</v>
      </c>
      <c r="AF199" s="3">
        <f t="shared" si="11"/>
        <v>37281633.142857</v>
      </c>
      <c r="AG199" s="3">
        <f t="shared" si="29"/>
        <v>42761520.165423743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41"/>
        <v>531858</v>
      </c>
      <c r="H200" s="2">
        <f t="shared" si="39"/>
        <v>82434940.658791006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730626.33329477906</v>
      </c>
      <c r="Q200" s="2">
        <f t="shared" si="42"/>
        <v>550000</v>
      </c>
      <c r="R200" s="2">
        <f t="shared" si="40"/>
        <v>85195500.295006782</v>
      </c>
      <c r="S200" s="2">
        <f t="shared" si="17"/>
        <v>531858</v>
      </c>
      <c r="T200" s="2">
        <f t="shared" si="18"/>
        <v>18142</v>
      </c>
      <c r="U200" s="2">
        <f t="shared" si="19"/>
        <v>550000</v>
      </c>
      <c r="V200" s="2">
        <f t="shared" si="34"/>
        <v>37791018.186813042</v>
      </c>
      <c r="W200" s="2">
        <f t="shared" si="20"/>
        <v>509385.04395604134</v>
      </c>
      <c r="X200" s="2">
        <f t="shared" si="6"/>
        <v>40614.956043958664</v>
      </c>
      <c r="Y200" s="2">
        <f t="shared" si="37"/>
        <v>47404482.10819374</v>
      </c>
      <c r="Z200" s="2" t="str">
        <f t="shared" si="8"/>
        <v>HERE</v>
      </c>
      <c r="AA200" s="2">
        <f>IF(Z200="HERE",Y200,AA199+Graph!$G$1*1000)</f>
        <v>47404482.10819374</v>
      </c>
      <c r="AB200" s="2">
        <f t="shared" si="21"/>
        <v>40614.956043958664</v>
      </c>
      <c r="AC200" s="2">
        <f t="shared" si="38"/>
        <v>37791018.186813042</v>
      </c>
      <c r="AD200" s="3">
        <f t="shared" si="10"/>
        <v>47404482.10819374</v>
      </c>
      <c r="AE200" s="2">
        <f>IF(AE198&gt;=52800000,52800000,IF(AB179=Graph!G$1*1000,AE199+Graph!G$1*1000,AC200))</f>
        <v>37791018.186813042</v>
      </c>
      <c r="AF200" s="3">
        <f t="shared" si="11"/>
        <v>37791018.186813042</v>
      </c>
      <c r="AG200" s="3">
        <f t="shared" si="29"/>
        <v>42862412.420176499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41"/>
        <v>531858</v>
      </c>
      <c r="H201" s="2">
        <f t="shared" si="39"/>
        <v>82966798.658791006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733034.03595528007</v>
      </c>
      <c r="Q201" s="2">
        <f t="shared" si="42"/>
        <v>550000</v>
      </c>
      <c r="R201" s="2">
        <f t="shared" si="40"/>
        <v>85745500.295006782</v>
      </c>
      <c r="S201" s="2">
        <f t="shared" si="17"/>
        <v>531858</v>
      </c>
      <c r="T201" s="2">
        <f t="shared" si="18"/>
        <v>18142</v>
      </c>
      <c r="U201" s="2">
        <f t="shared" si="19"/>
        <v>550000</v>
      </c>
      <c r="V201" s="2">
        <f t="shared" si="34"/>
        <v>38302580.796153694</v>
      </c>
      <c r="W201" s="2">
        <f t="shared" si="20"/>
        <v>511562.60934065282</v>
      </c>
      <c r="X201" s="2">
        <f t="shared" si="6"/>
        <v>38437.390659347177</v>
      </c>
      <c r="Y201" s="2">
        <f t="shared" si="37"/>
        <v>47442919.498853087</v>
      </c>
      <c r="Z201" s="2" t="str">
        <f t="shared" si="8"/>
        <v>HERE</v>
      </c>
      <c r="AA201" s="2">
        <f>IF(Z201="HERE",Y201,AA200+Graph!$G$1*1000)</f>
        <v>47442919.498853087</v>
      </c>
      <c r="AB201" s="2">
        <f t="shared" si="21"/>
        <v>38437.390659347177</v>
      </c>
      <c r="AC201" s="2">
        <f t="shared" si="38"/>
        <v>38302580.796153694</v>
      </c>
      <c r="AD201" s="3">
        <f t="shared" si="10"/>
        <v>47442919.498853087</v>
      </c>
      <c r="AE201" s="2">
        <f>IF(AE199&gt;=52800000,52800000,IF(AB180=Graph!G$1*1000,AE200+Graph!G$1*1000,AC201))</f>
        <v>38302580.796153694</v>
      </c>
      <c r="AF201" s="3">
        <f t="shared" si="11"/>
        <v>38302580.796153694</v>
      </c>
      <c r="AG201" s="3">
        <f t="shared" si="29"/>
        <v>42961453.744352318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41"/>
        <v>531858</v>
      </c>
      <c r="H202" s="2">
        <f t="shared" si="39"/>
        <v>83498656.658791006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735441.73861576617</v>
      </c>
      <c r="Q202" s="2">
        <f t="shared" si="42"/>
        <v>550000</v>
      </c>
      <c r="R202" s="2">
        <f t="shared" si="40"/>
        <v>86295500.295006782</v>
      </c>
      <c r="S202" s="2">
        <f t="shared" si="17"/>
        <v>531858</v>
      </c>
      <c r="T202" s="2">
        <f t="shared" si="18"/>
        <v>18142</v>
      </c>
      <c r="U202" s="2">
        <f t="shared" si="19"/>
        <v>550000</v>
      </c>
      <c r="V202" s="2">
        <f t="shared" si="34"/>
        <v>38816320.970878959</v>
      </c>
      <c r="W202" s="2">
        <f t="shared" si="20"/>
        <v>513740.17472526431</v>
      </c>
      <c r="X202" s="2">
        <f t="shared" si="6"/>
        <v>36259.825274735689</v>
      </c>
      <c r="Y202" s="2">
        <f t="shared" si="37"/>
        <v>47479179.324127823</v>
      </c>
      <c r="Z202" s="2" t="str">
        <f t="shared" si="8"/>
        <v>HERE</v>
      </c>
      <c r="AA202" s="2">
        <f>IF(Z202="HERE",Y202,AA201+Graph!$G$1*1000)</f>
        <v>47479179.324127823</v>
      </c>
      <c r="AB202" s="2">
        <f t="shared" si="21"/>
        <v>36259.825274735689</v>
      </c>
      <c r="AC202" s="2">
        <f t="shared" si="38"/>
        <v>38816320.970878959</v>
      </c>
      <c r="AD202" s="3">
        <f t="shared" si="10"/>
        <v>47479179.324127823</v>
      </c>
      <c r="AE202" s="2">
        <f>IF(AE200&gt;=52800000,52800000,IF(AB181=Graph!G$1*1000,AE201+Graph!G$1*1000,AC202))</f>
        <v>38816320.970878959</v>
      </c>
      <c r="AF202" s="3">
        <f t="shared" si="11"/>
        <v>38816320.970878959</v>
      </c>
      <c r="AG202" s="3">
        <f t="shared" si="29"/>
        <v>43058644.137951225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41"/>
        <v>531858</v>
      </c>
      <c r="H203" s="2">
        <f t="shared" si="39"/>
        <v>84030514.658791006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737849.44127626717</v>
      </c>
      <c r="Q203" s="2">
        <f t="shared" si="42"/>
        <v>550000</v>
      </c>
      <c r="R203" s="2">
        <f t="shared" si="40"/>
        <v>86845500.295006782</v>
      </c>
      <c r="S203" s="2">
        <f t="shared" si="17"/>
        <v>531858</v>
      </c>
      <c r="T203" s="2">
        <f t="shared" si="18"/>
        <v>18142</v>
      </c>
      <c r="U203" s="2">
        <f t="shared" si="19"/>
        <v>550000</v>
      </c>
      <c r="V203" s="2">
        <f t="shared" si="34"/>
        <v>39332238.710988849</v>
      </c>
      <c r="W203" s="2">
        <f t="shared" si="20"/>
        <v>515917.7401098907</v>
      </c>
      <c r="X203" s="2">
        <f t="shared" si="6"/>
        <v>34082.259890109301</v>
      </c>
      <c r="Y203" s="2">
        <f t="shared" si="37"/>
        <v>47513261.584017932</v>
      </c>
      <c r="Z203" s="2" t="str">
        <f t="shared" si="8"/>
        <v>HERE</v>
      </c>
      <c r="AA203" s="2">
        <f>IF(Z203="HERE",Y203,AA202+Graph!$G$1*1000)</f>
        <v>47513261.584017932</v>
      </c>
      <c r="AB203" s="2">
        <f t="shared" si="21"/>
        <v>34082.259890109301</v>
      </c>
      <c r="AC203" s="2">
        <f t="shared" si="38"/>
        <v>39332238.710988849</v>
      </c>
      <c r="AD203" s="3">
        <f t="shared" si="10"/>
        <v>47513261.584017932</v>
      </c>
      <c r="AE203" s="2">
        <f>IF(AE201&gt;=52800000,52800000,IF(AB182=Graph!G$1*1000,AE202+Graph!G$1*1000,AC203))</f>
        <v>39332238.710988849</v>
      </c>
      <c r="AF203" s="3">
        <f t="shared" si="11"/>
        <v>39332238.710988849</v>
      </c>
      <c r="AG203" s="3">
        <f t="shared" si="29"/>
        <v>43153983.600973204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41"/>
        <v>531858</v>
      </c>
      <c r="H204" s="2">
        <f t="shared" si="39"/>
        <v>84562372.658791006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740257.14393676817</v>
      </c>
      <c r="Q204" s="2">
        <f t="shared" si="42"/>
        <v>550000</v>
      </c>
      <c r="R204" s="2">
        <f t="shared" si="40"/>
        <v>87395500.295006782</v>
      </c>
      <c r="S204" s="2">
        <f t="shared" si="17"/>
        <v>531858</v>
      </c>
      <c r="T204" s="2">
        <f t="shared" si="18"/>
        <v>18142</v>
      </c>
      <c r="U204" s="2">
        <f t="shared" si="19"/>
        <v>550000</v>
      </c>
      <c r="V204" s="2">
        <f t="shared" si="34"/>
        <v>39850334.016483352</v>
      </c>
      <c r="W204" s="2">
        <f t="shared" si="20"/>
        <v>518095.30549450219</v>
      </c>
      <c r="X204" s="2">
        <f t="shared" si="6"/>
        <v>31904.694505497813</v>
      </c>
      <c r="Y204" s="2">
        <f t="shared" si="37"/>
        <v>47545166.27852343</v>
      </c>
      <c r="Z204" s="2" t="str">
        <f t="shared" si="8"/>
        <v>HERE</v>
      </c>
      <c r="AA204" s="2">
        <f>IF(Z204="HERE",Y204,AA203+Graph!$G$1*1000)</f>
        <v>47545166.27852343</v>
      </c>
      <c r="AB204" s="2">
        <f t="shared" si="21"/>
        <v>31904.694505497813</v>
      </c>
      <c r="AC204" s="2">
        <f t="shared" si="38"/>
        <v>39850334.016483352</v>
      </c>
      <c r="AD204" s="3">
        <f t="shared" si="10"/>
        <v>47545166.27852343</v>
      </c>
      <c r="AE204" s="2">
        <f>IF(AE202&gt;=52800000,52800000,IF(AB183=Graph!G$1*1000,AE203+Graph!G$1*1000,AC204))</f>
        <v>39850334.016483352</v>
      </c>
      <c r="AF204" s="3">
        <f t="shared" si="11"/>
        <v>39850334.016483352</v>
      </c>
      <c r="AG204" s="3">
        <f t="shared" si="29"/>
        <v>43247472.133418269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41"/>
        <v>531858</v>
      </c>
      <c r="H205" s="2">
        <f t="shared" si="39"/>
        <v>85094230.658791006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742664.84659726918</v>
      </c>
      <c r="Q205" s="2">
        <f t="shared" si="42"/>
        <v>550000</v>
      </c>
      <c r="R205" s="2">
        <f t="shared" si="40"/>
        <v>87945500.295006782</v>
      </c>
      <c r="S205" s="2">
        <f t="shared" si="17"/>
        <v>531858</v>
      </c>
      <c r="T205" s="2">
        <f t="shared" si="18"/>
        <v>18142</v>
      </c>
      <c r="U205" s="2">
        <f t="shared" si="19"/>
        <v>550000</v>
      </c>
      <c r="V205" s="2">
        <f t="shared" si="34"/>
        <v>40370606.887362465</v>
      </c>
      <c r="W205" s="2">
        <f t="shared" si="20"/>
        <v>520272.87087911367</v>
      </c>
      <c r="X205" s="2">
        <f t="shared" si="6"/>
        <v>29727.129120886326</v>
      </c>
      <c r="Y205" s="2">
        <f t="shared" si="37"/>
        <v>47574893.407644317</v>
      </c>
      <c r="Z205" s="2" t="str">
        <f t="shared" si="8"/>
        <v>HERE</v>
      </c>
      <c r="AA205" s="2">
        <f>IF(Z205="HERE",Y205,AA204+Graph!$G$1*1000)</f>
        <v>47574893.407644317</v>
      </c>
      <c r="AB205" s="2">
        <f t="shared" si="21"/>
        <v>29727.129120886326</v>
      </c>
      <c r="AC205" s="2">
        <f t="shared" si="38"/>
        <v>40370606.887362465</v>
      </c>
      <c r="AD205" s="3">
        <f t="shared" si="10"/>
        <v>47574893.407644317</v>
      </c>
      <c r="AE205" s="2">
        <f>IF(AE203&gt;=52800000,52800000,IF(AB184=Graph!G$1*1000,AE204+Graph!G$1*1000,AC205))</f>
        <v>40370606.887362465</v>
      </c>
      <c r="AF205" s="3">
        <f t="shared" si="11"/>
        <v>40370606.887362465</v>
      </c>
      <c r="AG205" s="3">
        <f t="shared" si="29"/>
        <v>43339109.7352864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41"/>
        <v>531858</v>
      </c>
      <c r="H206" s="2">
        <f t="shared" si="39"/>
        <v>85626088.658791006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745072.54925775528</v>
      </c>
      <c r="Q206" s="2">
        <f t="shared" si="42"/>
        <v>550000</v>
      </c>
      <c r="R206" s="2">
        <f t="shared" si="40"/>
        <v>88495500.295006782</v>
      </c>
      <c r="S206" s="2">
        <f t="shared" si="17"/>
        <v>531858</v>
      </c>
      <c r="T206" s="2">
        <f t="shared" si="18"/>
        <v>18142</v>
      </c>
      <c r="U206" s="2">
        <f t="shared" si="19"/>
        <v>550000</v>
      </c>
      <c r="V206" s="2">
        <f t="shared" si="34"/>
        <v>40893057.323626205</v>
      </c>
      <c r="W206" s="2">
        <f t="shared" si="20"/>
        <v>522450.43626374006</v>
      </c>
      <c r="X206" s="2">
        <f t="shared" si="6"/>
        <v>27549.563736259937</v>
      </c>
      <c r="Y206" s="2">
        <f t="shared" si="37"/>
        <v>47602442.971380576</v>
      </c>
      <c r="Z206" s="2" t="str">
        <f t="shared" si="8"/>
        <v>HERE</v>
      </c>
      <c r="AA206" s="2">
        <f>IF(Z206="HERE",Y206,AA205+Graph!$G$1*1000)</f>
        <v>47602442.971380576</v>
      </c>
      <c r="AB206" s="2">
        <f t="shared" si="21"/>
        <v>27549.563736259937</v>
      </c>
      <c r="AC206" s="2">
        <f t="shared" si="38"/>
        <v>40893057.323626205</v>
      </c>
      <c r="AD206" s="3">
        <f t="shared" si="10"/>
        <v>47602442.971380576</v>
      </c>
      <c r="AE206" s="2">
        <f>IF(AE204&gt;=52800000,52800000,IF(AB185=Graph!G$1*1000,AE205+Graph!G$1*1000,AC206))</f>
        <v>40893057.323626205</v>
      </c>
      <c r="AF206" s="3">
        <f t="shared" si="11"/>
        <v>40893057.323626205</v>
      </c>
      <c r="AG206" s="3">
        <f t="shared" si="29"/>
        <v>43428896.406577617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41"/>
        <v>531858</v>
      </c>
      <c r="H207" s="2">
        <f t="shared" si="39"/>
        <v>86157946.658791006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747480.25191825628</v>
      </c>
      <c r="Q207" s="2">
        <f t="shared" si="42"/>
        <v>550000</v>
      </c>
      <c r="R207" s="2">
        <f t="shared" si="40"/>
        <v>89045500.295006782</v>
      </c>
      <c r="S207" s="2">
        <f t="shared" si="17"/>
        <v>531858</v>
      </c>
      <c r="T207" s="2">
        <f t="shared" si="18"/>
        <v>18142</v>
      </c>
      <c r="U207" s="2">
        <f t="shared" si="19"/>
        <v>550000</v>
      </c>
      <c r="V207" s="2">
        <f t="shared" si="34"/>
        <v>41417685.325274557</v>
      </c>
      <c r="W207" s="2">
        <f t="shared" si="20"/>
        <v>524628.00164835155</v>
      </c>
      <c r="X207" s="2">
        <f t="shared" si="6"/>
        <v>25371.99835164845</v>
      </c>
      <c r="Y207" s="2">
        <f t="shared" si="37"/>
        <v>47627814.969732225</v>
      </c>
      <c r="Z207" s="2" t="str">
        <f t="shared" si="8"/>
        <v>HERE</v>
      </c>
      <c r="AA207" s="2">
        <f>IF(Z207="HERE",Y207,AA206+Graph!$G$1*1000)</f>
        <v>47627814.969732225</v>
      </c>
      <c r="AB207" s="2">
        <f t="shared" si="21"/>
        <v>25371.99835164845</v>
      </c>
      <c r="AC207" s="2">
        <f t="shared" si="38"/>
        <v>41417685.325274557</v>
      </c>
      <c r="AD207" s="3">
        <f t="shared" si="10"/>
        <v>47627814.969732225</v>
      </c>
      <c r="AE207" s="2">
        <f>IF(AE205&gt;=52800000,52800000,IF(AB186=Graph!G$1*1000,AE206+Graph!G$1*1000,AC207))</f>
        <v>41417685.325274557</v>
      </c>
      <c r="AF207" s="3">
        <f t="shared" si="11"/>
        <v>41417685.325274557</v>
      </c>
      <c r="AG207" s="3">
        <f t="shared" si="29"/>
        <v>43516832.147291906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41"/>
        <v>531858</v>
      </c>
      <c r="H208" s="2">
        <f t="shared" si="39"/>
        <v>86689804.658791006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749887.95457875729</v>
      </c>
      <c r="Q208" s="2">
        <f t="shared" si="42"/>
        <v>550000</v>
      </c>
      <c r="R208" s="2">
        <f t="shared" si="40"/>
        <v>89595500.295006782</v>
      </c>
      <c r="S208" s="2">
        <f t="shared" si="17"/>
        <v>531858</v>
      </c>
      <c r="T208" s="2">
        <f t="shared" si="18"/>
        <v>18142</v>
      </c>
      <c r="U208" s="2">
        <f t="shared" si="19"/>
        <v>550000</v>
      </c>
      <c r="V208" s="2">
        <f t="shared" si="34"/>
        <v>41944490.89230752</v>
      </c>
      <c r="W208" s="2">
        <f t="shared" si="20"/>
        <v>526805.56703296304</v>
      </c>
      <c r="X208" s="2">
        <f t="shared" si="6"/>
        <v>23194.432967036963</v>
      </c>
      <c r="Y208" s="2">
        <f t="shared" si="37"/>
        <v>47651009.402699262</v>
      </c>
      <c r="Z208" s="2" t="str">
        <f t="shared" si="8"/>
        <v>HERE</v>
      </c>
      <c r="AA208" s="2">
        <f>IF(Z208="HERE",Y208,AA207+Graph!$G$1*1000)</f>
        <v>47651009.402699262</v>
      </c>
      <c r="AB208" s="2">
        <f t="shared" si="21"/>
        <v>23194.432967036963</v>
      </c>
      <c r="AC208" s="2">
        <f t="shared" si="38"/>
        <v>41944490.89230752</v>
      </c>
      <c r="AD208" s="3">
        <f t="shared" si="10"/>
        <v>47651009.402699262</v>
      </c>
      <c r="AE208" s="2">
        <f>IF(AE206&gt;=52800000,52800000,IF(AB187=Graph!G$1*1000,AE207+Graph!G$1*1000,AC208))</f>
        <v>41944490.89230752</v>
      </c>
      <c r="AF208" s="3">
        <f t="shared" si="11"/>
        <v>41944490.89230752</v>
      </c>
      <c r="AG208" s="3">
        <f t="shared" si="29"/>
        <v>43602916.957429267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41"/>
        <v>531858</v>
      </c>
      <c r="H209" s="2">
        <f t="shared" si="39"/>
        <v>87221662.658791006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752295.65723925829</v>
      </c>
      <c r="Q209" s="2">
        <f t="shared" si="42"/>
        <v>550000</v>
      </c>
      <c r="R209" s="2">
        <f t="shared" si="40"/>
        <v>90145500.295006782</v>
      </c>
      <c r="S209" s="2">
        <f t="shared" si="17"/>
        <v>531858</v>
      </c>
      <c r="T209" s="2">
        <f t="shared" si="18"/>
        <v>18142</v>
      </c>
      <c r="U209" s="2">
        <f t="shared" si="19"/>
        <v>550000</v>
      </c>
      <c r="V209" s="2">
        <f t="shared" si="34"/>
        <v>42473474.024725094</v>
      </c>
      <c r="W209" s="2">
        <f t="shared" si="20"/>
        <v>528983.13241757452</v>
      </c>
      <c r="X209" s="2">
        <f t="shared" si="6"/>
        <v>21016.867582425475</v>
      </c>
      <c r="Y209" s="2">
        <f t="shared" si="37"/>
        <v>47672026.270281687</v>
      </c>
      <c r="Z209" s="2" t="str">
        <f t="shared" si="8"/>
        <v>HERE</v>
      </c>
      <c r="AA209" s="2">
        <f>IF(Z209="HERE",Y209,AA208+Graph!$G$1*1000)</f>
        <v>47672026.270281687</v>
      </c>
      <c r="AB209" s="2">
        <f t="shared" si="21"/>
        <v>21016.867582425475</v>
      </c>
      <c r="AC209" s="2">
        <f t="shared" si="38"/>
        <v>42473474.024725094</v>
      </c>
      <c r="AD209" s="3">
        <f t="shared" si="10"/>
        <v>47672026.270281687</v>
      </c>
      <c r="AE209" s="2">
        <f>IF(AE207&gt;=52800000,52800000,IF(AB188=Graph!G$1*1000,AE208+Graph!G$1*1000,AC209))</f>
        <v>42473474.024725094</v>
      </c>
      <c r="AF209" s="3">
        <f t="shared" si="11"/>
        <v>42473474.024725094</v>
      </c>
      <c r="AG209" s="3">
        <f t="shared" si="29"/>
        <v>43687150.836989708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41"/>
        <v>531858</v>
      </c>
      <c r="H210" s="2">
        <f t="shared" si="39"/>
        <v>87753520.658791006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754703.35989974439</v>
      </c>
      <c r="Q210" s="2">
        <f t="shared" si="42"/>
        <v>550000</v>
      </c>
      <c r="R210" s="2">
        <f t="shared" si="40"/>
        <v>90695500.295006782</v>
      </c>
      <c r="S210" s="2">
        <f t="shared" si="17"/>
        <v>531858</v>
      </c>
      <c r="T210" s="2">
        <f t="shared" si="18"/>
        <v>18142</v>
      </c>
      <c r="U210" s="2">
        <f t="shared" si="19"/>
        <v>550000</v>
      </c>
      <c r="V210" s="2">
        <f t="shared" si="34"/>
        <v>43004634.722527295</v>
      </c>
      <c r="W210" s="2">
        <f t="shared" si="20"/>
        <v>531160.69780220091</v>
      </c>
      <c r="X210" s="2">
        <f t="shared" si="6"/>
        <v>18839.302197799087</v>
      </c>
      <c r="Y210" s="2">
        <f t="shared" si="37"/>
        <v>47690865.572479486</v>
      </c>
      <c r="Z210" s="2" t="str">
        <f t="shared" si="8"/>
        <v>HERE</v>
      </c>
      <c r="AA210" s="2">
        <f>IF(Z210="HERE",Y210,AA209+Graph!$G$1*1000)</f>
        <v>47690865.572479486</v>
      </c>
      <c r="AB210" s="2">
        <f t="shared" si="21"/>
        <v>18839.302197799087</v>
      </c>
      <c r="AC210" s="2">
        <f t="shared" si="38"/>
        <v>43004634.722527295</v>
      </c>
      <c r="AD210" s="3">
        <f t="shared" si="10"/>
        <v>47690865.572479486</v>
      </c>
      <c r="AE210" s="2">
        <f>IF(AE208&gt;=52800000,52800000,IF(AB189=Graph!G$1*1000,AE209+Graph!G$1*1000,AC210))</f>
        <v>43004634.722527295</v>
      </c>
      <c r="AF210" s="3">
        <f t="shared" si="11"/>
        <v>43004634.722527295</v>
      </c>
      <c r="AG210" s="3">
        <f t="shared" si="29"/>
        <v>43769533.785973229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41"/>
        <v>531858</v>
      </c>
      <c r="H211" s="2">
        <f t="shared" si="39"/>
        <v>88285378.658791006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757111.06256024539</v>
      </c>
      <c r="Q211" s="2">
        <f t="shared" si="42"/>
        <v>550000</v>
      </c>
      <c r="R211" s="2">
        <f t="shared" si="40"/>
        <v>91245500.295006782</v>
      </c>
      <c r="S211" s="2">
        <f t="shared" si="17"/>
        <v>531858</v>
      </c>
      <c r="T211" s="2">
        <f t="shared" si="18"/>
        <v>18142</v>
      </c>
      <c r="U211" s="2">
        <f t="shared" si="19"/>
        <v>550000</v>
      </c>
      <c r="V211" s="2">
        <f t="shared" si="34"/>
        <v>43537972.985714108</v>
      </c>
      <c r="W211" s="2">
        <f t="shared" si="20"/>
        <v>533338.2631868124</v>
      </c>
      <c r="X211" s="2">
        <f t="shared" si="6"/>
        <v>16661.736813187599</v>
      </c>
      <c r="Y211" s="2">
        <f t="shared" si="37"/>
        <v>47707527.309292674</v>
      </c>
      <c r="Z211" s="2" t="str">
        <f t="shared" si="8"/>
        <v>HERE</v>
      </c>
      <c r="AA211" s="2">
        <f>IF(Z211="HERE",Y211,AA210+Graph!$G$1*1000)</f>
        <v>47707527.309292674</v>
      </c>
      <c r="AB211" s="2">
        <f t="shared" si="21"/>
        <v>16661.736813187599</v>
      </c>
      <c r="AC211" s="2">
        <f t="shared" si="38"/>
        <v>43537972.985714108</v>
      </c>
      <c r="AD211" s="3">
        <f t="shared" si="10"/>
        <v>47707527.309292674</v>
      </c>
      <c r="AE211" s="2">
        <f>IF(AE209&gt;=52800000,52800000,IF(AB190=Graph!G$1*1000,AE210+Graph!G$1*1000,AC211))</f>
        <v>43537972.985714108</v>
      </c>
      <c r="AF211" s="3">
        <f t="shared" si="11"/>
        <v>43537972.985714108</v>
      </c>
      <c r="AG211" s="3">
        <f t="shared" si="29"/>
        <v>43850065.804379828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41"/>
        <v>531858</v>
      </c>
      <c r="H212" s="2">
        <f t="shared" si="39"/>
        <v>88817236.658791006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759518.7652207464</v>
      </c>
      <c r="Q212" s="2">
        <f t="shared" si="42"/>
        <v>550000</v>
      </c>
      <c r="R212" s="2">
        <f t="shared" si="40"/>
        <v>91795500.295006782</v>
      </c>
      <c r="S212" s="2">
        <f t="shared" si="17"/>
        <v>531858</v>
      </c>
      <c r="T212" s="2">
        <f t="shared" si="18"/>
        <v>18142</v>
      </c>
      <c r="U212" s="2">
        <f t="shared" si="19"/>
        <v>550000</v>
      </c>
      <c r="V212" s="2">
        <f t="shared" si="34"/>
        <v>44073488.814285532</v>
      </c>
      <c r="W212" s="2">
        <f t="shared" si="20"/>
        <v>535515.82857142389</v>
      </c>
      <c r="X212" s="2">
        <f t="shared" si="6"/>
        <v>14484.171428576112</v>
      </c>
      <c r="Y212" s="2">
        <f t="shared" si="37"/>
        <v>47722011.48072125</v>
      </c>
      <c r="Z212" s="2" t="str">
        <f t="shared" si="8"/>
        <v>HERE</v>
      </c>
      <c r="AA212" s="2">
        <f>IF(Z212="HERE",Y212,AA211+Graph!$G$1*1000)</f>
        <v>47722011.48072125</v>
      </c>
      <c r="AB212" s="2">
        <f t="shared" si="21"/>
        <v>14484.171428576112</v>
      </c>
      <c r="AC212" s="2">
        <f t="shared" si="38"/>
        <v>44073488.814285532</v>
      </c>
      <c r="AD212" s="3">
        <f t="shared" si="10"/>
        <v>47722011.48072125</v>
      </c>
      <c r="AE212" s="2">
        <f>IF(AE210&gt;=52800000,52800000,IF(AB191=Graph!G$1*1000,AE211+Graph!G$1*1000,AC212))</f>
        <v>44073488.814285532</v>
      </c>
      <c r="AF212" s="3">
        <f t="shared" si="11"/>
        <v>44073488.814285532</v>
      </c>
      <c r="AG212" s="3">
        <f t="shared" si="29"/>
        <v>43928746.8922095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41"/>
        <v>531858</v>
      </c>
      <c r="H213" s="2">
        <f t="shared" si="39"/>
        <v>89349094.658791006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761926.4678812474</v>
      </c>
      <c r="Q213" s="2">
        <f t="shared" si="42"/>
        <v>550000</v>
      </c>
      <c r="R213" s="2">
        <f t="shared" si="40"/>
        <v>92345500.295006782</v>
      </c>
      <c r="S213" s="2">
        <f t="shared" si="17"/>
        <v>531858</v>
      </c>
      <c r="T213" s="2">
        <f t="shared" si="18"/>
        <v>18142</v>
      </c>
      <c r="U213" s="2">
        <f t="shared" si="19"/>
        <v>550000</v>
      </c>
      <c r="V213" s="2">
        <f t="shared" si="34"/>
        <v>44611182.208241567</v>
      </c>
      <c r="W213" s="2">
        <f t="shared" si="20"/>
        <v>537693.39395603538</v>
      </c>
      <c r="X213" s="2">
        <f t="shared" si="6"/>
        <v>12306.606043964624</v>
      </c>
      <c r="Y213" s="2">
        <f t="shared" si="37"/>
        <v>47734318.086765215</v>
      </c>
      <c r="Z213" s="2" t="str">
        <f t="shared" si="8"/>
        <v>HERE</v>
      </c>
      <c r="AA213" s="2">
        <f>IF(Z213="HERE",Y213,AA212+Graph!$G$1*1000)</f>
        <v>47734318.086765215</v>
      </c>
      <c r="AB213" s="2">
        <f t="shared" si="21"/>
        <v>12306.606043964624</v>
      </c>
      <c r="AC213" s="2">
        <f t="shared" si="38"/>
        <v>44611182.208241567</v>
      </c>
      <c r="AD213" s="3">
        <f t="shared" si="10"/>
        <v>47734318.086765215</v>
      </c>
      <c r="AE213" s="2">
        <f>IF(AE211&gt;=52800000,52800000,IF(AB192=Graph!G$1*1000,AE212+Graph!G$1*1000,AC213))</f>
        <v>44611182.208241567</v>
      </c>
      <c r="AF213" s="3">
        <f t="shared" si="11"/>
        <v>44611182.208241567</v>
      </c>
      <c r="AG213" s="3">
        <f t="shared" si="29"/>
        <v>44005577.049462251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41"/>
        <v>531858</v>
      </c>
      <c r="H214" s="2">
        <f t="shared" si="39"/>
        <v>89880952.658791006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764334.1705417335</v>
      </c>
      <c r="Q214" s="2">
        <f t="shared" si="42"/>
        <v>550000</v>
      </c>
      <c r="R214" s="2">
        <f t="shared" si="40"/>
        <v>92895500.295006782</v>
      </c>
      <c r="S214" s="2">
        <f t="shared" si="17"/>
        <v>531858</v>
      </c>
      <c r="T214" s="2">
        <f t="shared" si="18"/>
        <v>18142</v>
      </c>
      <c r="U214" s="2">
        <f t="shared" si="19"/>
        <v>550000</v>
      </c>
      <c r="V214" s="2">
        <f t="shared" si="34"/>
        <v>45151053.167582229</v>
      </c>
      <c r="W214" s="2">
        <f t="shared" si="20"/>
        <v>539870.95934066176</v>
      </c>
      <c r="X214" s="2">
        <f t="shared" si="6"/>
        <v>10129.040659338236</v>
      </c>
      <c r="Y214" s="2">
        <f t="shared" si="37"/>
        <v>47744447.127424553</v>
      </c>
      <c r="Z214" s="2" t="str">
        <f t="shared" si="8"/>
        <v>HERE</v>
      </c>
      <c r="AA214" s="2">
        <f>IF(Z214="HERE",Y214,AA213+Graph!$G$1*1000)</f>
        <v>47744447.127424553</v>
      </c>
      <c r="AB214" s="2">
        <f t="shared" si="21"/>
        <v>10129.040659338236</v>
      </c>
      <c r="AC214" s="2">
        <f t="shared" si="38"/>
        <v>45151053.167582229</v>
      </c>
      <c r="AD214" s="3">
        <f t="shared" si="10"/>
        <v>47744447.127424553</v>
      </c>
      <c r="AE214" s="2">
        <f>IF(AE212&gt;=52800000,52800000,IF(AB193=Graph!G$1*1000,AE213+Graph!G$1*1000,AC214))</f>
        <v>45151053.167582229</v>
      </c>
      <c r="AF214" s="3">
        <f t="shared" si="11"/>
        <v>45151053.167582229</v>
      </c>
      <c r="AG214" s="3">
        <f t="shared" si="29"/>
        <v>44080556.276138075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41"/>
        <v>531858</v>
      </c>
      <c r="H215" s="2">
        <f t="shared" si="39"/>
        <v>90412810.658791006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766741.87320223451</v>
      </c>
      <c r="Q215" s="2">
        <f t="shared" si="42"/>
        <v>550000</v>
      </c>
      <c r="R215" s="2">
        <f t="shared" si="40"/>
        <v>93445500.295006782</v>
      </c>
      <c r="S215" s="2">
        <f t="shared" si="17"/>
        <v>531858</v>
      </c>
      <c r="T215" s="2">
        <f t="shared" si="18"/>
        <v>18142</v>
      </c>
      <c r="U215" s="2">
        <f t="shared" si="19"/>
        <v>550000</v>
      </c>
      <c r="V215" s="2">
        <f t="shared" si="34"/>
        <v>45693101.692307502</v>
      </c>
      <c r="W215" s="2">
        <f t="shared" si="20"/>
        <v>542048.52472527325</v>
      </c>
      <c r="X215" s="2">
        <f t="shared" si="6"/>
        <v>7951.4752747267485</v>
      </c>
      <c r="Y215" s="2">
        <f t="shared" si="37"/>
        <v>47752398.60269928</v>
      </c>
      <c r="Z215" s="2" t="str">
        <f t="shared" si="8"/>
        <v>HERE</v>
      </c>
      <c r="AA215" s="2">
        <f>IF(Z215="HERE",Y215,AA214+Graph!$G$1*1000)</f>
        <v>47752398.60269928</v>
      </c>
      <c r="AB215" s="2">
        <f t="shared" si="21"/>
        <v>7951.4752747267485</v>
      </c>
      <c r="AC215" s="2">
        <f t="shared" si="38"/>
        <v>45693101.692307502</v>
      </c>
      <c r="AD215" s="3">
        <f t="shared" si="10"/>
        <v>47752398.60269928</v>
      </c>
      <c r="AE215" s="2">
        <f>IF(AE213&gt;=52800000,52800000,IF(AB194=Graph!G$1*1000,AE214+Graph!G$1*1000,AC215))</f>
        <v>45693101.692307502</v>
      </c>
      <c r="AF215" s="3">
        <f t="shared" si="11"/>
        <v>45693101.692307502</v>
      </c>
      <c r="AG215" s="3">
        <f t="shared" si="29"/>
        <v>44153684.572236985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41"/>
        <v>531858</v>
      </c>
      <c r="H216" s="2">
        <f t="shared" si="39"/>
        <v>90944668.658791006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769149.57586273551</v>
      </c>
      <c r="Q216" s="2">
        <f t="shared" si="42"/>
        <v>550000</v>
      </c>
      <c r="R216" s="2">
        <f t="shared" si="40"/>
        <v>93995500.295006782</v>
      </c>
      <c r="S216" s="2">
        <f t="shared" si="17"/>
        <v>531858</v>
      </c>
      <c r="T216" s="2">
        <f t="shared" si="18"/>
        <v>18142</v>
      </c>
      <c r="U216" s="2">
        <f t="shared" si="19"/>
        <v>550000</v>
      </c>
      <c r="V216" s="2">
        <f t="shared" si="34"/>
        <v>46237327.782417387</v>
      </c>
      <c r="W216" s="2">
        <f t="shared" si="20"/>
        <v>544226.09010988474</v>
      </c>
      <c r="X216" s="2">
        <f t="shared" si="6"/>
        <v>5773.9098901152611</v>
      </c>
      <c r="Y216" s="2">
        <f t="shared" si="37"/>
        <v>47758172.512589395</v>
      </c>
      <c r="Z216" s="2" t="str">
        <f t="shared" si="8"/>
        <v>HERE</v>
      </c>
      <c r="AA216" s="2">
        <f>IF(Z216="HERE",Y216,AA215+Graph!$G$1*1000)</f>
        <v>47758172.512589395</v>
      </c>
      <c r="AB216" s="2">
        <f t="shared" si="21"/>
        <v>5773.9098901152611</v>
      </c>
      <c r="AC216" s="2">
        <f t="shared" si="38"/>
        <v>46237327.782417387</v>
      </c>
      <c r="AD216" s="3">
        <f t="shared" si="10"/>
        <v>47758172.512589395</v>
      </c>
      <c r="AE216" s="2">
        <f>IF(AE214&gt;=52800000,52800000,IF(AB195=Graph!G$1*1000,AE215+Graph!G$1*1000,AC216))</f>
        <v>46237327.782417387</v>
      </c>
      <c r="AF216" s="3">
        <f t="shared" si="11"/>
        <v>46237327.782417387</v>
      </c>
      <c r="AG216" s="3">
        <f t="shared" si="29"/>
        <v>44224961.93775896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41"/>
        <v>531858</v>
      </c>
      <c r="H217" s="2">
        <f t="shared" si="39"/>
        <v>91476526.658791006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771557.27852323651</v>
      </c>
      <c r="Q217" s="2">
        <f t="shared" si="42"/>
        <v>550000</v>
      </c>
      <c r="R217" s="2">
        <f t="shared" si="40"/>
        <v>94545500.295006782</v>
      </c>
      <c r="S217" s="2">
        <f t="shared" si="17"/>
        <v>531858</v>
      </c>
      <c r="T217" s="2">
        <f t="shared" si="18"/>
        <v>18142</v>
      </c>
      <c r="U217" s="2">
        <f t="shared" si="19"/>
        <v>550000</v>
      </c>
      <c r="V217" s="2">
        <f t="shared" si="34"/>
        <v>46783731.437911883</v>
      </c>
      <c r="W217" s="2">
        <f t="shared" si="20"/>
        <v>546403.65549449623</v>
      </c>
      <c r="X217" s="2">
        <f t="shared" si="6"/>
        <v>3596.3445055037737</v>
      </c>
      <c r="Y217" s="2">
        <f t="shared" si="37"/>
        <v>47761768.857094899</v>
      </c>
      <c r="Z217" s="2" t="str">
        <f t="shared" si="8"/>
        <v>HERE</v>
      </c>
      <c r="AA217" s="2">
        <f>IF(Z217="HERE",Y217,AA216+Graph!$G$1*1000)</f>
        <v>47761768.857094899</v>
      </c>
      <c r="AB217" s="2">
        <f t="shared" si="21"/>
        <v>3596.3445055037737</v>
      </c>
      <c r="AC217" s="2">
        <f t="shared" si="38"/>
        <v>46783731.437911883</v>
      </c>
      <c r="AD217" s="3">
        <f t="shared" si="10"/>
        <v>47761768.857094899</v>
      </c>
      <c r="AE217" s="2">
        <f>IF(AE215&gt;=52800000,52800000,IF(AB196=Graph!G$1*1000,AE216+Graph!G$1*1000,AC217))</f>
        <v>46783731.437911883</v>
      </c>
      <c r="AF217" s="3">
        <f t="shared" si="11"/>
        <v>46783731.437911883</v>
      </c>
      <c r="AG217" s="3">
        <f t="shared" si="29"/>
        <v>44294388.372704022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41"/>
        <v>531858</v>
      </c>
      <c r="H218" s="2">
        <f t="shared" si="39"/>
        <v>92008384.658791006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773964.98118372262</v>
      </c>
      <c r="Q218" s="2">
        <f t="shared" si="42"/>
        <v>550000</v>
      </c>
      <c r="R218" s="2">
        <f t="shared" si="40"/>
        <v>95095500.295006782</v>
      </c>
      <c r="S218" s="2">
        <f t="shared" si="17"/>
        <v>531858</v>
      </c>
      <c r="T218" s="2">
        <f t="shared" si="18"/>
        <v>18142</v>
      </c>
      <c r="U218" s="2">
        <f t="shared" si="19"/>
        <v>550000</v>
      </c>
      <c r="V218" s="2">
        <f t="shared" si="34"/>
        <v>47332312.658791006</v>
      </c>
      <c r="W218" s="2">
        <f t="shared" si="20"/>
        <v>548581.22087912261</v>
      </c>
      <c r="X218" s="2">
        <f t="shared" si="6"/>
        <v>1418.7791208773851</v>
      </c>
      <c r="Y218" s="2">
        <f t="shared" si="37"/>
        <v>47763187.636215776</v>
      </c>
      <c r="Z218" s="2" t="str">
        <f t="shared" si="8"/>
        <v>HERE</v>
      </c>
      <c r="AA218" s="2">
        <f>IF(Z218="HERE",Y218,AA217+Graph!$G$1*1000)</f>
        <v>47763187.636215776</v>
      </c>
      <c r="AB218" s="2">
        <f t="shared" si="21"/>
        <v>1418.7791208773851</v>
      </c>
      <c r="AC218" s="2">
        <f t="shared" si="38"/>
        <v>46783731.437911883</v>
      </c>
      <c r="AD218" s="3">
        <f t="shared" si="10"/>
        <v>47763187.636215776</v>
      </c>
      <c r="AE218" s="2">
        <f>IF(AE216&gt;=52800000,52800000,IF(AB197=Graph!G$1*1000,AE217+Graph!G$1*1000,AC218))</f>
        <v>46783731.437911883</v>
      </c>
      <c r="AF218" s="3">
        <f t="shared" si="11"/>
        <v>46783731.437911883</v>
      </c>
      <c r="AG218" s="3">
        <f t="shared" si="29"/>
        <v>44361963.877072155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41"/>
        <v>531858</v>
      </c>
      <c r="H219" s="2">
        <f t="shared" si="39"/>
        <v>92540242.658791006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776372.68384422362</v>
      </c>
      <c r="Q219" s="2">
        <f t="shared" si="42"/>
        <v>550000</v>
      </c>
      <c r="R219" s="2">
        <f t="shared" si="40"/>
        <v>95645500.295006782</v>
      </c>
      <c r="S219" s="2">
        <f t="shared" si="17"/>
        <v>531858</v>
      </c>
      <c r="T219" s="2">
        <f t="shared" si="18"/>
        <v>18142</v>
      </c>
      <c r="U219" s="2">
        <f t="shared" si="19"/>
        <v>550000</v>
      </c>
      <c r="V219" s="2">
        <f t="shared" si="34"/>
        <v>47864170.658791006</v>
      </c>
      <c r="W219" s="2">
        <f t="shared" si="20"/>
        <v>531858</v>
      </c>
      <c r="X219" s="2">
        <f t="shared" si="6"/>
        <v>18142</v>
      </c>
      <c r="Y219" s="2">
        <f t="shared" si="37"/>
        <v>47781329.636215776</v>
      </c>
      <c r="Z219" s="2" t="str">
        <f t="shared" si="8"/>
        <v>MEEP</v>
      </c>
      <c r="AA219" s="2">
        <f>IF(Z219="HERE",Y219,AA218+Graph!$G$1*1000)</f>
        <v>48183187.636215776</v>
      </c>
      <c r="AB219" s="2">
        <f t="shared" si="21"/>
        <v>420000</v>
      </c>
      <c r="AC219" s="2">
        <f t="shared" si="38"/>
        <v>46783731.437911883</v>
      </c>
      <c r="AD219" s="3">
        <f t="shared" si="10"/>
        <v>48183187.636215776</v>
      </c>
      <c r="AE219" s="2">
        <f>IF(AE217&gt;=52800000,52800000,IF(AB198=Graph!G$1*1000,AE218+Graph!G$1*1000,AC219))</f>
        <v>46783731.437911883</v>
      </c>
      <c r="AF219" s="3">
        <f t="shared" si="11"/>
        <v>46783731.437911883</v>
      </c>
      <c r="AG219" s="3">
        <f t="shared" si="29"/>
        <v>44427688.450863369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41"/>
        <v>531858</v>
      </c>
      <c r="H220" s="2">
        <f t="shared" si="39"/>
        <v>93072100.658791006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778780.38650472462</v>
      </c>
      <c r="Q220" s="2">
        <f t="shared" si="42"/>
        <v>550000</v>
      </c>
      <c r="R220" s="2">
        <f t="shared" si="40"/>
        <v>96195500.295006782</v>
      </c>
      <c r="S220" s="2">
        <f t="shared" si="17"/>
        <v>531858</v>
      </c>
      <c r="T220" s="2">
        <f t="shared" si="18"/>
        <v>18142</v>
      </c>
      <c r="U220" s="2">
        <f t="shared" si="19"/>
        <v>550000</v>
      </c>
      <c r="V220" s="2">
        <f t="shared" si="34"/>
        <v>48396028.658791006</v>
      </c>
      <c r="W220" s="2">
        <f t="shared" si="20"/>
        <v>531858</v>
      </c>
      <c r="X220" s="2">
        <f t="shared" si="6"/>
        <v>18142</v>
      </c>
      <c r="Y220" s="2">
        <f t="shared" si="37"/>
        <v>47799471.636215776</v>
      </c>
      <c r="Z220" s="2" t="str">
        <f t="shared" si="8"/>
        <v>MEEP</v>
      </c>
      <c r="AA220" s="2">
        <f>IF(Z220="HERE",Y220,AA219+Graph!$G$1*1000)</f>
        <v>48603187.636215776</v>
      </c>
      <c r="AB220" s="2">
        <f t="shared" si="21"/>
        <v>420000</v>
      </c>
      <c r="AC220" s="2">
        <f t="shared" si="38"/>
        <v>46783731.437911883</v>
      </c>
      <c r="AD220" s="3">
        <f t="shared" si="10"/>
        <v>48603187.636215776</v>
      </c>
      <c r="AE220" s="2">
        <f>IF(AE218&gt;=52800000,52800000,IF(AB199=Graph!G$1*1000,AE219+Graph!G$1*1000,AC220))</f>
        <v>46783731.437911883</v>
      </c>
      <c r="AF220" s="3">
        <f t="shared" si="11"/>
        <v>46783731.437911883</v>
      </c>
      <c r="AG220" s="3">
        <f t="shared" si="29"/>
        <v>44491562.094077654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41"/>
        <v>531858</v>
      </c>
      <c r="H221" s="2">
        <f t="shared" si="39"/>
        <v>93603958.658791006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781188.08916522563</v>
      </c>
      <c r="Q221" s="2">
        <f t="shared" si="42"/>
        <v>550000</v>
      </c>
      <c r="R221" s="2">
        <f t="shared" si="40"/>
        <v>96745500.295006782</v>
      </c>
      <c r="S221" s="2">
        <f t="shared" si="17"/>
        <v>531858</v>
      </c>
      <c r="T221" s="2">
        <f t="shared" si="18"/>
        <v>18142</v>
      </c>
      <c r="U221" s="2">
        <f t="shared" si="19"/>
        <v>550000</v>
      </c>
      <c r="V221" s="2">
        <f t="shared" si="34"/>
        <v>48927886.658791006</v>
      </c>
      <c r="W221" s="2">
        <f t="shared" si="20"/>
        <v>531858</v>
      </c>
      <c r="X221" s="2">
        <f t="shared" si="6"/>
        <v>18142</v>
      </c>
      <c r="Y221" s="2">
        <f t="shared" si="37"/>
        <v>47817613.636215776</v>
      </c>
      <c r="Z221" s="2" t="str">
        <f t="shared" si="8"/>
        <v>MEEP</v>
      </c>
      <c r="AA221" s="2">
        <f>IF(Z221="HERE",Y221,AA220+Graph!$G$1*1000)</f>
        <v>49023187.636215776</v>
      </c>
      <c r="AB221" s="2">
        <f t="shared" si="21"/>
        <v>420000</v>
      </c>
      <c r="AC221" s="2">
        <f t="shared" si="38"/>
        <v>46783731.437911883</v>
      </c>
      <c r="AD221" s="3">
        <f t="shared" si="10"/>
        <v>49023187.636215776</v>
      </c>
      <c r="AE221" s="2">
        <f>IF(AE219&gt;=52800000,52800000,IF(AB200=Graph!G$1*1000,AE220+Graph!G$1*1000,AC221))</f>
        <v>46783731.437911883</v>
      </c>
      <c r="AF221" s="3">
        <f t="shared" si="11"/>
        <v>46783731.437911883</v>
      </c>
      <c r="AG221" s="3">
        <f t="shared" si="29"/>
        <v>44553584.806715019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41"/>
        <v>531858</v>
      </c>
      <c r="H222" s="2">
        <f t="shared" si="39"/>
        <v>94135816.658791006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783595.79182571173</v>
      </c>
      <c r="Q222" s="2">
        <f t="shared" si="42"/>
        <v>550000</v>
      </c>
      <c r="R222" s="2">
        <f t="shared" si="40"/>
        <v>97295500.295006782</v>
      </c>
      <c r="S222" s="2">
        <f t="shared" si="17"/>
        <v>531858</v>
      </c>
      <c r="T222" s="2">
        <f t="shared" si="18"/>
        <v>18142</v>
      </c>
      <c r="U222" s="2">
        <f t="shared" si="19"/>
        <v>550000</v>
      </c>
      <c r="V222" s="2">
        <f t="shared" si="34"/>
        <v>49459744.658791006</v>
      </c>
      <c r="W222" s="2">
        <f t="shared" si="20"/>
        <v>531858</v>
      </c>
      <c r="X222" s="2">
        <f t="shared" si="6"/>
        <v>18142</v>
      </c>
      <c r="Y222" s="2">
        <f t="shared" si="37"/>
        <v>47835755.636215776</v>
      </c>
      <c r="Z222" s="2" t="str">
        <f t="shared" si="8"/>
        <v>MEEP</v>
      </c>
      <c r="AA222" s="2">
        <f>IF(Z222="HERE",Y222,AA221+Graph!$G$1*1000)</f>
        <v>49443187.636215776</v>
      </c>
      <c r="AB222" s="2">
        <f t="shared" si="21"/>
        <v>420000</v>
      </c>
      <c r="AC222" s="2">
        <f t="shared" si="38"/>
        <v>46783731.437911883</v>
      </c>
      <c r="AD222" s="3">
        <f t="shared" si="10"/>
        <v>49443187.636215776</v>
      </c>
      <c r="AE222" s="2">
        <f>IF(AE220&gt;=52800000,52800000,IF(AB201=Graph!G$1*1000,AE221+Graph!G$1*1000,AC222))</f>
        <v>46783731.437911883</v>
      </c>
      <c r="AF222" s="3">
        <f t="shared" si="11"/>
        <v>46783731.437911883</v>
      </c>
      <c r="AG222" s="3">
        <f t="shared" si="29"/>
        <v>44613756.588775463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41"/>
        <v>531858</v>
      </c>
      <c r="H223" s="2">
        <f t="shared" si="39"/>
        <v>94667674.658791006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786003.49448621273</v>
      </c>
      <c r="Q223" s="2">
        <f t="shared" si="42"/>
        <v>550000</v>
      </c>
      <c r="R223" s="2">
        <f t="shared" si="40"/>
        <v>97845500.295006782</v>
      </c>
      <c r="S223" s="2">
        <f t="shared" si="17"/>
        <v>531858</v>
      </c>
      <c r="T223" s="2">
        <f t="shared" si="18"/>
        <v>18142</v>
      </c>
      <c r="U223" s="2">
        <f t="shared" si="19"/>
        <v>550000</v>
      </c>
      <c r="V223" s="2">
        <f t="shared" si="34"/>
        <v>49991602.658791006</v>
      </c>
      <c r="W223" s="2">
        <f t="shared" si="20"/>
        <v>531858</v>
      </c>
      <c r="X223" s="2">
        <f t="shared" si="6"/>
        <v>18142</v>
      </c>
      <c r="Y223" s="2">
        <f t="shared" ref="Y223:Y286" si="43">IF(COUNT($C224)=0,IF(COUNT($C223)=1,C223,SUM(Y222+X223)),C223)</f>
        <v>47853897.636215776</v>
      </c>
      <c r="Z223" s="2" t="str">
        <f t="shared" si="8"/>
        <v>MEEP</v>
      </c>
      <c r="AA223" s="2">
        <f>IF(Z223="HERE",Y223,AA222+Graph!$G$1*1000)</f>
        <v>49863187.636215776</v>
      </c>
      <c r="AB223" s="2">
        <f t="shared" si="21"/>
        <v>420000</v>
      </c>
      <c r="AC223" s="2">
        <f t="shared" ref="AC223:AC286" si="44">IF(Z224="HERE",V223,AC222)</f>
        <v>46783731.437911883</v>
      </c>
      <c r="AD223" s="3">
        <f t="shared" si="10"/>
        <v>49863187.636215776</v>
      </c>
      <c r="AE223" s="2">
        <f>IF(AE221&gt;=52800000,52800000,IF(AB202=Graph!G$1*1000,AE222+Graph!G$1*1000,AC223))</f>
        <v>46783731.437911883</v>
      </c>
      <c r="AF223" s="3">
        <f t="shared" si="11"/>
        <v>46783731.437911883</v>
      </c>
      <c r="AG223" s="3">
        <f t="shared" si="29"/>
        <v>44672077.440258987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41"/>
        <v>531858</v>
      </c>
      <c r="H224" s="2">
        <f t="shared" ref="H224:H287" si="45">IF(COUNT($C225)=0,IF(COUNT($C224)=1,C224,SUM(H223+G224)),C224)</f>
        <v>95199532.658791006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788411.19714671373</v>
      </c>
      <c r="Q224" s="2">
        <f t="shared" si="42"/>
        <v>550000</v>
      </c>
      <c r="R224" s="2">
        <f t="shared" ref="R224:R287" si="46">IF(COUNT($C225)=0,IF(COUNT($C224)=1,M224,SUM(R223+Q224)),M224)</f>
        <v>98395500.295006782</v>
      </c>
      <c r="S224" s="2">
        <f t="shared" si="17"/>
        <v>531858</v>
      </c>
      <c r="T224" s="2">
        <f t="shared" si="18"/>
        <v>18142</v>
      </c>
      <c r="U224" s="2">
        <f t="shared" si="19"/>
        <v>550000</v>
      </c>
      <c r="V224" s="2">
        <f t="shared" si="34"/>
        <v>50523460.658791006</v>
      </c>
      <c r="W224" s="2">
        <f t="shared" si="20"/>
        <v>531858</v>
      </c>
      <c r="X224" s="2">
        <f t="shared" si="6"/>
        <v>18142</v>
      </c>
      <c r="Y224" s="2">
        <f t="shared" si="43"/>
        <v>47872039.636215776</v>
      </c>
      <c r="Z224" s="2" t="str">
        <f t="shared" si="8"/>
        <v>MEEP</v>
      </c>
      <c r="AA224" s="2">
        <f>IF(Z224="HERE",Y224,AA223+Graph!$G$1*1000)</f>
        <v>50283187.636215776</v>
      </c>
      <c r="AB224" s="2">
        <f t="shared" si="21"/>
        <v>420000</v>
      </c>
      <c r="AC224" s="2">
        <f t="shared" si="44"/>
        <v>46783731.437911883</v>
      </c>
      <c r="AD224" s="3">
        <f t="shared" si="10"/>
        <v>50283187.636215776</v>
      </c>
      <c r="AE224" s="2">
        <f>IF(AE222&gt;=52800000,52800000,IF(AB203=Graph!G$1*1000,AE223+Graph!G$1*1000,AC224))</f>
        <v>46783731.437911883</v>
      </c>
      <c r="AF224" s="3">
        <f t="shared" si="11"/>
        <v>46783731.437911883</v>
      </c>
      <c r="AG224" s="3">
        <f t="shared" si="29"/>
        <v>44728547.361165583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41"/>
        <v>531858</v>
      </c>
      <c r="H225" s="2">
        <f t="shared" si="45"/>
        <v>95731390.658791006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790818.89980721474</v>
      </c>
      <c r="Q225" s="2">
        <f t="shared" si="42"/>
        <v>550000</v>
      </c>
      <c r="R225" s="2">
        <f t="shared" si="46"/>
        <v>98945500.295006782</v>
      </c>
      <c r="S225" s="2">
        <f t="shared" si="17"/>
        <v>531858</v>
      </c>
      <c r="T225" s="2">
        <f t="shared" si="18"/>
        <v>18142</v>
      </c>
      <c r="U225" s="2">
        <f t="shared" si="19"/>
        <v>550000</v>
      </c>
      <c r="V225" s="2">
        <f t="shared" si="34"/>
        <v>51055318.658791006</v>
      </c>
      <c r="W225" s="2">
        <f t="shared" si="20"/>
        <v>531858</v>
      </c>
      <c r="X225" s="2">
        <f t="shared" si="6"/>
        <v>18142</v>
      </c>
      <c r="Y225" s="2">
        <f t="shared" si="43"/>
        <v>47890181.636215776</v>
      </c>
      <c r="Z225" s="2" t="str">
        <f t="shared" si="8"/>
        <v>MEEP</v>
      </c>
      <c r="AA225" s="2">
        <f>IF(Z225="HERE",Y225,AA224+Graph!$G$1*1000)</f>
        <v>50703187.636215776</v>
      </c>
      <c r="AB225" s="2">
        <f t="shared" si="21"/>
        <v>420000</v>
      </c>
      <c r="AC225" s="2">
        <f t="shared" si="44"/>
        <v>46783731.437911883</v>
      </c>
      <c r="AD225" s="3">
        <f t="shared" si="10"/>
        <v>50703187.636215776</v>
      </c>
      <c r="AE225" s="2">
        <f>IF(AE223&gt;=52800000,52800000,IF(AB204=Graph!G$1*1000,AE224+Graph!G$1*1000,AC225))</f>
        <v>46783731.437911883</v>
      </c>
      <c r="AF225" s="3">
        <f t="shared" si="11"/>
        <v>46783731.437911883</v>
      </c>
      <c r="AG225" s="3">
        <f t="shared" si="29"/>
        <v>44783166.351495251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41"/>
        <v>531858</v>
      </c>
      <c r="H226" s="2">
        <f t="shared" si="45"/>
        <v>96263248.658791006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793226.60246771574</v>
      </c>
      <c r="Q226" s="2">
        <f t="shared" si="42"/>
        <v>550000</v>
      </c>
      <c r="R226" s="2">
        <f t="shared" si="46"/>
        <v>99495500.295006782</v>
      </c>
      <c r="S226" s="2">
        <f t="shared" si="17"/>
        <v>531858</v>
      </c>
      <c r="T226" s="2">
        <f t="shared" si="18"/>
        <v>18142</v>
      </c>
      <c r="U226" s="2">
        <f t="shared" si="19"/>
        <v>550000</v>
      </c>
      <c r="V226" s="2">
        <f t="shared" si="34"/>
        <v>51587176.658791006</v>
      </c>
      <c r="W226" s="2">
        <f t="shared" si="20"/>
        <v>531858</v>
      </c>
      <c r="X226" s="2">
        <f t="shared" si="6"/>
        <v>18142</v>
      </c>
      <c r="Y226" s="2">
        <f t="shared" si="43"/>
        <v>47908323.636215776</v>
      </c>
      <c r="Z226" s="2" t="str">
        <f t="shared" si="8"/>
        <v>MEEP</v>
      </c>
      <c r="AA226" s="2">
        <f>IF(Z226="HERE",Y226,AA225+Graph!$G$1*1000)</f>
        <v>51123187.636215776</v>
      </c>
      <c r="AB226" s="2">
        <f t="shared" si="21"/>
        <v>420000</v>
      </c>
      <c r="AC226" s="2">
        <f t="shared" si="44"/>
        <v>46783731.437911883</v>
      </c>
      <c r="AD226" s="3">
        <f t="shared" si="10"/>
        <v>51123187.636215776</v>
      </c>
      <c r="AE226" s="2">
        <f>IF(AE224&gt;=52800000,52800000,IF(AB205=Graph!G$1*1000,AE225+Graph!G$1*1000,AC226))</f>
        <v>46783731.437911883</v>
      </c>
      <c r="AF226" s="3">
        <f t="shared" si="11"/>
        <v>46783731.437911883</v>
      </c>
      <c r="AG226" s="3">
        <f t="shared" si="29"/>
        <v>44835934.411248006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41"/>
        <v>531858</v>
      </c>
      <c r="H227" s="2">
        <f t="shared" si="45"/>
        <v>96795106.658791006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795634.30512820184</v>
      </c>
      <c r="Q227" s="2">
        <f t="shared" si="42"/>
        <v>550000</v>
      </c>
      <c r="R227" s="2">
        <f t="shared" si="46"/>
        <v>100045500.29500678</v>
      </c>
      <c r="S227" s="2">
        <f t="shared" si="17"/>
        <v>531858</v>
      </c>
      <c r="T227" s="2">
        <f t="shared" si="18"/>
        <v>18142</v>
      </c>
      <c r="U227" s="2">
        <f t="shared" si="19"/>
        <v>550000</v>
      </c>
      <c r="V227" s="2">
        <f t="shared" si="34"/>
        <v>52119034.658791006</v>
      </c>
      <c r="W227" s="2">
        <f t="shared" si="20"/>
        <v>531858</v>
      </c>
      <c r="X227" s="2">
        <f t="shared" si="6"/>
        <v>18142</v>
      </c>
      <c r="Y227" s="2">
        <f t="shared" si="43"/>
        <v>47926465.636215776</v>
      </c>
      <c r="Z227" s="2" t="str">
        <f t="shared" si="8"/>
        <v>MEEP</v>
      </c>
      <c r="AA227" s="2">
        <f>IF(Z227="HERE",Y227,AA226+Graph!$G$1*1000)</f>
        <v>51543187.636215776</v>
      </c>
      <c r="AB227" s="2">
        <f t="shared" si="21"/>
        <v>420000</v>
      </c>
      <c r="AC227" s="2">
        <f t="shared" si="44"/>
        <v>46783731.437911883</v>
      </c>
      <c r="AD227" s="3">
        <f t="shared" si="10"/>
        <v>51543187.636215776</v>
      </c>
      <c r="AE227" s="2">
        <f>IF(AE225&gt;=52800000,52800000,IF(AB206=Graph!G$1*1000,AE226+Graph!G$1*1000,AC227))</f>
        <v>46783731.437911883</v>
      </c>
      <c r="AF227" s="3">
        <f t="shared" si="11"/>
        <v>46783731.437911883</v>
      </c>
      <c r="AG227" s="3">
        <f t="shared" si="29"/>
        <v>44886851.540423825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41"/>
        <v>531858</v>
      </c>
      <c r="H228" s="2">
        <f t="shared" si="45"/>
        <v>97326964.658791006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798042.00778870285</v>
      </c>
      <c r="Q228" s="2">
        <f t="shared" si="42"/>
        <v>550000</v>
      </c>
      <c r="R228" s="2">
        <f t="shared" si="46"/>
        <v>100595500.29500678</v>
      </c>
      <c r="S228" s="2">
        <f t="shared" si="17"/>
        <v>531858</v>
      </c>
      <c r="T228" s="2">
        <f t="shared" si="18"/>
        <v>18142</v>
      </c>
      <c r="U228" s="2">
        <f t="shared" si="19"/>
        <v>550000</v>
      </c>
      <c r="V228" s="2">
        <f t="shared" si="34"/>
        <v>52650892.658791006</v>
      </c>
      <c r="W228" s="2">
        <f t="shared" si="20"/>
        <v>531858</v>
      </c>
      <c r="X228" s="2">
        <f t="shared" si="6"/>
        <v>18142</v>
      </c>
      <c r="Y228" s="2">
        <f t="shared" si="43"/>
        <v>47944607.636215776</v>
      </c>
      <c r="Z228" s="2" t="str">
        <f t="shared" si="8"/>
        <v>MEEP</v>
      </c>
      <c r="AA228" s="2">
        <f>IF(Z228="HERE",Y228,AA227+Graph!$G$1*1000)</f>
        <v>51963187.636215776</v>
      </c>
      <c r="AB228" s="2">
        <f t="shared" si="21"/>
        <v>420000</v>
      </c>
      <c r="AC228" s="2">
        <f t="shared" si="44"/>
        <v>46783731.437911883</v>
      </c>
      <c r="AD228" s="3">
        <f t="shared" si="10"/>
        <v>51963187.636215776</v>
      </c>
      <c r="AE228" s="2">
        <f>IF(AE226&gt;=52800000,52800000,IF(AB207=Graph!G$1*1000,AE227+Graph!G$1*1000,AC228))</f>
        <v>46783731.437911883</v>
      </c>
      <c r="AF228" s="3">
        <f t="shared" si="11"/>
        <v>46783731.437911883</v>
      </c>
      <c r="AG228" s="3">
        <f t="shared" si="29"/>
        <v>44935917.739022732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41"/>
        <v>531858</v>
      </c>
      <c r="H229" s="2">
        <f t="shared" si="45"/>
        <v>97858822.658791006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800449.71044920385</v>
      </c>
      <c r="Q229" s="2">
        <f t="shared" si="42"/>
        <v>550000</v>
      </c>
      <c r="R229" s="2">
        <f t="shared" si="46"/>
        <v>101145500.29500678</v>
      </c>
      <c r="S229" s="2">
        <f t="shared" si="17"/>
        <v>531858</v>
      </c>
      <c r="T229" s="2">
        <f t="shared" si="18"/>
        <v>18142</v>
      </c>
      <c r="U229" s="2">
        <f t="shared" si="19"/>
        <v>550000</v>
      </c>
      <c r="V229" s="2">
        <f t="shared" si="34"/>
        <v>53182750.658791006</v>
      </c>
      <c r="W229" s="2">
        <f t="shared" si="20"/>
        <v>531858</v>
      </c>
      <c r="X229" s="2">
        <f t="shared" si="6"/>
        <v>18142</v>
      </c>
      <c r="Y229" s="2">
        <f t="shared" si="43"/>
        <v>47962749.636215776</v>
      </c>
      <c r="Z229" s="2" t="str">
        <f t="shared" si="8"/>
        <v>MEEP</v>
      </c>
      <c r="AA229" s="2">
        <f>IF(Z229="HERE",Y229,AA228+Graph!$G$1*1000)</f>
        <v>52383187.636215776</v>
      </c>
      <c r="AB229" s="2">
        <f t="shared" si="21"/>
        <v>420000</v>
      </c>
      <c r="AC229" s="2">
        <f t="shared" si="44"/>
        <v>46783731.437911883</v>
      </c>
      <c r="AD229" s="3">
        <f t="shared" si="10"/>
        <v>52383187.636215776</v>
      </c>
      <c r="AE229" s="2">
        <f>IF(AE227&gt;=52800000,52800000,IF(AB208=Graph!G$1*1000,AE228+Graph!G$1*1000,AC229))</f>
        <v>46783731.437911883</v>
      </c>
      <c r="AF229" s="3">
        <f t="shared" si="11"/>
        <v>46783731.437911883</v>
      </c>
      <c r="AG229" s="3">
        <f t="shared" si="29"/>
        <v>44983133.00704471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ref="G230:G293" si="47">IF(F230&gt;550000,$AK$31*1000,F230)</f>
        <v>531858</v>
      </c>
      <c r="H230" s="2">
        <f t="shared" si="45"/>
        <v>98390680.658791006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802857.41310970485</v>
      </c>
      <c r="Q230" s="2">
        <f t="shared" ref="Q230:Q293" si="48">IF(P230&gt;550000,550000,P230)</f>
        <v>550000</v>
      </c>
      <c r="R230" s="2">
        <f t="shared" si="46"/>
        <v>101695500.29500678</v>
      </c>
      <c r="S230" s="2">
        <f t="shared" si="17"/>
        <v>531858</v>
      </c>
      <c r="T230" s="2">
        <f t="shared" si="18"/>
        <v>18142</v>
      </c>
      <c r="U230" s="2">
        <f t="shared" si="19"/>
        <v>550000</v>
      </c>
      <c r="V230" s="2">
        <f t="shared" si="34"/>
        <v>53714608.658791006</v>
      </c>
      <c r="W230" s="2">
        <f t="shared" si="20"/>
        <v>531858</v>
      </c>
      <c r="X230" s="2">
        <f t="shared" si="6"/>
        <v>18142</v>
      </c>
      <c r="Y230" s="2">
        <f t="shared" si="43"/>
        <v>47980891.636215776</v>
      </c>
      <c r="Z230" s="2" t="str">
        <f t="shared" si="8"/>
        <v>MEEP</v>
      </c>
      <c r="AA230" s="2">
        <f>IF(Z230="HERE",Y230,AA229+Graph!$G$1*1000)</f>
        <v>52803187.636215776</v>
      </c>
      <c r="AB230" s="2">
        <f t="shared" si="21"/>
        <v>420000</v>
      </c>
      <c r="AC230" s="2">
        <f t="shared" si="44"/>
        <v>46783731.437911883</v>
      </c>
      <c r="AD230" s="3">
        <f t="shared" si="10"/>
        <v>52800000</v>
      </c>
      <c r="AE230" s="2">
        <f>IF(AE228&gt;=52800000,52800000,IF(AB209=Graph!G$1*1000,AE229+Graph!G$1*1000,AC230))</f>
        <v>46783731.437911883</v>
      </c>
      <c r="AF230" s="3">
        <f t="shared" si="11"/>
        <v>46783731.437911883</v>
      </c>
      <c r="AG230" s="3">
        <f t="shared" si="29"/>
        <v>45028497.344489776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47"/>
        <v>531858</v>
      </c>
      <c r="H231" s="2">
        <f t="shared" si="45"/>
        <v>98922538.658791006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805265.11577019095</v>
      </c>
      <c r="Q231" s="2">
        <f t="shared" si="48"/>
        <v>550000</v>
      </c>
      <c r="R231" s="2">
        <f t="shared" si="46"/>
        <v>102245500.29500678</v>
      </c>
      <c r="S231" s="2">
        <f t="shared" si="17"/>
        <v>531858</v>
      </c>
      <c r="T231" s="2">
        <f t="shared" si="18"/>
        <v>18142</v>
      </c>
      <c r="U231" s="2">
        <f t="shared" si="19"/>
        <v>550000</v>
      </c>
      <c r="V231" s="2">
        <f t="shared" si="34"/>
        <v>54246466.658791006</v>
      </c>
      <c r="W231" s="2">
        <f t="shared" si="20"/>
        <v>531858</v>
      </c>
      <c r="X231" s="2">
        <f t="shared" si="6"/>
        <v>18142</v>
      </c>
      <c r="Y231" s="2">
        <f t="shared" si="43"/>
        <v>47999033.636215776</v>
      </c>
      <c r="Z231" s="2" t="str">
        <f t="shared" si="8"/>
        <v>MEEP</v>
      </c>
      <c r="AA231" s="2">
        <f>IF(Z231="HERE",Y231,AA230+Graph!$G$1*1000)</f>
        <v>53223187.636215776</v>
      </c>
      <c r="AB231" s="2">
        <f t="shared" si="21"/>
        <v>420000</v>
      </c>
      <c r="AC231" s="2">
        <f t="shared" si="44"/>
        <v>46783731.437911883</v>
      </c>
      <c r="AD231" s="3">
        <f t="shared" si="10"/>
        <v>52800000</v>
      </c>
      <c r="AE231" s="2">
        <f>IF(AE229&gt;=52800000,52800000,IF(AB210=Graph!G$1*1000,AE230+Graph!G$1*1000,AC231))</f>
        <v>46783731.437911883</v>
      </c>
      <c r="AF231" s="3">
        <f t="shared" si="11"/>
        <v>46783731.437911883</v>
      </c>
      <c r="AG231" s="3">
        <f t="shared" si="29"/>
        <v>45072010.751357906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47"/>
        <v>531858</v>
      </c>
      <c r="H232" s="2">
        <f t="shared" si="45"/>
        <v>99454396.658791006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807672.81843069196</v>
      </c>
      <c r="Q232" s="2">
        <f t="shared" si="48"/>
        <v>550000</v>
      </c>
      <c r="R232" s="2">
        <f t="shared" si="46"/>
        <v>102795500.29500678</v>
      </c>
      <c r="S232" s="2">
        <f t="shared" si="17"/>
        <v>531858</v>
      </c>
      <c r="T232" s="2">
        <f t="shared" si="18"/>
        <v>18142</v>
      </c>
      <c r="U232" s="2">
        <f t="shared" si="19"/>
        <v>550000</v>
      </c>
      <c r="V232" s="2">
        <f t="shared" si="34"/>
        <v>54778324.658791006</v>
      </c>
      <c r="W232" s="2">
        <f t="shared" si="20"/>
        <v>531858</v>
      </c>
      <c r="X232" s="2">
        <f t="shared" si="6"/>
        <v>18142</v>
      </c>
      <c r="Y232" s="2">
        <f t="shared" si="43"/>
        <v>48017175.636215776</v>
      </c>
      <c r="Z232" s="2" t="str">
        <f t="shared" si="8"/>
        <v>MEEP</v>
      </c>
      <c r="AA232" s="2">
        <f>IF(Z232="HERE",Y232,AA231+Graph!$G$1*1000)</f>
        <v>53643187.636215776</v>
      </c>
      <c r="AB232" s="2">
        <f t="shared" si="21"/>
        <v>420000</v>
      </c>
      <c r="AC232" s="2">
        <f t="shared" si="44"/>
        <v>46783731.437911883</v>
      </c>
      <c r="AD232" s="3">
        <f t="shared" si="10"/>
        <v>52800000</v>
      </c>
      <c r="AE232" s="2">
        <f>IF(AE230&gt;=52800000,52800000,IF(AB211=Graph!G$1*1000,AE231+Graph!G$1*1000,AC232))</f>
        <v>46783731.437911883</v>
      </c>
      <c r="AF232" s="3">
        <f t="shared" si="11"/>
        <v>46783731.437911883</v>
      </c>
      <c r="AG232" s="3">
        <f t="shared" si="29"/>
        <v>45113673.227649115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47"/>
        <v>531858</v>
      </c>
      <c r="H233" s="2">
        <f t="shared" si="45"/>
        <v>99986254.658791006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810080.52109119296</v>
      </c>
      <c r="Q233" s="2">
        <f t="shared" si="48"/>
        <v>550000</v>
      </c>
      <c r="R233" s="2">
        <f t="shared" si="46"/>
        <v>103345500.29500678</v>
      </c>
      <c r="S233" s="2">
        <f t="shared" si="17"/>
        <v>531858</v>
      </c>
      <c r="T233" s="2">
        <f t="shared" si="18"/>
        <v>18142</v>
      </c>
      <c r="U233" s="2">
        <f t="shared" si="19"/>
        <v>550000</v>
      </c>
      <c r="V233" s="2">
        <f t="shared" si="34"/>
        <v>55310182.658791006</v>
      </c>
      <c r="W233" s="2">
        <f t="shared" si="20"/>
        <v>531858</v>
      </c>
      <c r="X233" s="2">
        <f t="shared" si="6"/>
        <v>18142</v>
      </c>
      <c r="Y233" s="2">
        <f t="shared" si="43"/>
        <v>48035317.636215776</v>
      </c>
      <c r="Z233" s="2" t="str">
        <f t="shared" si="8"/>
        <v>MEEP</v>
      </c>
      <c r="AA233" s="2">
        <f>IF(Z233="HERE",Y233,AA232+Graph!$G$1*1000)</f>
        <v>54063187.636215776</v>
      </c>
      <c r="AB233" s="2">
        <f t="shared" si="21"/>
        <v>420000</v>
      </c>
      <c r="AC233" s="2">
        <f t="shared" si="44"/>
        <v>46783731.437911883</v>
      </c>
      <c r="AD233" s="3">
        <f t="shared" si="10"/>
        <v>52800000</v>
      </c>
      <c r="AE233" s="2">
        <f>IF(AE231&gt;=52800000,52800000,IF(AB212=Graph!G$1*1000,AE232+Graph!G$1*1000,AC233))</f>
        <v>46783731.437911883</v>
      </c>
      <c r="AF233" s="3">
        <f t="shared" si="11"/>
        <v>46783731.437911883</v>
      </c>
      <c r="AG233" s="3">
        <f t="shared" si="29"/>
        <v>45153484.773363404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47"/>
        <v>531858</v>
      </c>
      <c r="H234" s="2">
        <f t="shared" si="45"/>
        <v>100518112.65879101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812488.22375169396</v>
      </c>
      <c r="Q234" s="2">
        <f t="shared" si="48"/>
        <v>550000</v>
      </c>
      <c r="R234" s="2">
        <f t="shared" si="46"/>
        <v>103895500.29500678</v>
      </c>
      <c r="S234" s="2">
        <f t="shared" si="17"/>
        <v>531858</v>
      </c>
      <c r="T234" s="2">
        <f t="shared" si="18"/>
        <v>18142</v>
      </c>
      <c r="U234" s="2">
        <f t="shared" si="19"/>
        <v>550000</v>
      </c>
      <c r="V234" s="2">
        <f t="shared" si="34"/>
        <v>55842040.658791006</v>
      </c>
      <c r="W234" s="2">
        <f t="shared" si="20"/>
        <v>531858</v>
      </c>
      <c r="X234" s="2">
        <f t="shared" si="6"/>
        <v>18142</v>
      </c>
      <c r="Y234" s="2">
        <f t="shared" si="43"/>
        <v>48053459.636215776</v>
      </c>
      <c r="Z234" s="2" t="str">
        <f t="shared" si="8"/>
        <v>MEEP</v>
      </c>
      <c r="AA234" s="2">
        <f>IF(Z234="HERE",Y234,AA233+Graph!$G$1*1000)</f>
        <v>54483187.636215776</v>
      </c>
      <c r="AB234" s="2">
        <f t="shared" si="21"/>
        <v>420000</v>
      </c>
      <c r="AC234" s="2">
        <f t="shared" si="44"/>
        <v>46783731.437911883</v>
      </c>
      <c r="AD234" s="3">
        <f t="shared" si="10"/>
        <v>52800000</v>
      </c>
      <c r="AE234" s="2">
        <f>IF(AE232&gt;=52800000,52800000,IF(AB213=Graph!G$1*1000,AE233+Graph!G$1*1000,AC234))</f>
        <v>46783731.437911883</v>
      </c>
      <c r="AF234" s="3">
        <f t="shared" si="11"/>
        <v>46783731.437911883</v>
      </c>
      <c r="AG234" s="3">
        <f t="shared" si="29"/>
        <v>45191445.388500772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47"/>
        <v>531858</v>
      </c>
      <c r="H235" s="2">
        <f t="shared" si="45"/>
        <v>101049970.65879101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814895.92641218007</v>
      </c>
      <c r="Q235" s="2">
        <f t="shared" si="48"/>
        <v>550000</v>
      </c>
      <c r="R235" s="2">
        <f t="shared" si="46"/>
        <v>104445500.29500678</v>
      </c>
      <c r="S235" s="2">
        <f t="shared" si="17"/>
        <v>531858</v>
      </c>
      <c r="T235" s="2">
        <f t="shared" si="18"/>
        <v>18142</v>
      </c>
      <c r="U235" s="2">
        <f t="shared" si="19"/>
        <v>550000</v>
      </c>
      <c r="V235" s="2">
        <f t="shared" si="34"/>
        <v>56373898.658791006</v>
      </c>
      <c r="W235" s="2">
        <f t="shared" si="20"/>
        <v>531858</v>
      </c>
      <c r="X235" s="2">
        <f t="shared" si="6"/>
        <v>18142</v>
      </c>
      <c r="Y235" s="2">
        <f t="shared" si="43"/>
        <v>48071601.636215776</v>
      </c>
      <c r="Z235" s="2" t="str">
        <f t="shared" si="8"/>
        <v>MEEP</v>
      </c>
      <c r="AA235" s="2">
        <f>IF(Z235="HERE",Y235,AA234+Graph!$G$1*1000)</f>
        <v>54903187.636215776</v>
      </c>
      <c r="AB235" s="2">
        <f t="shared" si="21"/>
        <v>420000</v>
      </c>
      <c r="AC235" s="2">
        <f t="shared" si="44"/>
        <v>46783731.437911883</v>
      </c>
      <c r="AD235" s="3">
        <f t="shared" si="10"/>
        <v>52800000</v>
      </c>
      <c r="AE235" s="2">
        <f>IF(AE233&gt;=52800000,52800000,IF(AB214=Graph!G$1*1000,AE234+Graph!G$1*1000,AC235))</f>
        <v>46783731.437911883</v>
      </c>
      <c r="AF235" s="3">
        <f t="shared" si="11"/>
        <v>46783731.437911883</v>
      </c>
      <c r="AG235" s="3">
        <f t="shared" si="29"/>
        <v>45227555.073061213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47"/>
        <v>531858</v>
      </c>
      <c r="H236" s="2">
        <f t="shared" si="45"/>
        <v>101581828.65879101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817303.62907268107</v>
      </c>
      <c r="Q236" s="2">
        <f t="shared" si="48"/>
        <v>550000</v>
      </c>
      <c r="R236" s="2">
        <f t="shared" si="46"/>
        <v>104995500.29500678</v>
      </c>
      <c r="S236" s="2">
        <f t="shared" si="17"/>
        <v>531858</v>
      </c>
      <c r="T236" s="2">
        <f t="shared" si="18"/>
        <v>18142</v>
      </c>
      <c r="U236" s="2">
        <f t="shared" si="19"/>
        <v>550000</v>
      </c>
      <c r="V236" s="2">
        <f t="shared" si="34"/>
        <v>56905756.658791006</v>
      </c>
      <c r="W236" s="2">
        <f t="shared" si="20"/>
        <v>531858</v>
      </c>
      <c r="X236" s="2">
        <f t="shared" si="6"/>
        <v>18142</v>
      </c>
      <c r="Y236" s="2">
        <f t="shared" si="43"/>
        <v>48089743.636215776</v>
      </c>
      <c r="Z236" s="2" t="str">
        <f t="shared" si="8"/>
        <v>MEEP</v>
      </c>
      <c r="AA236" s="2">
        <f>IF(Z236="HERE",Y236,AA235+Graph!$G$1*1000)</f>
        <v>55323187.636215776</v>
      </c>
      <c r="AB236" s="2">
        <f t="shared" si="21"/>
        <v>420000</v>
      </c>
      <c r="AC236" s="2">
        <f t="shared" si="44"/>
        <v>46783731.437911883</v>
      </c>
      <c r="AD236" s="3">
        <f t="shared" si="10"/>
        <v>52800000</v>
      </c>
      <c r="AE236" s="2">
        <f>IF(AE234&gt;=52800000,52800000,IF(AB215=Graph!G$1*1000,AE235+Graph!G$1*1000,AC236))</f>
        <v>46783731.437911883</v>
      </c>
      <c r="AF236" s="3">
        <f t="shared" si="11"/>
        <v>46783731.437911883</v>
      </c>
      <c r="AG236" s="3">
        <f t="shared" si="29"/>
        <v>45261813.827044725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47"/>
        <v>531858</v>
      </c>
      <c r="H237" s="2">
        <f t="shared" si="45"/>
        <v>102113686.65879101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819711.33173318207</v>
      </c>
      <c r="Q237" s="2">
        <f t="shared" si="48"/>
        <v>550000</v>
      </c>
      <c r="R237" s="2">
        <f t="shared" si="46"/>
        <v>105545500.29500678</v>
      </c>
      <c r="S237" s="2">
        <f t="shared" si="17"/>
        <v>531858</v>
      </c>
      <c r="T237" s="2">
        <f t="shared" si="18"/>
        <v>18142</v>
      </c>
      <c r="U237" s="2">
        <f t="shared" si="19"/>
        <v>550000</v>
      </c>
      <c r="V237" s="2">
        <f t="shared" si="34"/>
        <v>57437614.658791006</v>
      </c>
      <c r="W237" s="2">
        <f t="shared" si="20"/>
        <v>531858</v>
      </c>
      <c r="X237" s="2">
        <f t="shared" si="6"/>
        <v>18142</v>
      </c>
      <c r="Y237" s="2">
        <f t="shared" si="43"/>
        <v>48107885.636215776</v>
      </c>
      <c r="Z237" s="2" t="str">
        <f t="shared" si="8"/>
        <v>MEEP</v>
      </c>
      <c r="AA237" s="2">
        <f>IF(Z237="HERE",Y237,AA236+Graph!$G$1*1000)</f>
        <v>55743187.636215776</v>
      </c>
      <c r="AB237" s="2">
        <f t="shared" si="21"/>
        <v>420000</v>
      </c>
      <c r="AC237" s="2">
        <f t="shared" si="44"/>
        <v>46783731.437911883</v>
      </c>
      <c r="AD237" s="3">
        <f t="shared" si="10"/>
        <v>52800000</v>
      </c>
      <c r="AE237" s="2">
        <f>IF(AE235&gt;=52800000,52800000,IF(AB216=Graph!G$1*1000,AE236+Graph!G$1*1000,AC237))</f>
        <v>46783731.437911883</v>
      </c>
      <c r="AF237" s="3">
        <f t="shared" si="11"/>
        <v>46783731.437911883</v>
      </c>
      <c r="AG237" s="3">
        <f t="shared" si="29"/>
        <v>45294221.650451325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47"/>
        <v>531858</v>
      </c>
      <c r="H238" s="2">
        <f t="shared" si="45"/>
        <v>102645544.65879101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822119.03439368308</v>
      </c>
      <c r="Q238" s="2">
        <f t="shared" si="48"/>
        <v>550000</v>
      </c>
      <c r="R238" s="2">
        <f t="shared" si="46"/>
        <v>106095500.29500678</v>
      </c>
      <c r="S238" s="2">
        <f t="shared" si="17"/>
        <v>531858</v>
      </c>
      <c r="T238" s="2">
        <f t="shared" si="18"/>
        <v>18142</v>
      </c>
      <c r="U238" s="2">
        <f t="shared" si="19"/>
        <v>550000</v>
      </c>
      <c r="V238" s="2">
        <f t="shared" si="34"/>
        <v>57969472.658791006</v>
      </c>
      <c r="W238" s="2">
        <f t="shared" si="20"/>
        <v>531858</v>
      </c>
      <c r="X238" s="2">
        <f t="shared" si="6"/>
        <v>18142</v>
      </c>
      <c r="Y238" s="2">
        <f t="shared" si="43"/>
        <v>48126027.636215776</v>
      </c>
      <c r="Z238" s="2" t="str">
        <f t="shared" si="8"/>
        <v>MEEP</v>
      </c>
      <c r="AA238" s="2">
        <f>IF(Z238="HERE",Y238,AA237+Graph!$G$1*1000)</f>
        <v>56163187.636215776</v>
      </c>
      <c r="AB238" s="2">
        <f t="shared" si="21"/>
        <v>420000</v>
      </c>
      <c r="AC238" s="2">
        <f t="shared" si="44"/>
        <v>46783731.437911883</v>
      </c>
      <c r="AD238" s="3">
        <f t="shared" si="10"/>
        <v>52800000</v>
      </c>
      <c r="AE238" s="2">
        <f>IF(AE236&gt;=52800000,52800000,IF(AB217=Graph!G$1*1000,AE237+Graph!G$1*1000,AC238))</f>
        <v>46783731.437911883</v>
      </c>
      <c r="AF238" s="3">
        <f t="shared" si="11"/>
        <v>46783731.437911883</v>
      </c>
      <c r="AG238" s="3">
        <f t="shared" si="29"/>
        <v>45324778.543281004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47"/>
        <v>531858</v>
      </c>
      <c r="H239" s="2">
        <f t="shared" si="45"/>
        <v>103177402.65879101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824526.73705416918</v>
      </c>
      <c r="Q239" s="2">
        <f t="shared" si="48"/>
        <v>550000</v>
      </c>
      <c r="R239" s="2">
        <f t="shared" si="46"/>
        <v>106645500.29500678</v>
      </c>
      <c r="S239" s="2">
        <f t="shared" si="17"/>
        <v>531858</v>
      </c>
      <c r="T239" s="2">
        <f t="shared" si="18"/>
        <v>18142</v>
      </c>
      <c r="U239" s="2">
        <f t="shared" si="19"/>
        <v>550000</v>
      </c>
      <c r="V239" s="2">
        <f t="shared" si="34"/>
        <v>58501330.658791006</v>
      </c>
      <c r="W239" s="2">
        <f t="shared" si="20"/>
        <v>531858</v>
      </c>
      <c r="X239" s="2">
        <f t="shared" si="6"/>
        <v>18142</v>
      </c>
      <c r="Y239" s="2">
        <f t="shared" si="43"/>
        <v>48144169.636215776</v>
      </c>
      <c r="Z239" s="2" t="str">
        <f t="shared" si="8"/>
        <v>MEEP</v>
      </c>
      <c r="AA239" s="2">
        <f>IF(Z239="HERE",Y239,AA238+Graph!$G$1*1000)</f>
        <v>56583187.636215776</v>
      </c>
      <c r="AB239" s="2">
        <f t="shared" si="21"/>
        <v>420000</v>
      </c>
      <c r="AC239" s="2">
        <f t="shared" si="44"/>
        <v>46783731.437911883</v>
      </c>
      <c r="AD239" s="3">
        <f t="shared" si="10"/>
        <v>52800000</v>
      </c>
      <c r="AE239" s="2">
        <f>IF(AE237&gt;=52800000,52800000,IF(AB218=Graph!G$1*1000,AE238+Graph!G$1*1000,AC239))</f>
        <v>46783731.437911883</v>
      </c>
      <c r="AF239" s="3">
        <f t="shared" si="11"/>
        <v>46783731.437911883</v>
      </c>
      <c r="AG239" s="3">
        <f t="shared" si="29"/>
        <v>45326055.444489792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47"/>
        <v>531858</v>
      </c>
      <c r="H240" s="2">
        <f t="shared" si="45"/>
        <v>103709260.65879101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826934.43971467018</v>
      </c>
      <c r="Q240" s="2">
        <f t="shared" si="48"/>
        <v>550000</v>
      </c>
      <c r="R240" s="2">
        <f t="shared" si="46"/>
        <v>107195500.29500678</v>
      </c>
      <c r="S240" s="2">
        <f t="shared" si="17"/>
        <v>531858</v>
      </c>
      <c r="T240" s="2">
        <f t="shared" si="18"/>
        <v>18142</v>
      </c>
      <c r="U240" s="2">
        <f t="shared" si="19"/>
        <v>550000</v>
      </c>
      <c r="V240" s="2">
        <f t="shared" si="34"/>
        <v>59033188.658791006</v>
      </c>
      <c r="W240" s="2">
        <f t="shared" si="20"/>
        <v>531858</v>
      </c>
      <c r="X240" s="2">
        <f t="shared" si="6"/>
        <v>18142</v>
      </c>
      <c r="Y240" s="2">
        <f t="shared" si="43"/>
        <v>48162311.636215776</v>
      </c>
      <c r="Z240" s="2" t="str">
        <f t="shared" si="8"/>
        <v>MEEP</v>
      </c>
      <c r="AA240" s="2">
        <f>IF(Z240="HERE",Y240,AA239+Graph!$G$1*1000)</f>
        <v>57003187.636215776</v>
      </c>
      <c r="AB240" s="2">
        <f t="shared" si="21"/>
        <v>420000</v>
      </c>
      <c r="AC240" s="2">
        <f t="shared" si="44"/>
        <v>46783731.437911883</v>
      </c>
      <c r="AD240" s="3">
        <f t="shared" si="10"/>
        <v>52800000</v>
      </c>
      <c r="AE240" s="2">
        <f>IF(AE238&gt;=52800000,52800000,IF(AB219=Graph!G$1*1000,AE239+Graph!G$1*1000,AC240))</f>
        <v>47203731.437911883</v>
      </c>
      <c r="AF240" s="3">
        <f t="shared" si="11"/>
        <v>47203731.437911883</v>
      </c>
      <c r="AG240" s="3">
        <f t="shared" si="29"/>
        <v>45704055.444489792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47"/>
        <v>531858</v>
      </c>
      <c r="H241" s="2">
        <f t="shared" si="45"/>
        <v>104241118.65879101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829342.14237517118</v>
      </c>
      <c r="Q241" s="2">
        <f t="shared" si="48"/>
        <v>550000</v>
      </c>
      <c r="R241" s="2">
        <f t="shared" si="46"/>
        <v>107745500.29500678</v>
      </c>
      <c r="S241" s="2">
        <f t="shared" si="17"/>
        <v>531858</v>
      </c>
      <c r="T241" s="2">
        <f t="shared" si="18"/>
        <v>18142</v>
      </c>
      <c r="U241" s="2">
        <f t="shared" si="19"/>
        <v>550000</v>
      </c>
      <c r="V241" s="2">
        <f t="shared" si="34"/>
        <v>59565046.658791006</v>
      </c>
      <c r="W241" s="2">
        <f t="shared" si="20"/>
        <v>531858</v>
      </c>
      <c r="X241" s="2">
        <f t="shared" si="6"/>
        <v>18142</v>
      </c>
      <c r="Y241" s="2">
        <f t="shared" si="43"/>
        <v>48180453.636215776</v>
      </c>
      <c r="Z241" s="2" t="str">
        <f t="shared" si="8"/>
        <v>MEEP</v>
      </c>
      <c r="AA241" s="2">
        <f>IF(Z241="HERE",Y241,AA240+Graph!$G$1*1000)</f>
        <v>57423187.636215776</v>
      </c>
      <c r="AB241" s="2">
        <f t="shared" si="21"/>
        <v>420000</v>
      </c>
      <c r="AC241" s="2">
        <f t="shared" si="44"/>
        <v>46783731.437911883</v>
      </c>
      <c r="AD241" s="3">
        <f t="shared" si="10"/>
        <v>52800000</v>
      </c>
      <c r="AE241" s="2">
        <f>IF(AE239&gt;=52800000,52800000,IF(AB220=Graph!G$1*1000,AE240+Graph!G$1*1000,AC241))</f>
        <v>47623731.437911883</v>
      </c>
      <c r="AF241" s="3">
        <f t="shared" si="11"/>
        <v>47623731.437911883</v>
      </c>
      <c r="AG241" s="3">
        <f t="shared" si="29"/>
        <v>46082055.444489792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47"/>
        <v>531858</v>
      </c>
      <c r="H242" s="2">
        <f t="shared" si="45"/>
        <v>104772976.65879101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831749.84503567219</v>
      </c>
      <c r="Q242" s="2">
        <f t="shared" si="48"/>
        <v>550000</v>
      </c>
      <c r="R242" s="2">
        <f t="shared" si="46"/>
        <v>108295500.29500678</v>
      </c>
      <c r="S242" s="2">
        <f t="shared" si="17"/>
        <v>531858</v>
      </c>
      <c r="T242" s="2">
        <f t="shared" si="18"/>
        <v>18142</v>
      </c>
      <c r="U242" s="2">
        <f t="shared" si="19"/>
        <v>550000</v>
      </c>
      <c r="V242" s="2">
        <f t="shared" si="34"/>
        <v>60096904.658791006</v>
      </c>
      <c r="W242" s="2">
        <f t="shared" si="20"/>
        <v>531858</v>
      </c>
      <c r="X242" s="2">
        <f t="shared" si="6"/>
        <v>18142</v>
      </c>
      <c r="Y242" s="2">
        <f t="shared" si="43"/>
        <v>48198595.636215776</v>
      </c>
      <c r="Z242" s="2" t="str">
        <f t="shared" si="8"/>
        <v>MEEP</v>
      </c>
      <c r="AA242" s="2">
        <f>IF(Z242="HERE",Y242,AA241+Graph!$G$1*1000)</f>
        <v>57843187.636215776</v>
      </c>
      <c r="AB242" s="2">
        <f t="shared" si="21"/>
        <v>420000</v>
      </c>
      <c r="AC242" s="2">
        <f t="shared" si="44"/>
        <v>46783731.437911883</v>
      </c>
      <c r="AD242" s="3">
        <f t="shared" si="10"/>
        <v>52800000</v>
      </c>
      <c r="AE242" s="2">
        <f>IF(AE240&gt;=52800000,52800000,IF(AB221=Graph!G$1*1000,AE241+Graph!G$1*1000,AC242))</f>
        <v>48043731.437911883</v>
      </c>
      <c r="AF242" s="3">
        <f t="shared" si="11"/>
        <v>48043731.437911883</v>
      </c>
      <c r="AG242" s="3">
        <f t="shared" si="29"/>
        <v>46460055.444489792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47"/>
        <v>531858</v>
      </c>
      <c r="H243" s="2">
        <f t="shared" si="45"/>
        <v>105304834.65879101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834157.54769615829</v>
      </c>
      <c r="Q243" s="2">
        <f t="shared" si="48"/>
        <v>550000</v>
      </c>
      <c r="R243" s="2">
        <f t="shared" si="46"/>
        <v>108845500.29500678</v>
      </c>
      <c r="S243" s="2">
        <f t="shared" si="17"/>
        <v>531858</v>
      </c>
      <c r="T243" s="2">
        <f t="shared" si="18"/>
        <v>18142</v>
      </c>
      <c r="U243" s="2">
        <f t="shared" si="19"/>
        <v>550000</v>
      </c>
      <c r="V243" s="2">
        <f t="shared" si="34"/>
        <v>60628762.658791006</v>
      </c>
      <c r="W243" s="2">
        <f t="shared" si="20"/>
        <v>531858</v>
      </c>
      <c r="X243" s="2">
        <f t="shared" si="6"/>
        <v>18142</v>
      </c>
      <c r="Y243" s="2">
        <f t="shared" si="43"/>
        <v>48216737.636215776</v>
      </c>
      <c r="Z243" s="2" t="str">
        <f t="shared" si="8"/>
        <v>MEEP</v>
      </c>
      <c r="AA243" s="2">
        <f>IF(Z243="HERE",Y243,AA242+Graph!$G$1*1000)</f>
        <v>58263187.636215776</v>
      </c>
      <c r="AB243" s="2">
        <f t="shared" si="21"/>
        <v>420000</v>
      </c>
      <c r="AC243" s="2">
        <f t="shared" si="44"/>
        <v>46783731.437911883</v>
      </c>
      <c r="AD243" s="3">
        <f t="shared" si="10"/>
        <v>52800000</v>
      </c>
      <c r="AE243" s="2">
        <f>IF(AE241&gt;=52800000,52800000,IF(AB222=Graph!G$1*1000,AE242+Graph!G$1*1000,AC243))</f>
        <v>48463731.437911883</v>
      </c>
      <c r="AF243" s="3">
        <f t="shared" si="11"/>
        <v>48463731.437911883</v>
      </c>
      <c r="AG243" s="3">
        <f t="shared" si="29"/>
        <v>46838055.444489792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47"/>
        <v>531858</v>
      </c>
      <c r="H244" s="2">
        <f t="shared" si="45"/>
        <v>105836692.65879101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836565.25035665929</v>
      </c>
      <c r="Q244" s="2">
        <f t="shared" si="48"/>
        <v>550000</v>
      </c>
      <c r="R244" s="2">
        <f t="shared" si="46"/>
        <v>109395500.29500678</v>
      </c>
      <c r="S244" s="2">
        <f t="shared" si="17"/>
        <v>531858</v>
      </c>
      <c r="T244" s="2">
        <f t="shared" si="18"/>
        <v>18142</v>
      </c>
      <c r="U244" s="2">
        <f t="shared" si="19"/>
        <v>550000</v>
      </c>
      <c r="V244" s="2">
        <f t="shared" si="34"/>
        <v>61160620.658791006</v>
      </c>
      <c r="W244" s="2">
        <f t="shared" si="20"/>
        <v>531858</v>
      </c>
      <c r="X244" s="2">
        <f t="shared" si="6"/>
        <v>18142</v>
      </c>
      <c r="Y244" s="2">
        <f t="shared" si="43"/>
        <v>48234879.636215776</v>
      </c>
      <c r="Z244" s="2" t="str">
        <f t="shared" si="8"/>
        <v>MEEP</v>
      </c>
      <c r="AA244" s="2">
        <f>IF(Z244="HERE",Y244,AA243+Graph!$G$1*1000)</f>
        <v>58683187.636215776</v>
      </c>
      <c r="AB244" s="2">
        <f t="shared" si="21"/>
        <v>420000</v>
      </c>
      <c r="AC244" s="2">
        <f t="shared" si="44"/>
        <v>46783731.437911883</v>
      </c>
      <c r="AD244" s="3">
        <f t="shared" si="10"/>
        <v>52800000</v>
      </c>
      <c r="AE244" s="2">
        <f>IF(AE242&gt;=52800000,52800000,IF(AB223=Graph!G$1*1000,AE243+Graph!G$1*1000,AC244))</f>
        <v>48883731.437911883</v>
      </c>
      <c r="AF244" s="3">
        <f t="shared" si="11"/>
        <v>48883731.437911883</v>
      </c>
      <c r="AG244" s="3">
        <f t="shared" si="29"/>
        <v>47216055.444489792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47"/>
        <v>531858</v>
      </c>
      <c r="H245" s="2">
        <f t="shared" si="45"/>
        <v>106368550.65879101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838972.9530171603</v>
      </c>
      <c r="Q245" s="2">
        <f t="shared" si="48"/>
        <v>550000</v>
      </c>
      <c r="R245" s="2">
        <f t="shared" si="46"/>
        <v>109945500.29500678</v>
      </c>
      <c r="S245" s="2">
        <f t="shared" si="17"/>
        <v>531858</v>
      </c>
      <c r="T245" s="2">
        <f t="shared" si="18"/>
        <v>18142</v>
      </c>
      <c r="U245" s="2">
        <f t="shared" si="19"/>
        <v>550000</v>
      </c>
      <c r="V245" s="2">
        <f t="shared" si="34"/>
        <v>61692478.658791006</v>
      </c>
      <c r="W245" s="2">
        <f t="shared" si="20"/>
        <v>531858</v>
      </c>
      <c r="X245" s="2">
        <f t="shared" si="6"/>
        <v>18142</v>
      </c>
      <c r="Y245" s="2">
        <f t="shared" si="43"/>
        <v>48253021.636215776</v>
      </c>
      <c r="Z245" s="2" t="str">
        <f t="shared" si="8"/>
        <v>MEEP</v>
      </c>
      <c r="AA245" s="2">
        <f>IF(Z245="HERE",Y245,AA244+Graph!$G$1*1000)</f>
        <v>59103187.636215776</v>
      </c>
      <c r="AB245" s="2">
        <f t="shared" si="21"/>
        <v>420000</v>
      </c>
      <c r="AC245" s="2">
        <f t="shared" si="44"/>
        <v>46783731.437911883</v>
      </c>
      <c r="AD245" s="3">
        <f t="shared" si="10"/>
        <v>52800000</v>
      </c>
      <c r="AE245" s="2">
        <f>IF(AE243&gt;=52800000,52800000,IF(AB224=Graph!G$1*1000,AE244+Graph!G$1*1000,AC245))</f>
        <v>49303731.437911883</v>
      </c>
      <c r="AF245" s="3">
        <f t="shared" si="11"/>
        <v>49303731.437911883</v>
      </c>
      <c r="AG245" s="3">
        <f t="shared" si="29"/>
        <v>47594055.444489792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47"/>
        <v>531858</v>
      </c>
      <c r="H246" s="2">
        <f t="shared" si="45"/>
        <v>106900408.65879101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841380.6556776613</v>
      </c>
      <c r="Q246" s="2">
        <f t="shared" si="48"/>
        <v>550000</v>
      </c>
      <c r="R246" s="2">
        <f t="shared" si="46"/>
        <v>110495500.29500678</v>
      </c>
      <c r="S246" s="2">
        <f t="shared" si="17"/>
        <v>531858</v>
      </c>
      <c r="T246" s="2">
        <f t="shared" si="18"/>
        <v>18142</v>
      </c>
      <c r="U246" s="2">
        <f t="shared" si="19"/>
        <v>550000</v>
      </c>
      <c r="V246" s="2">
        <f t="shared" si="34"/>
        <v>62224336.658791006</v>
      </c>
      <c r="W246" s="2">
        <f t="shared" si="20"/>
        <v>531858</v>
      </c>
      <c r="X246" s="2">
        <f t="shared" si="6"/>
        <v>18142</v>
      </c>
      <c r="Y246" s="2">
        <f t="shared" si="43"/>
        <v>48271163.636215776</v>
      </c>
      <c r="Z246" s="2" t="str">
        <f t="shared" si="8"/>
        <v>MEEP</v>
      </c>
      <c r="AA246" s="2">
        <f>IF(Z246="HERE",Y246,AA245+Graph!$G$1*1000)</f>
        <v>59523187.636215776</v>
      </c>
      <c r="AB246" s="2">
        <f t="shared" si="21"/>
        <v>420000</v>
      </c>
      <c r="AC246" s="2">
        <f t="shared" si="44"/>
        <v>46783731.437911883</v>
      </c>
      <c r="AD246" s="3">
        <f t="shared" si="10"/>
        <v>52800000</v>
      </c>
      <c r="AE246" s="2">
        <f>IF(AE244&gt;=52800000,52800000,IF(AB225=Graph!G$1*1000,AE245+Graph!G$1*1000,AC246))</f>
        <v>49723731.437911883</v>
      </c>
      <c r="AF246" s="3">
        <f t="shared" si="11"/>
        <v>49723731.437911883</v>
      </c>
      <c r="AG246" s="3">
        <f t="shared" si="29"/>
        <v>47972055.444489792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47"/>
        <v>531858</v>
      </c>
      <c r="H247" s="2">
        <f t="shared" si="45"/>
        <v>107432266.65879101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843788.3583381474</v>
      </c>
      <c r="Q247" s="2">
        <f t="shared" si="48"/>
        <v>550000</v>
      </c>
      <c r="R247" s="2">
        <f t="shared" si="46"/>
        <v>111045500.29500678</v>
      </c>
      <c r="S247" s="2">
        <f t="shared" si="17"/>
        <v>531858</v>
      </c>
      <c r="T247" s="2">
        <f t="shared" si="18"/>
        <v>18142</v>
      </c>
      <c r="U247" s="2">
        <f t="shared" si="19"/>
        <v>550000</v>
      </c>
      <c r="V247" s="2">
        <f t="shared" si="34"/>
        <v>62756194.658791006</v>
      </c>
      <c r="W247" s="2">
        <f t="shared" si="20"/>
        <v>531858</v>
      </c>
      <c r="X247" s="2">
        <f t="shared" si="6"/>
        <v>18142</v>
      </c>
      <c r="Y247" s="2">
        <f t="shared" si="43"/>
        <v>48289305.636215776</v>
      </c>
      <c r="Z247" s="2" t="str">
        <f t="shared" si="8"/>
        <v>MEEP</v>
      </c>
      <c r="AA247" s="2">
        <f>IF(Z247="HERE",Y247,AA246+Graph!$G$1*1000)</f>
        <v>59943187.636215776</v>
      </c>
      <c r="AB247" s="2">
        <f t="shared" si="21"/>
        <v>420000</v>
      </c>
      <c r="AC247" s="2">
        <f t="shared" si="44"/>
        <v>46783731.437911883</v>
      </c>
      <c r="AD247" s="3">
        <f t="shared" si="10"/>
        <v>52800000</v>
      </c>
      <c r="AE247" s="2">
        <f>IF(AE245&gt;=52800000,52800000,IF(AB226=Graph!G$1*1000,AE246+Graph!G$1*1000,AC247))</f>
        <v>50143731.437911883</v>
      </c>
      <c r="AF247" s="3">
        <f t="shared" si="11"/>
        <v>50143731.437911883</v>
      </c>
      <c r="AG247" s="3">
        <f t="shared" si="29"/>
        <v>48350055.444489792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47"/>
        <v>531858</v>
      </c>
      <c r="H248" s="2">
        <f t="shared" si="45"/>
        <v>107964124.65879101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846196.06099864841</v>
      </c>
      <c r="Q248" s="2">
        <f t="shared" si="48"/>
        <v>550000</v>
      </c>
      <c r="R248" s="2">
        <f t="shared" si="46"/>
        <v>111595500.29500678</v>
      </c>
      <c r="S248" s="2">
        <f t="shared" si="17"/>
        <v>531858</v>
      </c>
      <c r="T248" s="2">
        <f t="shared" si="18"/>
        <v>18142</v>
      </c>
      <c r="U248" s="2">
        <f t="shared" si="19"/>
        <v>550000</v>
      </c>
      <c r="V248" s="2">
        <f t="shared" si="34"/>
        <v>63288052.658791006</v>
      </c>
      <c r="W248" s="2">
        <f t="shared" si="20"/>
        <v>531858</v>
      </c>
      <c r="X248" s="2">
        <f t="shared" si="6"/>
        <v>18142</v>
      </c>
      <c r="Y248" s="2">
        <f t="shared" si="43"/>
        <v>48307447.636215776</v>
      </c>
      <c r="Z248" s="2" t="str">
        <f t="shared" si="8"/>
        <v>MEEP</v>
      </c>
      <c r="AA248" s="2">
        <f>IF(Z248="HERE",Y248,AA247+Graph!$G$1*1000)</f>
        <v>60363187.636215776</v>
      </c>
      <c r="AB248" s="2">
        <f t="shared" si="21"/>
        <v>420000</v>
      </c>
      <c r="AC248" s="2">
        <f t="shared" si="44"/>
        <v>46783731.437911883</v>
      </c>
      <c r="AD248" s="3">
        <f t="shared" si="10"/>
        <v>52800000</v>
      </c>
      <c r="AE248" s="2">
        <f>IF(AE246&gt;=52800000,52800000,IF(AB227=Graph!G$1*1000,AE247+Graph!G$1*1000,AC248))</f>
        <v>50563731.437911883</v>
      </c>
      <c r="AF248" s="3">
        <f t="shared" si="11"/>
        <v>50563731.437911883</v>
      </c>
      <c r="AG248" s="3">
        <f t="shared" si="29"/>
        <v>48728055.444489792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47"/>
        <v>531858</v>
      </c>
      <c r="H249" s="2">
        <f t="shared" si="45"/>
        <v>108495982.65879101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848603.76365914941</v>
      </c>
      <c r="Q249" s="2">
        <f t="shared" si="48"/>
        <v>550000</v>
      </c>
      <c r="R249" s="2">
        <f t="shared" si="46"/>
        <v>112145500.29500678</v>
      </c>
      <c r="S249" s="2">
        <f t="shared" si="17"/>
        <v>531858</v>
      </c>
      <c r="T249" s="2">
        <f t="shared" si="18"/>
        <v>18142</v>
      </c>
      <c r="U249" s="2">
        <f t="shared" si="19"/>
        <v>550000</v>
      </c>
      <c r="V249" s="2">
        <f t="shared" si="34"/>
        <v>63819910.658791006</v>
      </c>
      <c r="W249" s="2">
        <f t="shared" si="20"/>
        <v>531858</v>
      </c>
      <c r="X249" s="2">
        <f t="shared" si="6"/>
        <v>18142</v>
      </c>
      <c r="Y249" s="2">
        <f t="shared" si="43"/>
        <v>48325589.636215776</v>
      </c>
      <c r="Z249" s="2" t="str">
        <f t="shared" si="8"/>
        <v>MEEP</v>
      </c>
      <c r="AA249" s="2">
        <f>IF(Z249="HERE",Y249,AA248+Graph!$G$1*1000)</f>
        <v>60783187.636215776</v>
      </c>
      <c r="AB249" s="2">
        <f t="shared" si="21"/>
        <v>420000</v>
      </c>
      <c r="AC249" s="2">
        <f t="shared" si="44"/>
        <v>46783731.437911883</v>
      </c>
      <c r="AD249" s="3">
        <f t="shared" si="10"/>
        <v>52800000</v>
      </c>
      <c r="AE249" s="2">
        <f>IF(AE247&gt;=52800000,52800000,IF(AB228=Graph!G$1*1000,AE248+Graph!G$1*1000,AC249))</f>
        <v>50983731.437911883</v>
      </c>
      <c r="AF249" s="3">
        <f t="shared" si="11"/>
        <v>50983731.437911883</v>
      </c>
      <c r="AG249" s="3">
        <f t="shared" si="29"/>
        <v>49106055.444489792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47"/>
        <v>531858</v>
      </c>
      <c r="H250" s="2">
        <f t="shared" si="45"/>
        <v>109027840.65879101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851011.46631965041</v>
      </c>
      <c r="Q250" s="2">
        <f t="shared" si="48"/>
        <v>550000</v>
      </c>
      <c r="R250" s="2">
        <f t="shared" si="46"/>
        <v>112695500.29500678</v>
      </c>
      <c r="S250" s="2">
        <f t="shared" si="17"/>
        <v>531858</v>
      </c>
      <c r="T250" s="2">
        <f t="shared" si="18"/>
        <v>18142</v>
      </c>
      <c r="U250" s="2">
        <f t="shared" si="19"/>
        <v>550000</v>
      </c>
      <c r="V250" s="2">
        <f t="shared" si="34"/>
        <v>64351768.658791006</v>
      </c>
      <c r="W250" s="2">
        <f t="shared" si="20"/>
        <v>531858</v>
      </c>
      <c r="X250" s="2">
        <f t="shared" si="6"/>
        <v>18142</v>
      </c>
      <c r="Y250" s="2">
        <f t="shared" si="43"/>
        <v>48343731.636215776</v>
      </c>
      <c r="Z250" s="2" t="str">
        <f t="shared" si="8"/>
        <v>MEEP</v>
      </c>
      <c r="AA250" s="2">
        <f>IF(Z250="HERE",Y250,AA249+Graph!$G$1*1000)</f>
        <v>61203187.636215776</v>
      </c>
      <c r="AB250" s="2">
        <f t="shared" si="21"/>
        <v>420000</v>
      </c>
      <c r="AC250" s="2">
        <f t="shared" si="44"/>
        <v>46783731.437911883</v>
      </c>
      <c r="AD250" s="3">
        <f t="shared" si="10"/>
        <v>52800000</v>
      </c>
      <c r="AE250" s="2">
        <f>IF(AE248&gt;=52800000,52800000,IF(AB229=Graph!G$1*1000,AE249+Graph!G$1*1000,AC250))</f>
        <v>51403731.437911883</v>
      </c>
      <c r="AF250" s="3">
        <f t="shared" si="11"/>
        <v>51403731.437911883</v>
      </c>
      <c r="AG250" s="3">
        <f t="shared" si="29"/>
        <v>49484055.444489792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47"/>
        <v>531858</v>
      </c>
      <c r="H251" s="2">
        <f t="shared" si="45"/>
        <v>109559698.65879101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853419.16898013651</v>
      </c>
      <c r="Q251" s="2">
        <f t="shared" si="48"/>
        <v>550000</v>
      </c>
      <c r="R251" s="2">
        <f t="shared" si="46"/>
        <v>113245500.29500678</v>
      </c>
      <c r="S251" s="2">
        <f t="shared" si="17"/>
        <v>531858</v>
      </c>
      <c r="T251" s="2">
        <f t="shared" si="18"/>
        <v>18142</v>
      </c>
      <c r="U251" s="2">
        <f t="shared" si="19"/>
        <v>550000</v>
      </c>
      <c r="V251" s="2">
        <f t="shared" si="34"/>
        <v>64883626.658791006</v>
      </c>
      <c r="W251" s="2">
        <f t="shared" si="20"/>
        <v>531858</v>
      </c>
      <c r="X251" s="2">
        <f t="shared" si="6"/>
        <v>18142</v>
      </c>
      <c r="Y251" s="2">
        <f t="shared" si="43"/>
        <v>48361873.636215776</v>
      </c>
      <c r="Z251" s="2" t="str">
        <f t="shared" si="8"/>
        <v>MEEP</v>
      </c>
      <c r="AA251" s="2">
        <f>IF(Z251="HERE",Y251,AA250+Graph!$G$1*1000)</f>
        <v>61623187.636215776</v>
      </c>
      <c r="AB251" s="2">
        <f t="shared" si="21"/>
        <v>420000</v>
      </c>
      <c r="AC251" s="2">
        <f t="shared" si="44"/>
        <v>46783731.437911883</v>
      </c>
      <c r="AD251" s="3">
        <f t="shared" si="10"/>
        <v>52800000</v>
      </c>
      <c r="AE251" s="2">
        <f>IF(AE249&gt;=52800000,52800000,IF(AB230=Graph!G$1*1000,AE250+Graph!G$1*1000,AC251))</f>
        <v>51823731.437911883</v>
      </c>
      <c r="AF251" s="3">
        <f t="shared" si="11"/>
        <v>51823731.437911883</v>
      </c>
      <c r="AG251" s="3">
        <f t="shared" si="29"/>
        <v>49859186.571895592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47"/>
        <v>531858</v>
      </c>
      <c r="H252" s="2">
        <f t="shared" si="45"/>
        <v>110091556.65879101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855826.87164063752</v>
      </c>
      <c r="Q252" s="2">
        <f t="shared" si="48"/>
        <v>550000</v>
      </c>
      <c r="R252" s="2">
        <f t="shared" si="46"/>
        <v>113795500.29500678</v>
      </c>
      <c r="S252" s="2">
        <f t="shared" si="17"/>
        <v>531858</v>
      </c>
      <c r="T252" s="2">
        <f t="shared" si="18"/>
        <v>18142</v>
      </c>
      <c r="U252" s="2">
        <f t="shared" si="19"/>
        <v>550000</v>
      </c>
      <c r="V252" s="2">
        <f t="shared" si="34"/>
        <v>65415484.658791006</v>
      </c>
      <c r="W252" s="2">
        <f t="shared" si="20"/>
        <v>531858</v>
      </c>
      <c r="X252" s="2">
        <f t="shared" si="6"/>
        <v>18142</v>
      </c>
      <c r="Y252" s="2">
        <f t="shared" si="43"/>
        <v>48380015.636215776</v>
      </c>
      <c r="Z252" s="2" t="str">
        <f t="shared" si="8"/>
        <v>MEEP</v>
      </c>
      <c r="AA252" s="2">
        <f>IF(Z252="HERE",Y252,AA251+Graph!$G$1*1000)</f>
        <v>62043187.636215776</v>
      </c>
      <c r="AB252" s="2">
        <f t="shared" si="21"/>
        <v>420000</v>
      </c>
      <c r="AC252" s="2">
        <f t="shared" si="44"/>
        <v>46783731.437911883</v>
      </c>
      <c r="AD252" s="3">
        <f t="shared" si="10"/>
        <v>52800000</v>
      </c>
      <c r="AE252" s="2">
        <f>IF(AE250&gt;=52800000,52800000,IF(AB231=Graph!G$1*1000,AE251+Graph!G$1*1000,AC252))</f>
        <v>52243731.437911883</v>
      </c>
      <c r="AF252" s="3">
        <f t="shared" si="11"/>
        <v>52243731.437911883</v>
      </c>
      <c r="AG252" s="3">
        <f t="shared" si="29"/>
        <v>49859186.571895592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47"/>
        <v>531858</v>
      </c>
      <c r="H253" s="2">
        <f t="shared" si="45"/>
        <v>110623414.65879101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858234.57430113852</v>
      </c>
      <c r="Q253" s="2">
        <f t="shared" si="48"/>
        <v>550000</v>
      </c>
      <c r="R253" s="2">
        <f t="shared" si="46"/>
        <v>114345500.29500678</v>
      </c>
      <c r="S253" s="2">
        <f t="shared" si="17"/>
        <v>531858</v>
      </c>
      <c r="T253" s="2">
        <f t="shared" si="18"/>
        <v>18142</v>
      </c>
      <c r="U253" s="2">
        <f t="shared" si="19"/>
        <v>550000</v>
      </c>
      <c r="V253" s="2">
        <f t="shared" si="34"/>
        <v>65947342.658791006</v>
      </c>
      <c r="W253" s="2">
        <f t="shared" si="20"/>
        <v>531858</v>
      </c>
      <c r="X253" s="2">
        <f t="shared" si="6"/>
        <v>18142</v>
      </c>
      <c r="Y253" s="2">
        <f t="shared" si="43"/>
        <v>48398157.636215776</v>
      </c>
      <c r="Z253" s="2" t="str">
        <f t="shared" si="8"/>
        <v>MEEP</v>
      </c>
      <c r="AA253" s="2">
        <f>IF(Z253="HERE",Y253,AA252+Graph!$G$1*1000)</f>
        <v>62463187.636215776</v>
      </c>
      <c r="AB253" s="2">
        <f t="shared" si="21"/>
        <v>420000</v>
      </c>
      <c r="AC253" s="2">
        <f t="shared" si="44"/>
        <v>46783731.437911883</v>
      </c>
      <c r="AD253" s="3">
        <f t="shared" si="10"/>
        <v>52800000</v>
      </c>
      <c r="AE253" s="2">
        <f>IF(AE251&gt;=52800000,52800000,IF(AB232=Graph!G$1*1000,AE252+Graph!G$1*1000,AC253))</f>
        <v>52663731.437911883</v>
      </c>
      <c r="AF253" s="3">
        <f t="shared" si="11"/>
        <v>52663731.437911883</v>
      </c>
      <c r="AG253" s="3">
        <f t="shared" si="29"/>
        <v>49859186.571895592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47"/>
        <v>531858</v>
      </c>
      <c r="H254" s="2">
        <f t="shared" si="45"/>
        <v>111155272.65879101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860642.27696163952</v>
      </c>
      <c r="Q254" s="2">
        <f t="shared" si="48"/>
        <v>550000</v>
      </c>
      <c r="R254" s="2">
        <f t="shared" si="46"/>
        <v>114895500.29500678</v>
      </c>
      <c r="S254" s="2">
        <f t="shared" si="17"/>
        <v>531858</v>
      </c>
      <c r="T254" s="2">
        <f t="shared" si="18"/>
        <v>18142</v>
      </c>
      <c r="U254" s="2">
        <f t="shared" si="19"/>
        <v>550000</v>
      </c>
      <c r="V254" s="2">
        <f t="shared" si="34"/>
        <v>66479200.658791006</v>
      </c>
      <c r="W254" s="2">
        <f t="shared" si="20"/>
        <v>531858</v>
      </c>
      <c r="X254" s="2">
        <f t="shared" si="6"/>
        <v>18142</v>
      </c>
      <c r="Y254" s="2">
        <f t="shared" si="43"/>
        <v>48416299.636215776</v>
      </c>
      <c r="Z254" s="2" t="str">
        <f t="shared" si="8"/>
        <v>MEEP</v>
      </c>
      <c r="AA254" s="2">
        <f>IF(Z254="HERE",Y254,AA253+Graph!$G$1*1000)</f>
        <v>62883187.636215776</v>
      </c>
      <c r="AB254" s="2">
        <f t="shared" si="21"/>
        <v>420000</v>
      </c>
      <c r="AC254" s="2">
        <f t="shared" si="44"/>
        <v>46783731.437911883</v>
      </c>
      <c r="AD254" s="3">
        <f t="shared" si="10"/>
        <v>52800000</v>
      </c>
      <c r="AE254" s="2">
        <f>IF(AE252&gt;=52800000,52800000,IF(AB233=Graph!G$1*1000,AE253+Graph!G$1*1000,AC254))</f>
        <v>53083731.437911883</v>
      </c>
      <c r="AF254" s="3">
        <f t="shared" si="11"/>
        <v>52800000</v>
      </c>
      <c r="AG254" s="3">
        <f t="shared" si="29"/>
        <v>49859186.571895592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47"/>
        <v>531858</v>
      </c>
      <c r="H255" s="2">
        <f t="shared" si="45"/>
        <v>111687130.65879101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863049.97962214053</v>
      </c>
      <c r="Q255" s="2">
        <f t="shared" si="48"/>
        <v>550000</v>
      </c>
      <c r="R255" s="2">
        <f t="shared" si="46"/>
        <v>115445500.29500678</v>
      </c>
      <c r="S255" s="2">
        <f t="shared" si="17"/>
        <v>531858</v>
      </c>
      <c r="T255" s="2">
        <f t="shared" si="18"/>
        <v>18142</v>
      </c>
      <c r="U255" s="2">
        <f t="shared" si="19"/>
        <v>550000</v>
      </c>
      <c r="V255" s="2">
        <f t="shared" si="34"/>
        <v>67011058.658791006</v>
      </c>
      <c r="W255" s="2">
        <f t="shared" si="20"/>
        <v>531858</v>
      </c>
      <c r="X255" s="2">
        <f t="shared" si="6"/>
        <v>18142</v>
      </c>
      <c r="Y255" s="2">
        <f t="shared" si="43"/>
        <v>48434441.636215776</v>
      </c>
      <c r="Z255" s="2" t="str">
        <f t="shared" si="8"/>
        <v>MEEP</v>
      </c>
      <c r="AA255" s="2">
        <f>IF(Z255="HERE",Y255,AA254+Graph!$G$1*1000)</f>
        <v>63303187.636215776</v>
      </c>
      <c r="AB255" s="2">
        <f t="shared" si="21"/>
        <v>420000</v>
      </c>
      <c r="AC255" s="2">
        <f t="shared" si="44"/>
        <v>46783731.437911883</v>
      </c>
      <c r="AD255" s="3">
        <f t="shared" si="10"/>
        <v>52800000</v>
      </c>
      <c r="AE255" s="2">
        <f>IF(AE253&gt;=52800000,52800000,IF(AB234=Graph!G$1*1000,AE254+Graph!G$1*1000,AC255))</f>
        <v>53503731.437911883</v>
      </c>
      <c r="AF255" s="3">
        <f t="shared" si="11"/>
        <v>52800000</v>
      </c>
      <c r="AG255" s="3">
        <f t="shared" si="29"/>
        <v>49859186.571895592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47"/>
        <v>531858</v>
      </c>
      <c r="H256" s="2">
        <f t="shared" si="45"/>
        <v>112218988.65879101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865457.68228262663</v>
      </c>
      <c r="Q256" s="2">
        <f t="shared" si="48"/>
        <v>550000</v>
      </c>
      <c r="R256" s="2">
        <f t="shared" si="46"/>
        <v>115995500.29500678</v>
      </c>
      <c r="S256" s="2">
        <f t="shared" si="17"/>
        <v>531858</v>
      </c>
      <c r="T256" s="2">
        <f t="shared" si="18"/>
        <v>18142</v>
      </c>
      <c r="U256" s="2">
        <f t="shared" si="19"/>
        <v>550000</v>
      </c>
      <c r="V256" s="2">
        <f t="shared" si="34"/>
        <v>67542916.658791006</v>
      </c>
      <c r="W256" s="2">
        <f t="shared" si="20"/>
        <v>531858</v>
      </c>
      <c r="X256" s="2">
        <f t="shared" si="6"/>
        <v>18142</v>
      </c>
      <c r="Y256" s="2">
        <f t="shared" si="43"/>
        <v>48452583.636215776</v>
      </c>
      <c r="Z256" s="2" t="str">
        <f t="shared" si="8"/>
        <v>MEEP</v>
      </c>
      <c r="AA256" s="2">
        <f>IF(Z256="HERE",Y256,AA255+Graph!$G$1*1000)</f>
        <v>63723187.636215776</v>
      </c>
      <c r="AB256" s="2">
        <f t="shared" si="21"/>
        <v>420000</v>
      </c>
      <c r="AC256" s="2">
        <f t="shared" si="44"/>
        <v>46783731.437911883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49859186.571895592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47"/>
        <v>531858</v>
      </c>
      <c r="H257" s="2">
        <f t="shared" si="45"/>
        <v>112750846.65879101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867865.38494312763</v>
      </c>
      <c r="Q257" s="2">
        <f t="shared" si="48"/>
        <v>550000</v>
      </c>
      <c r="R257" s="2">
        <f t="shared" si="46"/>
        <v>116545500.29500678</v>
      </c>
      <c r="S257" s="2">
        <f t="shared" si="17"/>
        <v>531858</v>
      </c>
      <c r="T257" s="2">
        <f t="shared" si="18"/>
        <v>18142</v>
      </c>
      <c r="U257" s="2">
        <f t="shared" si="19"/>
        <v>550000</v>
      </c>
      <c r="V257" s="2">
        <f t="shared" si="34"/>
        <v>68074774.658791006</v>
      </c>
      <c r="W257" s="2">
        <f t="shared" si="20"/>
        <v>531858</v>
      </c>
      <c r="X257" s="2">
        <f t="shared" si="6"/>
        <v>18142</v>
      </c>
      <c r="Y257" s="2">
        <f t="shared" si="43"/>
        <v>48470725.636215776</v>
      </c>
      <c r="Z257" s="2" t="str">
        <f t="shared" si="8"/>
        <v>MEEP</v>
      </c>
      <c r="AA257" s="2">
        <f>IF(Z257="HERE",Y257,AA256+Graph!$G$1*1000)</f>
        <v>64143187.636215776</v>
      </c>
      <c r="AB257" s="2">
        <f t="shared" si="21"/>
        <v>420000</v>
      </c>
      <c r="AC257" s="2">
        <f t="shared" si="44"/>
        <v>46783731.437911883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49859186.571895592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47"/>
        <v>531858</v>
      </c>
      <c r="H258" s="2">
        <f t="shared" si="45"/>
        <v>113282704.65879101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870273.08760362864</v>
      </c>
      <c r="Q258" s="2">
        <f t="shared" si="48"/>
        <v>550000</v>
      </c>
      <c r="R258" s="2">
        <f t="shared" si="46"/>
        <v>117095500.29500678</v>
      </c>
      <c r="S258" s="2">
        <f t="shared" si="17"/>
        <v>531858</v>
      </c>
      <c r="T258" s="2">
        <f t="shared" si="18"/>
        <v>18142</v>
      </c>
      <c r="U258" s="2">
        <f t="shared" si="19"/>
        <v>550000</v>
      </c>
      <c r="V258" s="2">
        <f t="shared" si="34"/>
        <v>68606632.658791006</v>
      </c>
      <c r="W258" s="2">
        <f t="shared" si="20"/>
        <v>531858</v>
      </c>
      <c r="X258" s="2">
        <f t="shared" si="6"/>
        <v>18142</v>
      </c>
      <c r="Y258" s="2">
        <f t="shared" si="43"/>
        <v>48488867.636215776</v>
      </c>
      <c r="Z258" s="2" t="str">
        <f t="shared" si="8"/>
        <v>MEEP</v>
      </c>
      <c r="AA258" s="2">
        <f>IF(Z258="HERE",Y258,AA257+Graph!$G$1*1000)</f>
        <v>64563187.636215776</v>
      </c>
      <c r="AB258" s="2">
        <f t="shared" si="21"/>
        <v>420000</v>
      </c>
      <c r="AC258" s="2">
        <f t="shared" si="44"/>
        <v>46783731.437911883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49859186.571895592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47"/>
        <v>531858</v>
      </c>
      <c r="H259" s="2">
        <f t="shared" si="45"/>
        <v>113814562.65879101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872680.79026412964</v>
      </c>
      <c r="Q259" s="2">
        <f t="shared" si="48"/>
        <v>550000</v>
      </c>
      <c r="R259" s="2">
        <f t="shared" si="46"/>
        <v>117645500.29500678</v>
      </c>
      <c r="S259" s="2">
        <f t="shared" si="17"/>
        <v>531858</v>
      </c>
      <c r="T259" s="2">
        <f t="shared" si="18"/>
        <v>18142</v>
      </c>
      <c r="U259" s="2">
        <f t="shared" si="19"/>
        <v>550000</v>
      </c>
      <c r="V259" s="2">
        <f t="shared" si="34"/>
        <v>69138490.658791006</v>
      </c>
      <c r="W259" s="2">
        <f t="shared" si="20"/>
        <v>531858</v>
      </c>
      <c r="X259" s="2">
        <f t="shared" si="6"/>
        <v>18142</v>
      </c>
      <c r="Y259" s="2">
        <f t="shared" si="43"/>
        <v>48507009.636215776</v>
      </c>
      <c r="Z259" s="2" t="str">
        <f t="shared" si="8"/>
        <v>MEEP</v>
      </c>
      <c r="AA259" s="2">
        <f>IF(Z259="HERE",Y259,AA258+Graph!$G$1*1000)</f>
        <v>64983187.636215776</v>
      </c>
      <c r="AB259" s="2">
        <f t="shared" si="21"/>
        <v>420000</v>
      </c>
      <c r="AC259" s="2">
        <f t="shared" si="44"/>
        <v>46783731.437911883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49859186.571895592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47"/>
        <v>531858</v>
      </c>
      <c r="H260" s="2">
        <f t="shared" si="45"/>
        <v>114346420.65879101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875088.49292461574</v>
      </c>
      <c r="Q260" s="2">
        <f t="shared" si="48"/>
        <v>550000</v>
      </c>
      <c r="R260" s="2">
        <f t="shared" si="46"/>
        <v>118195500.29500678</v>
      </c>
      <c r="S260" s="2">
        <f t="shared" si="17"/>
        <v>531858</v>
      </c>
      <c r="T260" s="2">
        <f t="shared" si="18"/>
        <v>18142</v>
      </c>
      <c r="U260" s="2">
        <f t="shared" si="19"/>
        <v>550000</v>
      </c>
      <c r="V260" s="2">
        <f t="shared" si="34"/>
        <v>69670348.658791006</v>
      </c>
      <c r="W260" s="2">
        <f t="shared" si="20"/>
        <v>531858</v>
      </c>
      <c r="X260" s="2">
        <f t="shared" si="6"/>
        <v>18142</v>
      </c>
      <c r="Y260" s="2">
        <f t="shared" si="43"/>
        <v>48525151.636215776</v>
      </c>
      <c r="Z260" s="2" t="str">
        <f t="shared" si="8"/>
        <v>MEEP</v>
      </c>
      <c r="AA260" s="2">
        <f>IF(Z260="HERE",Y260,AA259+Graph!$G$1*1000)</f>
        <v>65403187.636215776</v>
      </c>
      <c r="AB260" s="2">
        <f t="shared" si="21"/>
        <v>420000</v>
      </c>
      <c r="AC260" s="2">
        <f t="shared" si="44"/>
        <v>46783731.437911883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49859186.571895592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47"/>
        <v>531858</v>
      </c>
      <c r="H261" s="2">
        <f t="shared" si="45"/>
        <v>114878278.65879101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877496.19558511674</v>
      </c>
      <c r="Q261" s="2">
        <f t="shared" si="48"/>
        <v>550000</v>
      </c>
      <c r="R261" s="2">
        <f t="shared" si="46"/>
        <v>118745500.29500678</v>
      </c>
      <c r="S261" s="2">
        <f t="shared" si="17"/>
        <v>531858</v>
      </c>
      <c r="T261" s="2">
        <f t="shared" si="18"/>
        <v>18142</v>
      </c>
      <c r="U261" s="2">
        <f t="shared" si="19"/>
        <v>550000</v>
      </c>
      <c r="V261" s="2">
        <f t="shared" si="34"/>
        <v>70202206.658791006</v>
      </c>
      <c r="W261" s="2">
        <f t="shared" si="20"/>
        <v>531858</v>
      </c>
      <c r="X261" s="2">
        <f t="shared" si="6"/>
        <v>18142</v>
      </c>
      <c r="Y261" s="2">
        <f t="shared" si="43"/>
        <v>48543293.636215776</v>
      </c>
      <c r="Z261" s="2" t="str">
        <f t="shared" si="8"/>
        <v>MEEP</v>
      </c>
      <c r="AA261" s="2">
        <f>IF(Z261="HERE",Y261,AA260+Graph!$G$1*1000)</f>
        <v>65823187.636215776</v>
      </c>
      <c r="AB261" s="2">
        <f t="shared" si="21"/>
        <v>420000</v>
      </c>
      <c r="AC261" s="2">
        <f t="shared" si="44"/>
        <v>46783731.437911883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49880186.571895592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47"/>
        <v>531858</v>
      </c>
      <c r="H262" s="2">
        <f t="shared" si="45"/>
        <v>115410136.65879101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879903.89824561775</v>
      </c>
      <c r="Q262" s="2">
        <f t="shared" si="48"/>
        <v>550000</v>
      </c>
      <c r="R262" s="2">
        <f t="shared" si="46"/>
        <v>119295500.29500678</v>
      </c>
      <c r="S262" s="2">
        <f t="shared" si="17"/>
        <v>531858</v>
      </c>
      <c r="T262" s="2">
        <f t="shared" si="18"/>
        <v>18142</v>
      </c>
      <c r="U262" s="2">
        <f t="shared" si="19"/>
        <v>550000</v>
      </c>
      <c r="V262" s="2">
        <f t="shared" si="34"/>
        <v>70734064.658791006</v>
      </c>
      <c r="W262" s="2">
        <f t="shared" si="20"/>
        <v>531858</v>
      </c>
      <c r="X262" s="2">
        <f t="shared" si="6"/>
        <v>18142</v>
      </c>
      <c r="Y262" s="2">
        <f t="shared" si="43"/>
        <v>48561435.636215776</v>
      </c>
      <c r="Z262" s="2" t="str">
        <f t="shared" si="8"/>
        <v>MEEP</v>
      </c>
      <c r="AA262" s="2">
        <f>IF(Z262="HERE",Y262,AA261+Graph!$G$1*1000)</f>
        <v>66243187.636215776</v>
      </c>
      <c r="AB262" s="2">
        <f t="shared" si="21"/>
        <v>420000</v>
      </c>
      <c r="AC262" s="2">
        <f t="shared" si="44"/>
        <v>46783731.437911883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49901186.571895592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47"/>
        <v>531858</v>
      </c>
      <c r="H263" s="2">
        <f t="shared" si="45"/>
        <v>115941994.65879101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882311.60090611875</v>
      </c>
      <c r="Q263" s="2">
        <f t="shared" si="48"/>
        <v>550000</v>
      </c>
      <c r="R263" s="2">
        <f t="shared" si="46"/>
        <v>119845500.29500678</v>
      </c>
      <c r="S263" s="2">
        <f t="shared" si="17"/>
        <v>531858</v>
      </c>
      <c r="T263" s="2">
        <f t="shared" si="18"/>
        <v>18142</v>
      </c>
      <c r="U263" s="2">
        <f t="shared" si="19"/>
        <v>550000</v>
      </c>
      <c r="V263" s="2">
        <f t="shared" si="34"/>
        <v>71265922.658791006</v>
      </c>
      <c r="W263" s="2">
        <f t="shared" si="20"/>
        <v>531858</v>
      </c>
      <c r="X263" s="2">
        <f t="shared" si="6"/>
        <v>18142</v>
      </c>
      <c r="Y263" s="2">
        <f t="shared" si="43"/>
        <v>48579577.636215776</v>
      </c>
      <c r="Z263" s="2" t="str">
        <f t="shared" si="8"/>
        <v>MEEP</v>
      </c>
      <c r="AA263" s="2">
        <f>IF(Z263="HERE",Y263,AA262+Graph!$G$1*1000)</f>
        <v>66663187.636215776</v>
      </c>
      <c r="AB263" s="2">
        <f t="shared" si="21"/>
        <v>420000</v>
      </c>
      <c r="AC263" s="2">
        <f t="shared" si="44"/>
        <v>46783731.437911883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49922186.571895592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47"/>
        <v>531858</v>
      </c>
      <c r="H264" s="2">
        <f t="shared" si="45"/>
        <v>116473852.65879101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884719.30356660485</v>
      </c>
      <c r="Q264" s="2">
        <f t="shared" si="48"/>
        <v>550000</v>
      </c>
      <c r="R264" s="2">
        <f t="shared" si="46"/>
        <v>120395500.29500678</v>
      </c>
      <c r="S264" s="2">
        <f t="shared" si="17"/>
        <v>531858</v>
      </c>
      <c r="T264" s="2">
        <f t="shared" si="18"/>
        <v>18142</v>
      </c>
      <c r="U264" s="2">
        <f t="shared" si="19"/>
        <v>550000</v>
      </c>
      <c r="V264" s="2">
        <f t="shared" si="34"/>
        <v>71797780.658791006</v>
      </c>
      <c r="W264" s="2">
        <f t="shared" si="20"/>
        <v>531858</v>
      </c>
      <c r="X264" s="2">
        <f t="shared" si="6"/>
        <v>18142</v>
      </c>
      <c r="Y264" s="2">
        <f t="shared" si="43"/>
        <v>48597719.636215776</v>
      </c>
      <c r="Z264" s="2" t="str">
        <f t="shared" si="8"/>
        <v>MEEP</v>
      </c>
      <c r="AA264" s="2">
        <f>IF(Z264="HERE",Y264,AA263+Graph!$G$1*1000)</f>
        <v>67083187.636215776</v>
      </c>
      <c r="AB264" s="2">
        <f t="shared" si="21"/>
        <v>420000</v>
      </c>
      <c r="AC264" s="2">
        <f t="shared" si="44"/>
        <v>46783731.437911883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49943186.571895592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47"/>
        <v>531858</v>
      </c>
      <c r="H265" s="2">
        <f t="shared" si="45"/>
        <v>117005710.65879101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887127.00622710586</v>
      </c>
      <c r="Q265" s="2">
        <f t="shared" si="48"/>
        <v>550000</v>
      </c>
      <c r="R265" s="2">
        <f t="shared" si="46"/>
        <v>120945500.29500678</v>
      </c>
      <c r="S265" s="2">
        <f t="shared" si="17"/>
        <v>531858</v>
      </c>
      <c r="T265" s="2">
        <f t="shared" si="18"/>
        <v>18142</v>
      </c>
      <c r="U265" s="2">
        <f t="shared" si="19"/>
        <v>550000</v>
      </c>
      <c r="V265" s="2">
        <f t="shared" si="34"/>
        <v>72329638.658791006</v>
      </c>
      <c r="W265" s="2">
        <f t="shared" si="20"/>
        <v>531858</v>
      </c>
      <c r="X265" s="2">
        <f t="shared" si="6"/>
        <v>18142</v>
      </c>
      <c r="Y265" s="2">
        <f t="shared" si="43"/>
        <v>48615861.636215776</v>
      </c>
      <c r="Z265" s="2" t="str">
        <f t="shared" si="8"/>
        <v>MEEP</v>
      </c>
      <c r="AA265" s="2">
        <f>IF(Z265="HERE",Y265,AA264+Graph!$G$1*1000)</f>
        <v>67503187.636215776</v>
      </c>
      <c r="AB265" s="2">
        <f t="shared" si="21"/>
        <v>420000</v>
      </c>
      <c r="AC265" s="2">
        <f t="shared" si="44"/>
        <v>46783731.437911883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49964186.571895592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47"/>
        <v>531858</v>
      </c>
      <c r="H266" s="2">
        <f t="shared" si="45"/>
        <v>117537568.65879101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889534.70888760686</v>
      </c>
      <c r="Q266" s="2">
        <f t="shared" si="48"/>
        <v>550000</v>
      </c>
      <c r="R266" s="2">
        <f t="shared" si="46"/>
        <v>121495500.29500678</v>
      </c>
      <c r="S266" s="2">
        <f t="shared" si="17"/>
        <v>531858</v>
      </c>
      <c r="T266" s="2">
        <f t="shared" si="18"/>
        <v>18142</v>
      </c>
      <c r="U266" s="2">
        <f t="shared" si="19"/>
        <v>550000</v>
      </c>
      <c r="V266" s="2">
        <f t="shared" si="34"/>
        <v>72861496.658791006</v>
      </c>
      <c r="W266" s="2">
        <f t="shared" si="20"/>
        <v>531858</v>
      </c>
      <c r="X266" s="2">
        <f t="shared" si="6"/>
        <v>18142</v>
      </c>
      <c r="Y266" s="2">
        <f t="shared" si="43"/>
        <v>48634003.636215776</v>
      </c>
      <c r="Z266" s="2" t="str">
        <f t="shared" si="8"/>
        <v>MEEP</v>
      </c>
      <c r="AA266" s="2">
        <f>IF(Z266="HERE",Y266,AA265+Graph!$G$1*1000)</f>
        <v>67923187.636215776</v>
      </c>
      <c r="AB266" s="2">
        <f t="shared" si="21"/>
        <v>420000</v>
      </c>
      <c r="AC266" s="2">
        <f t="shared" si="44"/>
        <v>46783731.437911883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49985186.571895592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47"/>
        <v>531858</v>
      </c>
      <c r="H267" s="2">
        <f t="shared" si="45"/>
        <v>118069426.65879101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891942.41154810786</v>
      </c>
      <c r="Q267" s="2">
        <f t="shared" si="48"/>
        <v>550000</v>
      </c>
      <c r="R267" s="2">
        <f t="shared" si="46"/>
        <v>122045500.29500678</v>
      </c>
      <c r="S267" s="2">
        <f t="shared" si="17"/>
        <v>531858</v>
      </c>
      <c r="T267" s="2">
        <f t="shared" si="18"/>
        <v>18142</v>
      </c>
      <c r="U267" s="2">
        <f t="shared" si="19"/>
        <v>550000</v>
      </c>
      <c r="V267" s="2">
        <f t="shared" si="34"/>
        <v>73393354.658791006</v>
      </c>
      <c r="W267" s="2">
        <f t="shared" si="20"/>
        <v>531858</v>
      </c>
      <c r="X267" s="2">
        <f t="shared" si="6"/>
        <v>18142</v>
      </c>
      <c r="Y267" s="2">
        <f t="shared" si="43"/>
        <v>48652145.636215776</v>
      </c>
      <c r="Z267" s="2" t="str">
        <f t="shared" si="8"/>
        <v>MEEP</v>
      </c>
      <c r="AA267" s="2">
        <f>IF(Z267="HERE",Y267,AA266+Graph!$G$1*1000)</f>
        <v>68343187.636215776</v>
      </c>
      <c r="AB267" s="2">
        <f t="shared" si="21"/>
        <v>420000</v>
      </c>
      <c r="AC267" s="2">
        <f t="shared" si="44"/>
        <v>46783731.437911883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50006186.571895592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47"/>
        <v>531858</v>
      </c>
      <c r="H268" s="2">
        <f t="shared" si="45"/>
        <v>118601284.65879101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894350.11420859396</v>
      </c>
      <c r="Q268" s="2">
        <f t="shared" si="48"/>
        <v>550000</v>
      </c>
      <c r="R268" s="2">
        <f t="shared" si="46"/>
        <v>122595500.29500678</v>
      </c>
      <c r="S268" s="2">
        <f t="shared" si="17"/>
        <v>531858</v>
      </c>
      <c r="T268" s="2">
        <f t="shared" si="18"/>
        <v>18142</v>
      </c>
      <c r="U268" s="2">
        <f t="shared" si="19"/>
        <v>550000</v>
      </c>
      <c r="V268" s="2">
        <f t="shared" si="34"/>
        <v>73925212.658791006</v>
      </c>
      <c r="W268" s="2">
        <f t="shared" si="20"/>
        <v>531858</v>
      </c>
      <c r="X268" s="2">
        <f t="shared" si="6"/>
        <v>18142</v>
      </c>
      <c r="Y268" s="2">
        <f t="shared" si="43"/>
        <v>48670287.636215776</v>
      </c>
      <c r="Z268" s="2" t="str">
        <f t="shared" si="8"/>
        <v>MEEP</v>
      </c>
      <c r="AA268" s="2">
        <f>IF(Z268="HERE",Y268,AA267+Graph!$G$1*1000)</f>
        <v>68763187.636215776</v>
      </c>
      <c r="AB268" s="2">
        <f t="shared" si="21"/>
        <v>420000</v>
      </c>
      <c r="AC268" s="2">
        <f t="shared" si="44"/>
        <v>46783731.437911883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50027186.571895592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47"/>
        <v>531858</v>
      </c>
      <c r="H269" s="2">
        <f t="shared" si="45"/>
        <v>119133142.65879101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896757.81686909497</v>
      </c>
      <c r="Q269" s="2">
        <f t="shared" si="48"/>
        <v>550000</v>
      </c>
      <c r="R269" s="2">
        <f t="shared" si="46"/>
        <v>123145500.29500678</v>
      </c>
      <c r="S269" s="2">
        <f t="shared" si="17"/>
        <v>531858</v>
      </c>
      <c r="T269" s="2">
        <f t="shared" si="18"/>
        <v>18142</v>
      </c>
      <c r="U269" s="2">
        <f t="shared" si="19"/>
        <v>550000</v>
      </c>
      <c r="V269" s="2">
        <f t="shared" si="34"/>
        <v>74457070.658791006</v>
      </c>
      <c r="W269" s="2">
        <f t="shared" si="20"/>
        <v>531858</v>
      </c>
      <c r="X269" s="2">
        <f t="shared" si="6"/>
        <v>18142</v>
      </c>
      <c r="Y269" s="2">
        <f t="shared" si="43"/>
        <v>48688429.636215776</v>
      </c>
      <c r="Z269" s="2" t="str">
        <f t="shared" si="8"/>
        <v>MEEP</v>
      </c>
      <c r="AA269" s="2">
        <f>IF(Z269="HERE",Y269,AA268+Graph!$G$1*1000)</f>
        <v>69183187.636215776</v>
      </c>
      <c r="AB269" s="2">
        <f t="shared" si="21"/>
        <v>420000</v>
      </c>
      <c r="AC269" s="2">
        <f t="shared" si="44"/>
        <v>46783731.437911883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50048186.571895592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47"/>
        <v>531858</v>
      </c>
      <c r="H270" s="2">
        <f t="shared" si="45"/>
        <v>119665000.65879101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899165.51952959597</v>
      </c>
      <c r="Q270" s="2">
        <f t="shared" si="48"/>
        <v>550000</v>
      </c>
      <c r="R270" s="2">
        <f t="shared" si="46"/>
        <v>123695500.29500678</v>
      </c>
      <c r="S270" s="2">
        <f t="shared" si="17"/>
        <v>531858</v>
      </c>
      <c r="T270" s="2">
        <f t="shared" si="18"/>
        <v>18142</v>
      </c>
      <c r="U270" s="2">
        <f t="shared" si="19"/>
        <v>550000</v>
      </c>
      <c r="V270" s="2">
        <f t="shared" si="34"/>
        <v>74988928.658791006</v>
      </c>
      <c r="W270" s="2">
        <f t="shared" si="20"/>
        <v>531858</v>
      </c>
      <c r="X270" s="2">
        <f t="shared" si="6"/>
        <v>18142</v>
      </c>
      <c r="Y270" s="2">
        <f t="shared" si="43"/>
        <v>48706571.636215776</v>
      </c>
      <c r="Z270" s="2" t="str">
        <f t="shared" si="8"/>
        <v>MEEP</v>
      </c>
      <c r="AA270" s="2">
        <f>IF(Z270="HERE",Y270,AA269+Graph!$G$1*1000)</f>
        <v>69603187.636215776</v>
      </c>
      <c r="AB270" s="2">
        <f t="shared" si="21"/>
        <v>420000</v>
      </c>
      <c r="AC270" s="2">
        <f t="shared" si="44"/>
        <v>46783731.437911883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50069186.571895592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47"/>
        <v>531858</v>
      </c>
      <c r="H271" s="2">
        <f t="shared" si="45"/>
        <v>120196858.65879101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901573.22219009697</v>
      </c>
      <c r="Q271" s="2">
        <f t="shared" si="48"/>
        <v>550000</v>
      </c>
      <c r="R271" s="2">
        <f t="shared" si="46"/>
        <v>124245500.29500678</v>
      </c>
      <c r="S271" s="2">
        <f t="shared" si="17"/>
        <v>531858</v>
      </c>
      <c r="T271" s="2">
        <f t="shared" si="18"/>
        <v>18142</v>
      </c>
      <c r="U271" s="2">
        <f t="shared" si="19"/>
        <v>550000</v>
      </c>
      <c r="V271" s="2">
        <f t="shared" si="34"/>
        <v>75520786.658791006</v>
      </c>
      <c r="W271" s="2">
        <f t="shared" si="20"/>
        <v>531858</v>
      </c>
      <c r="X271" s="2">
        <f t="shared" si="6"/>
        <v>18142</v>
      </c>
      <c r="Y271" s="2">
        <f t="shared" si="43"/>
        <v>48724713.636215776</v>
      </c>
      <c r="Z271" s="2" t="str">
        <f t="shared" si="8"/>
        <v>MEEP</v>
      </c>
      <c r="AA271" s="2">
        <f>IF(Z271="HERE",Y271,AA270+Graph!$G$1*1000)</f>
        <v>70023187.636215776</v>
      </c>
      <c r="AB271" s="2">
        <f t="shared" si="21"/>
        <v>420000</v>
      </c>
      <c r="AC271" s="2">
        <f t="shared" si="44"/>
        <v>46783731.437911883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50090186.571895592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47"/>
        <v>531858</v>
      </c>
      <c r="H272" s="2">
        <f t="shared" si="45"/>
        <v>120728716.65879101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903980.92485058308</v>
      </c>
      <c r="Q272" s="2">
        <f t="shared" si="48"/>
        <v>550000</v>
      </c>
      <c r="R272" s="2">
        <f t="shared" si="46"/>
        <v>124795500.29500678</v>
      </c>
      <c r="S272" s="2">
        <f t="shared" si="17"/>
        <v>531858</v>
      </c>
      <c r="T272" s="2">
        <f t="shared" si="18"/>
        <v>18142</v>
      </c>
      <c r="U272" s="2">
        <f t="shared" si="19"/>
        <v>550000</v>
      </c>
      <c r="V272" s="2">
        <f t="shared" si="34"/>
        <v>76052644.658791006</v>
      </c>
      <c r="W272" s="2">
        <f t="shared" si="20"/>
        <v>531858</v>
      </c>
      <c r="X272" s="2">
        <f t="shared" si="6"/>
        <v>18142</v>
      </c>
      <c r="Y272" s="2">
        <f t="shared" si="43"/>
        <v>48742855.636215776</v>
      </c>
      <c r="Z272" s="2" t="str">
        <f t="shared" si="8"/>
        <v>MEEP</v>
      </c>
      <c r="AA272" s="2">
        <f>IF(Z272="HERE",Y272,AA271+Graph!$G$1*1000)</f>
        <v>70443187.636215776</v>
      </c>
      <c r="AB272" s="2">
        <f t="shared" si="21"/>
        <v>420000</v>
      </c>
      <c r="AC272" s="2">
        <f t="shared" si="44"/>
        <v>46783731.437911883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50111186.571895592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47"/>
        <v>531858</v>
      </c>
      <c r="H273" s="2">
        <f t="shared" si="45"/>
        <v>121260574.65879101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906388.62751108408</v>
      </c>
      <c r="Q273" s="2">
        <f t="shared" si="48"/>
        <v>550000</v>
      </c>
      <c r="R273" s="2">
        <f t="shared" si="46"/>
        <v>125345500.29500678</v>
      </c>
      <c r="S273" s="2">
        <f t="shared" si="17"/>
        <v>531858</v>
      </c>
      <c r="T273" s="2">
        <f t="shared" si="18"/>
        <v>18142</v>
      </c>
      <c r="U273" s="2">
        <f t="shared" si="19"/>
        <v>550000</v>
      </c>
      <c r="V273" s="2">
        <f t="shared" si="34"/>
        <v>76584502.658791006</v>
      </c>
      <c r="W273" s="2">
        <f t="shared" si="20"/>
        <v>531858</v>
      </c>
      <c r="X273" s="2">
        <f t="shared" si="6"/>
        <v>18142</v>
      </c>
      <c r="Y273" s="2">
        <f t="shared" si="43"/>
        <v>48760997.636215776</v>
      </c>
      <c r="Z273" s="2" t="str">
        <f t="shared" si="8"/>
        <v>MEEP</v>
      </c>
      <c r="AA273" s="2">
        <f>IF(Z273="HERE",Y273,AA272+Graph!$G$1*1000)</f>
        <v>70863187.636215776</v>
      </c>
      <c r="AB273" s="2">
        <f t="shared" si="21"/>
        <v>420000</v>
      </c>
      <c r="AC273" s="2">
        <f t="shared" si="44"/>
        <v>46783731.437911883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50132186.571895592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47"/>
        <v>531858</v>
      </c>
      <c r="H274" s="2">
        <f t="shared" si="45"/>
        <v>121792432.65879101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908796.33017158508</v>
      </c>
      <c r="Q274" s="2">
        <f t="shared" si="48"/>
        <v>550000</v>
      </c>
      <c r="R274" s="2">
        <f t="shared" si="46"/>
        <v>125895500.29500678</v>
      </c>
      <c r="S274" s="2">
        <f t="shared" si="17"/>
        <v>531858</v>
      </c>
      <c r="T274" s="2">
        <f t="shared" si="18"/>
        <v>18142</v>
      </c>
      <c r="U274" s="2">
        <f t="shared" si="19"/>
        <v>550000</v>
      </c>
      <c r="V274" s="2">
        <f t="shared" si="34"/>
        <v>77116360.658791006</v>
      </c>
      <c r="W274" s="2">
        <f t="shared" si="20"/>
        <v>531858</v>
      </c>
      <c r="X274" s="2">
        <f t="shared" si="6"/>
        <v>18142</v>
      </c>
      <c r="Y274" s="2">
        <f t="shared" si="43"/>
        <v>48779139.636215776</v>
      </c>
      <c r="Z274" s="2" t="str">
        <f t="shared" si="8"/>
        <v>MEEP</v>
      </c>
      <c r="AA274" s="2">
        <f>IF(Z274="HERE",Y274,AA273+Graph!$G$1*1000)</f>
        <v>71283187.636215776</v>
      </c>
      <c r="AB274" s="2">
        <f t="shared" si="21"/>
        <v>420000</v>
      </c>
      <c r="AC274" s="2">
        <f t="shared" si="44"/>
        <v>46783731.437911883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50153186.571895592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47"/>
        <v>531858</v>
      </c>
      <c r="H275" s="2">
        <f t="shared" si="45"/>
        <v>122324290.65879101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911204.03283208609</v>
      </c>
      <c r="Q275" s="2">
        <f t="shared" si="48"/>
        <v>550000</v>
      </c>
      <c r="R275" s="2">
        <f t="shared" si="46"/>
        <v>126445500.29500678</v>
      </c>
      <c r="S275" s="2">
        <f t="shared" si="17"/>
        <v>531858</v>
      </c>
      <c r="T275" s="2">
        <f t="shared" si="18"/>
        <v>18142</v>
      </c>
      <c r="U275" s="2">
        <f t="shared" si="19"/>
        <v>550000</v>
      </c>
      <c r="V275" s="2">
        <f t="shared" si="34"/>
        <v>77648218.658791006</v>
      </c>
      <c r="W275" s="2">
        <f t="shared" si="20"/>
        <v>531858</v>
      </c>
      <c r="X275" s="2">
        <f t="shared" si="6"/>
        <v>18142</v>
      </c>
      <c r="Y275" s="2">
        <f t="shared" si="43"/>
        <v>48797281.636215776</v>
      </c>
      <c r="Z275" s="2" t="str">
        <f t="shared" si="8"/>
        <v>MEEP</v>
      </c>
      <c r="AA275" s="2">
        <f>IF(Z275="HERE",Y275,AA274+Graph!$G$1*1000)</f>
        <v>71703187.636215776</v>
      </c>
      <c r="AB275" s="2">
        <f t="shared" si="21"/>
        <v>420000</v>
      </c>
      <c r="AC275" s="2">
        <f t="shared" si="44"/>
        <v>46783731.437911883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47"/>
        <v>531858</v>
      </c>
      <c r="H276" s="2">
        <f t="shared" si="45"/>
        <v>122856148.65879101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913611.73549257219</v>
      </c>
      <c r="Q276" s="2">
        <f t="shared" si="48"/>
        <v>550000</v>
      </c>
      <c r="R276" s="2">
        <f t="shared" si="46"/>
        <v>126995500.29500678</v>
      </c>
      <c r="S276" s="2">
        <f t="shared" si="17"/>
        <v>531858</v>
      </c>
      <c r="T276" s="2">
        <f t="shared" si="18"/>
        <v>18142</v>
      </c>
      <c r="U276" s="2">
        <f t="shared" si="19"/>
        <v>550000</v>
      </c>
      <c r="V276" s="2">
        <f t="shared" si="34"/>
        <v>78180076.658791006</v>
      </c>
      <c r="W276" s="2">
        <f t="shared" si="20"/>
        <v>531858</v>
      </c>
      <c r="X276" s="2">
        <f t="shared" si="6"/>
        <v>18142</v>
      </c>
      <c r="Y276" s="2">
        <f t="shared" si="43"/>
        <v>48815423.636215776</v>
      </c>
      <c r="Z276" s="2" t="str">
        <f t="shared" si="8"/>
        <v>MEEP</v>
      </c>
      <c r="AA276" s="2">
        <f>IF(Z276="HERE",Y276,AA275+Graph!$G$1*1000)</f>
        <v>72123187.636215776</v>
      </c>
      <c r="AB276" s="2">
        <f t="shared" si="21"/>
        <v>420000</v>
      </c>
      <c r="AC276" s="2">
        <f t="shared" si="44"/>
        <v>46783731.437911883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47"/>
        <v>531858</v>
      </c>
      <c r="H277" s="2">
        <f t="shared" si="45"/>
        <v>123388006.65879101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916019.43815307319</v>
      </c>
      <c r="Q277" s="2">
        <f t="shared" si="48"/>
        <v>550000</v>
      </c>
      <c r="R277" s="2">
        <f t="shared" si="46"/>
        <v>127545500.29500678</v>
      </c>
      <c r="S277" s="2">
        <f t="shared" si="17"/>
        <v>531858</v>
      </c>
      <c r="T277" s="2">
        <f t="shared" si="18"/>
        <v>18142</v>
      </c>
      <c r="U277" s="2">
        <f t="shared" si="19"/>
        <v>550000</v>
      </c>
      <c r="V277" s="2">
        <f t="shared" si="34"/>
        <v>78711934.658791006</v>
      </c>
      <c r="W277" s="2">
        <f t="shared" si="20"/>
        <v>531858</v>
      </c>
      <c r="X277" s="2">
        <f t="shared" si="6"/>
        <v>18142</v>
      </c>
      <c r="Y277" s="2">
        <f t="shared" si="43"/>
        <v>48833565.636215776</v>
      </c>
      <c r="Z277" s="2" t="str">
        <f t="shared" si="8"/>
        <v>MEEP</v>
      </c>
      <c r="AA277" s="2">
        <f>IF(Z277="HERE",Y277,AA276+Graph!$G$1*1000)</f>
        <v>72543187.636215776</v>
      </c>
      <c r="AB277" s="2">
        <f t="shared" si="21"/>
        <v>420000</v>
      </c>
      <c r="AC277" s="2">
        <f t="shared" si="44"/>
        <v>46783731.437911883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47"/>
        <v>531858</v>
      </c>
      <c r="H278" s="2">
        <f t="shared" si="45"/>
        <v>123919864.65879101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918427.14081357419</v>
      </c>
      <c r="Q278" s="2">
        <f t="shared" si="48"/>
        <v>550000</v>
      </c>
      <c r="R278" s="2">
        <f t="shared" si="46"/>
        <v>128095500.29500678</v>
      </c>
      <c r="S278" s="2">
        <f t="shared" si="17"/>
        <v>531858</v>
      </c>
      <c r="T278" s="2">
        <f t="shared" si="18"/>
        <v>18142</v>
      </c>
      <c r="U278" s="2">
        <f t="shared" si="19"/>
        <v>550000</v>
      </c>
      <c r="V278" s="2">
        <f t="shared" si="34"/>
        <v>79243792.658791006</v>
      </c>
      <c r="W278" s="2">
        <f t="shared" si="20"/>
        <v>531858</v>
      </c>
      <c r="X278" s="2">
        <f t="shared" si="6"/>
        <v>18142</v>
      </c>
      <c r="Y278" s="2">
        <f t="shared" si="43"/>
        <v>48851707.636215776</v>
      </c>
      <c r="Z278" s="2" t="str">
        <f t="shared" si="8"/>
        <v>MEEP</v>
      </c>
      <c r="AA278" s="2">
        <f>IF(Z278="HERE",Y278,AA277+Graph!$G$1*1000)</f>
        <v>72963187.636215776</v>
      </c>
      <c r="AB278" s="2">
        <f t="shared" si="21"/>
        <v>420000</v>
      </c>
      <c r="AC278" s="2">
        <f t="shared" si="44"/>
        <v>46783731.437911883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47"/>
        <v>531858</v>
      </c>
      <c r="H279" s="2">
        <f t="shared" si="45"/>
        <v>124451722.65879101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920834.8434740752</v>
      </c>
      <c r="Q279" s="2">
        <f t="shared" si="48"/>
        <v>550000</v>
      </c>
      <c r="R279" s="2">
        <f t="shared" si="46"/>
        <v>128645500.29500678</v>
      </c>
      <c r="S279" s="2">
        <f t="shared" si="17"/>
        <v>531858</v>
      </c>
      <c r="T279" s="2">
        <f t="shared" si="18"/>
        <v>18142</v>
      </c>
      <c r="U279" s="2">
        <f t="shared" si="19"/>
        <v>550000</v>
      </c>
      <c r="V279" s="2">
        <f t="shared" si="34"/>
        <v>79775650.658791006</v>
      </c>
      <c r="W279" s="2">
        <f t="shared" si="20"/>
        <v>531858</v>
      </c>
      <c r="X279" s="2">
        <f t="shared" si="6"/>
        <v>18142</v>
      </c>
      <c r="Y279" s="2">
        <f t="shared" si="43"/>
        <v>48869849.636215776</v>
      </c>
      <c r="Z279" s="2" t="str">
        <f t="shared" si="8"/>
        <v>MEEP</v>
      </c>
      <c r="AA279" s="2">
        <f>IF(Z279="HERE",Y279,AA278+Graph!$G$1*1000)</f>
        <v>73383187.636215776</v>
      </c>
      <c r="AB279" s="2">
        <f t="shared" si="21"/>
        <v>420000</v>
      </c>
      <c r="AC279" s="2">
        <f t="shared" si="44"/>
        <v>46783731.437911883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47"/>
        <v>531858</v>
      </c>
      <c r="H280" s="2">
        <f t="shared" si="45"/>
        <v>124983580.65879101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923242.5461345613</v>
      </c>
      <c r="Q280" s="2">
        <f t="shared" si="48"/>
        <v>550000</v>
      </c>
      <c r="R280" s="2">
        <f t="shared" si="46"/>
        <v>129195500.29500678</v>
      </c>
      <c r="S280" s="2">
        <f t="shared" si="17"/>
        <v>531858</v>
      </c>
      <c r="T280" s="2">
        <f t="shared" si="18"/>
        <v>18142</v>
      </c>
      <c r="U280" s="2">
        <f t="shared" si="19"/>
        <v>550000</v>
      </c>
      <c r="V280" s="2">
        <f t="shared" si="34"/>
        <v>80307508.658791006</v>
      </c>
      <c r="W280" s="2">
        <f t="shared" si="20"/>
        <v>531858</v>
      </c>
      <c r="X280" s="2">
        <f t="shared" si="6"/>
        <v>18142</v>
      </c>
      <c r="Y280" s="2">
        <f t="shared" si="43"/>
        <v>48887991.636215776</v>
      </c>
      <c r="Z280" s="2" t="str">
        <f t="shared" si="8"/>
        <v>MEEP</v>
      </c>
      <c r="AA280" s="2">
        <f>IF(Z280="HERE",Y280,AA279+Graph!$G$1*1000)</f>
        <v>73803187.636215776</v>
      </c>
      <c r="AB280" s="2">
        <f t="shared" si="21"/>
        <v>420000</v>
      </c>
      <c r="AC280" s="2">
        <f t="shared" si="44"/>
        <v>46783731.437911883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47"/>
        <v>531858</v>
      </c>
      <c r="H281" s="2">
        <f t="shared" si="45"/>
        <v>125515438.65879101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925650.2487950623</v>
      </c>
      <c r="Q281" s="2">
        <f t="shared" si="48"/>
        <v>550000</v>
      </c>
      <c r="R281" s="2">
        <f t="shared" si="46"/>
        <v>129745500.29500678</v>
      </c>
      <c r="S281" s="2">
        <f t="shared" si="17"/>
        <v>531858</v>
      </c>
      <c r="T281" s="2">
        <f t="shared" si="18"/>
        <v>18142</v>
      </c>
      <c r="U281" s="2">
        <f t="shared" si="19"/>
        <v>550000</v>
      </c>
      <c r="V281" s="2">
        <f t="shared" si="34"/>
        <v>80839366.658791006</v>
      </c>
      <c r="W281" s="2">
        <f t="shared" si="20"/>
        <v>531858</v>
      </c>
      <c r="X281" s="2">
        <f t="shared" si="6"/>
        <v>18142</v>
      </c>
      <c r="Y281" s="2">
        <f t="shared" si="43"/>
        <v>48906133.636215776</v>
      </c>
      <c r="Z281" s="2" t="str">
        <f t="shared" si="8"/>
        <v>MEEP</v>
      </c>
      <c r="AA281" s="2">
        <f>IF(Z281="HERE",Y281,AA280+Graph!$G$1*1000)</f>
        <v>74223187.636215776</v>
      </c>
      <c r="AB281" s="2">
        <f t="shared" si="21"/>
        <v>420000</v>
      </c>
      <c r="AC281" s="2">
        <f t="shared" si="44"/>
        <v>46783731.437911883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47"/>
        <v>531858</v>
      </c>
      <c r="H282" s="2">
        <f t="shared" si="45"/>
        <v>126047296.65879101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928057.95145556331</v>
      </c>
      <c r="Q282" s="2">
        <f t="shared" si="48"/>
        <v>550000</v>
      </c>
      <c r="R282" s="2">
        <f t="shared" si="46"/>
        <v>130295500.29500678</v>
      </c>
      <c r="S282" s="2">
        <f t="shared" si="17"/>
        <v>531858</v>
      </c>
      <c r="T282" s="2">
        <f t="shared" si="18"/>
        <v>18142</v>
      </c>
      <c r="U282" s="2">
        <f t="shared" si="19"/>
        <v>550000</v>
      </c>
      <c r="V282" s="2">
        <f t="shared" si="34"/>
        <v>81371224.658791006</v>
      </c>
      <c r="W282" s="2">
        <f t="shared" si="20"/>
        <v>531858</v>
      </c>
      <c r="X282" s="2">
        <f t="shared" si="6"/>
        <v>18142</v>
      </c>
      <c r="Y282" s="2">
        <f t="shared" si="43"/>
        <v>48924275.636215776</v>
      </c>
      <c r="Z282" s="2" t="str">
        <f t="shared" si="8"/>
        <v>MEEP</v>
      </c>
      <c r="AA282" s="2">
        <f>IF(Z282="HERE",Y282,AA281+Graph!$G$1*1000)</f>
        <v>74643187.636215776</v>
      </c>
      <c r="AB282" s="2">
        <f t="shared" si="21"/>
        <v>420000</v>
      </c>
      <c r="AC282" s="2">
        <f t="shared" si="44"/>
        <v>46783731.437911883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47"/>
        <v>531858</v>
      </c>
      <c r="H283" s="2">
        <f t="shared" si="45"/>
        <v>126579154.65879101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930465.65411606431</v>
      </c>
      <c r="Q283" s="2">
        <f t="shared" si="48"/>
        <v>550000</v>
      </c>
      <c r="R283" s="2">
        <f t="shared" si="46"/>
        <v>130845500.29500678</v>
      </c>
      <c r="S283" s="2">
        <f t="shared" si="17"/>
        <v>531858</v>
      </c>
      <c r="T283" s="2">
        <f t="shared" si="18"/>
        <v>18142</v>
      </c>
      <c r="U283" s="2">
        <f t="shared" si="19"/>
        <v>550000</v>
      </c>
      <c r="V283" s="2">
        <f t="shared" si="34"/>
        <v>81903082.658791006</v>
      </c>
      <c r="W283" s="2">
        <f t="shared" si="20"/>
        <v>531858</v>
      </c>
      <c r="X283" s="2">
        <f t="shared" si="6"/>
        <v>18142</v>
      </c>
      <c r="Y283" s="2">
        <f t="shared" si="43"/>
        <v>48942417.636215776</v>
      </c>
      <c r="Z283" s="2" t="str">
        <f t="shared" si="8"/>
        <v>MEEP</v>
      </c>
      <c r="AA283" s="2">
        <f>IF(Z283="HERE",Y283,AA282+Graph!$G$1*1000)</f>
        <v>75063187.636215776</v>
      </c>
      <c r="AB283" s="2">
        <f t="shared" si="21"/>
        <v>420000</v>
      </c>
      <c r="AC283" s="2">
        <f t="shared" si="44"/>
        <v>46783731.437911883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47"/>
        <v>531858</v>
      </c>
      <c r="H284" s="2">
        <f t="shared" si="45"/>
        <v>127111012.65879101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932873.35677655041</v>
      </c>
      <c r="Q284" s="2">
        <f t="shared" si="48"/>
        <v>550000</v>
      </c>
      <c r="R284" s="2">
        <f t="shared" si="46"/>
        <v>131395500.29500678</v>
      </c>
      <c r="S284" s="2">
        <f t="shared" si="17"/>
        <v>531858</v>
      </c>
      <c r="T284" s="2">
        <f t="shared" si="18"/>
        <v>18142</v>
      </c>
      <c r="U284" s="2">
        <f t="shared" si="19"/>
        <v>550000</v>
      </c>
      <c r="V284" s="2">
        <f t="shared" si="34"/>
        <v>82434940.658791006</v>
      </c>
      <c r="W284" s="2">
        <f t="shared" si="20"/>
        <v>531858</v>
      </c>
      <c r="X284" s="2">
        <f t="shared" si="6"/>
        <v>18142</v>
      </c>
      <c r="Y284" s="2">
        <f t="shared" si="43"/>
        <v>48960559.636215776</v>
      </c>
      <c r="Z284" s="2" t="str">
        <f t="shared" si="8"/>
        <v>MEEP</v>
      </c>
      <c r="AA284" s="2">
        <f>IF(Z284="HERE",Y284,AA283+Graph!$G$1*1000)</f>
        <v>75483187.636215776</v>
      </c>
      <c r="AB284" s="2">
        <f t="shared" si="21"/>
        <v>420000</v>
      </c>
      <c r="AC284" s="2">
        <f t="shared" si="44"/>
        <v>46783731.437911883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47"/>
        <v>531858</v>
      </c>
      <c r="H285" s="2">
        <f t="shared" si="45"/>
        <v>127642870.65879101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935281.05943705142</v>
      </c>
      <c r="Q285" s="2">
        <f t="shared" si="48"/>
        <v>550000</v>
      </c>
      <c r="R285" s="2">
        <f t="shared" si="46"/>
        <v>131945500.29500678</v>
      </c>
      <c r="S285" s="2">
        <f t="shared" si="17"/>
        <v>531858</v>
      </c>
      <c r="T285" s="2">
        <f t="shared" si="18"/>
        <v>18142</v>
      </c>
      <c r="U285" s="2">
        <f t="shared" si="19"/>
        <v>550000</v>
      </c>
      <c r="V285" s="2">
        <f t="shared" si="34"/>
        <v>82966798.658791006</v>
      </c>
      <c r="W285" s="2">
        <f t="shared" si="20"/>
        <v>531858</v>
      </c>
      <c r="X285" s="2">
        <f t="shared" si="6"/>
        <v>18142</v>
      </c>
      <c r="Y285" s="2">
        <f t="shared" si="43"/>
        <v>48978701.636215776</v>
      </c>
      <c r="Z285" s="2" t="str">
        <f t="shared" si="8"/>
        <v>MEEP</v>
      </c>
      <c r="AA285" s="2">
        <f>IF(Z285="HERE",Y285,AA284+Graph!$G$1*1000)</f>
        <v>75903187.636215776</v>
      </c>
      <c r="AB285" s="2">
        <f t="shared" si="21"/>
        <v>420000</v>
      </c>
      <c r="AC285" s="2">
        <f t="shared" si="44"/>
        <v>46783731.437911883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47"/>
        <v>531858</v>
      </c>
      <c r="H286" s="2">
        <f t="shared" si="45"/>
        <v>128174728.65879101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937688.76209755242</v>
      </c>
      <c r="Q286" s="2">
        <f t="shared" si="48"/>
        <v>550000</v>
      </c>
      <c r="R286" s="2">
        <f t="shared" si="46"/>
        <v>132495500.29500678</v>
      </c>
      <c r="S286" s="2">
        <f t="shared" si="17"/>
        <v>531858</v>
      </c>
      <c r="T286" s="2">
        <f t="shared" si="18"/>
        <v>18142</v>
      </c>
      <c r="U286" s="2">
        <f t="shared" si="19"/>
        <v>550000</v>
      </c>
      <c r="V286" s="2">
        <f t="shared" si="34"/>
        <v>83498656.658791006</v>
      </c>
      <c r="W286" s="2">
        <f t="shared" si="20"/>
        <v>531858</v>
      </c>
      <c r="X286" s="2">
        <f t="shared" ref="X286:X385" si="51">SUM(U286-W286)</f>
        <v>18142</v>
      </c>
      <c r="Y286" s="2">
        <f t="shared" si="43"/>
        <v>48996843.636215776</v>
      </c>
      <c r="Z286" s="2" t="str">
        <f t="shared" ref="Z286:Z385" si="52">IF(V286&lt;Y286,"HERE","MEEP")</f>
        <v>MEEP</v>
      </c>
      <c r="AA286" s="2">
        <f>IF(Z286="HERE",Y286,AA285+Graph!$G$1*1000)</f>
        <v>76323187.636215776</v>
      </c>
      <c r="AB286" s="2">
        <f t="shared" si="21"/>
        <v>420000</v>
      </c>
      <c r="AC286" s="2">
        <f t="shared" si="44"/>
        <v>46783731.437911883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47"/>
        <v>531858</v>
      </c>
      <c r="H287" s="2">
        <f t="shared" si="45"/>
        <v>128706586.65879101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8"/>
        <v>550000</v>
      </c>
      <c r="R287" s="2">
        <f t="shared" si="46"/>
        <v>133045500.29500678</v>
      </c>
      <c r="S287" s="2">
        <f t="shared" ref="S287:S385" si="58">SUM(H287-H286)</f>
        <v>531858</v>
      </c>
      <c r="T287" s="2">
        <f t="shared" ref="T287:T385" si="59">SUM(L287-L286)</f>
        <v>18142</v>
      </c>
      <c r="U287" s="2">
        <f t="shared" ref="U287:U385" si="60">SUM(R287-R286)</f>
        <v>550000</v>
      </c>
      <c r="V287" s="2">
        <f t="shared" si="34"/>
        <v>84030514.658791006</v>
      </c>
      <c r="W287" s="2">
        <f t="shared" ref="W287:W385" si="61">SUM(V287-V286)</f>
        <v>531858</v>
      </c>
      <c r="X287" s="2">
        <f t="shared" si="51"/>
        <v>18142</v>
      </c>
      <c r="Y287" s="2">
        <f t="shared" ref="Y287:Y350" si="62">IF(COUNT($C288)=0,IF(COUNT($C287)=1,C287,SUM(Y286+X287)),C287)</f>
        <v>49014985.636215776</v>
      </c>
      <c r="Z287" s="2" t="str">
        <f t="shared" si="52"/>
        <v>MEEP</v>
      </c>
      <c r="AA287" s="2">
        <f>IF(Z287="HERE",Y287,AA286+Graph!$G$1*1000)</f>
        <v>76743187.636215776</v>
      </c>
      <c r="AB287" s="2">
        <f t="shared" ref="AB287:AB385" si="63">SUM(AA287-AA286)</f>
        <v>420000</v>
      </c>
      <c r="AC287" s="2">
        <f t="shared" ref="AC287:AC350" si="64">IF(Z288="HERE",V287,AC286)</f>
        <v>46783731.437911883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213</v>
      </c>
      <c r="C288" s="7"/>
      <c r="D288" s="2" t="e">
        <f t="shared" si="55"/>
        <v>#N/A</v>
      </c>
      <c r="E288" s="2" t="e">
        <f t="shared" si="22"/>
        <v>#N/A</v>
      </c>
      <c r="F288" s="2">
        <v>883926.29010988772</v>
      </c>
      <c r="G288" s="2">
        <f t="shared" si="47"/>
        <v>531858</v>
      </c>
      <c r="H288" s="2">
        <f t="shared" ref="H288:H351" si="65">IF(COUNT($C289)=0,IF(COUNT($C288)=1,C288,SUM(H287+G288)),C288)</f>
        <v>129238444.65879101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942504.16741855443</v>
      </c>
      <c r="Q288" s="2">
        <f t="shared" si="48"/>
        <v>550000</v>
      </c>
      <c r="R288" s="2">
        <f t="shared" ref="R288:R351" si="66">IF(COUNT($C289)=0,IF(COUNT($C288)=1,M288,SUM(R287+Q288)),M288)</f>
        <v>133595500.29500678</v>
      </c>
      <c r="S288" s="2">
        <f t="shared" si="58"/>
        <v>531858</v>
      </c>
      <c r="T288" s="2">
        <f t="shared" si="59"/>
        <v>18142</v>
      </c>
      <c r="U288" s="2">
        <f t="shared" si="60"/>
        <v>550000</v>
      </c>
      <c r="V288" s="2">
        <f t="shared" si="34"/>
        <v>84562372.658791006</v>
      </c>
      <c r="W288" s="2">
        <f t="shared" si="61"/>
        <v>531858</v>
      </c>
      <c r="X288" s="2">
        <f t="shared" si="51"/>
        <v>18142</v>
      </c>
      <c r="Y288" s="2">
        <f t="shared" si="62"/>
        <v>49033127.636215776</v>
      </c>
      <c r="Z288" s="2" t="str">
        <f t="shared" si="52"/>
        <v>MEEP</v>
      </c>
      <c r="AA288" s="2">
        <f>IF(Z288="HERE",Y288,AA287+Graph!$G$1*1000)</f>
        <v>77163187.636215776</v>
      </c>
      <c r="AB288" s="2">
        <f t="shared" si="63"/>
        <v>420000</v>
      </c>
      <c r="AC288" s="2">
        <f t="shared" si="64"/>
        <v>46783731.437911883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214</v>
      </c>
      <c r="C289" s="7"/>
      <c r="D289" s="2" t="e">
        <f t="shared" si="55"/>
        <v>#N/A</v>
      </c>
      <c r="E289" s="2" t="e">
        <f t="shared" si="22"/>
        <v>#N/A</v>
      </c>
      <c r="F289" s="2">
        <v>886103.85549449921</v>
      </c>
      <c r="G289" s="2">
        <f t="shared" si="47"/>
        <v>531858</v>
      </c>
      <c r="H289" s="2">
        <f t="shared" si="65"/>
        <v>129770302.65879101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944911.87007904053</v>
      </c>
      <c r="Q289" s="2">
        <f t="shared" si="48"/>
        <v>550000</v>
      </c>
      <c r="R289" s="2">
        <f t="shared" si="66"/>
        <v>134145500.29500678</v>
      </c>
      <c r="S289" s="2">
        <f t="shared" si="58"/>
        <v>531858</v>
      </c>
      <c r="T289" s="2">
        <f t="shared" si="59"/>
        <v>18142</v>
      </c>
      <c r="U289" s="2">
        <f t="shared" si="60"/>
        <v>550000</v>
      </c>
      <c r="V289" s="2">
        <f t="shared" si="34"/>
        <v>85094230.658791006</v>
      </c>
      <c r="W289" s="2">
        <f t="shared" si="61"/>
        <v>531858</v>
      </c>
      <c r="X289" s="2">
        <f t="shared" si="51"/>
        <v>18142</v>
      </c>
      <c r="Y289" s="2">
        <f t="shared" si="62"/>
        <v>49051269.636215776</v>
      </c>
      <c r="Z289" s="2" t="str">
        <f t="shared" si="52"/>
        <v>MEEP</v>
      </c>
      <c r="AA289" s="2">
        <f>IF(Z289="HERE",Y289,AA288+Graph!$G$1*1000)</f>
        <v>77583187.636215776</v>
      </c>
      <c r="AB289" s="2">
        <f t="shared" si="63"/>
        <v>420000</v>
      </c>
      <c r="AC289" s="2">
        <f t="shared" si="64"/>
        <v>46783731.437911883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215</v>
      </c>
      <c r="C290" s="7"/>
      <c r="D290" s="2" t="e">
        <f t="shared" si="55"/>
        <v>#N/A</v>
      </c>
      <c r="E290" s="2" t="e">
        <f t="shared" si="22"/>
        <v>#N/A</v>
      </c>
      <c r="F290" s="2">
        <v>888281.42087911069</v>
      </c>
      <c r="G290" s="2">
        <f t="shared" si="47"/>
        <v>531858</v>
      </c>
      <c r="H290" s="2">
        <f t="shared" si="65"/>
        <v>130302160.65879101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947319.57273954153</v>
      </c>
      <c r="Q290" s="2">
        <f t="shared" si="48"/>
        <v>550000</v>
      </c>
      <c r="R290" s="2">
        <f t="shared" si="66"/>
        <v>134695500.29500678</v>
      </c>
      <c r="S290" s="2">
        <f t="shared" si="58"/>
        <v>531858</v>
      </c>
      <c r="T290" s="2">
        <f t="shared" si="59"/>
        <v>18142</v>
      </c>
      <c r="U290" s="2">
        <f t="shared" si="60"/>
        <v>550000</v>
      </c>
      <c r="V290" s="2">
        <f t="shared" si="34"/>
        <v>85626088.658791006</v>
      </c>
      <c r="W290" s="2">
        <f t="shared" si="61"/>
        <v>531858</v>
      </c>
      <c r="X290" s="2">
        <f t="shared" si="51"/>
        <v>18142</v>
      </c>
      <c r="Y290" s="2">
        <f t="shared" si="62"/>
        <v>49069411.636215776</v>
      </c>
      <c r="Z290" s="2" t="str">
        <f t="shared" si="52"/>
        <v>MEEP</v>
      </c>
      <c r="AA290" s="2">
        <f>IF(Z290="HERE",Y290,AA289+Graph!$G$1*1000)</f>
        <v>78003187.636215776</v>
      </c>
      <c r="AB290" s="2">
        <f t="shared" si="63"/>
        <v>420000</v>
      </c>
      <c r="AC290" s="2">
        <f t="shared" si="64"/>
        <v>46783731.437911883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216</v>
      </c>
      <c r="C291" s="7"/>
      <c r="D291" s="2" t="e">
        <f t="shared" si="55"/>
        <v>#N/A</v>
      </c>
      <c r="E291" s="2" t="e">
        <f t="shared" si="22"/>
        <v>#N/A</v>
      </c>
      <c r="F291" s="2">
        <v>890458.98626373708</v>
      </c>
      <c r="G291" s="2">
        <f t="shared" si="47"/>
        <v>531858</v>
      </c>
      <c r="H291" s="2">
        <f t="shared" si="65"/>
        <v>130834018.65879101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949727.27540004253</v>
      </c>
      <c r="Q291" s="2">
        <f t="shared" si="48"/>
        <v>550000</v>
      </c>
      <c r="R291" s="2">
        <f t="shared" si="66"/>
        <v>135245500.29500678</v>
      </c>
      <c r="S291" s="2">
        <f t="shared" si="58"/>
        <v>531858</v>
      </c>
      <c r="T291" s="2">
        <f t="shared" si="59"/>
        <v>18142</v>
      </c>
      <c r="U291" s="2">
        <f t="shared" si="60"/>
        <v>550000</v>
      </c>
      <c r="V291" s="2">
        <f t="shared" si="34"/>
        <v>86157946.658791006</v>
      </c>
      <c r="W291" s="2">
        <f t="shared" si="61"/>
        <v>531858</v>
      </c>
      <c r="X291" s="2">
        <f t="shared" si="51"/>
        <v>18142</v>
      </c>
      <c r="Y291" s="2">
        <f t="shared" si="62"/>
        <v>49087553.636215776</v>
      </c>
      <c r="Z291" s="2" t="str">
        <f t="shared" si="52"/>
        <v>MEEP</v>
      </c>
      <c r="AA291" s="2">
        <f>IF(Z291="HERE",Y291,AA290+Graph!$G$1*1000)</f>
        <v>78423187.636215776</v>
      </c>
      <c r="AB291" s="2">
        <f t="shared" si="63"/>
        <v>420000</v>
      </c>
      <c r="AC291" s="2">
        <f t="shared" si="64"/>
        <v>46783731.437911883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892636.55164834857</v>
      </c>
      <c r="G292" s="2">
        <f t="shared" si="47"/>
        <v>531858</v>
      </c>
      <c r="H292" s="2">
        <f t="shared" si="65"/>
        <v>131365876.65879101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952134.97806054354</v>
      </c>
      <c r="Q292" s="2">
        <f t="shared" si="48"/>
        <v>550000</v>
      </c>
      <c r="R292" s="2">
        <f t="shared" si="66"/>
        <v>135795500.29500678</v>
      </c>
      <c r="S292" s="2">
        <f t="shared" si="58"/>
        <v>531858</v>
      </c>
      <c r="T292" s="2">
        <f t="shared" si="59"/>
        <v>18142</v>
      </c>
      <c r="U292" s="2">
        <f t="shared" si="60"/>
        <v>550000</v>
      </c>
      <c r="V292" s="2">
        <f t="shared" si="34"/>
        <v>86689804.658791006</v>
      </c>
      <c r="W292" s="2">
        <f t="shared" si="61"/>
        <v>531858</v>
      </c>
      <c r="X292" s="2">
        <f t="shared" si="51"/>
        <v>18142</v>
      </c>
      <c r="Y292" s="2">
        <f t="shared" si="62"/>
        <v>49105695.636215776</v>
      </c>
      <c r="Z292" s="2" t="str">
        <f t="shared" si="52"/>
        <v>MEEP</v>
      </c>
      <c r="AA292" s="2">
        <f>IF(Z292="HERE",Y292,AA291+Graph!$G$1*1000)</f>
        <v>78843187.636215776</v>
      </c>
      <c r="AB292" s="2">
        <f t="shared" si="63"/>
        <v>420000</v>
      </c>
      <c r="AC292" s="2">
        <f t="shared" si="64"/>
        <v>46783731.437911883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218</v>
      </c>
      <c r="C293" s="7"/>
      <c r="D293" s="2" t="e">
        <f t="shared" si="55"/>
        <v>#N/A</v>
      </c>
      <c r="E293" s="2" t="e">
        <f t="shared" si="67"/>
        <v>#N/A</v>
      </c>
      <c r="F293" s="2">
        <v>894814.11703296006</v>
      </c>
      <c r="G293" s="2">
        <f t="shared" si="47"/>
        <v>531858</v>
      </c>
      <c r="H293" s="2">
        <f t="shared" si="65"/>
        <v>131897734.65879101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954542.68072102964</v>
      </c>
      <c r="Q293" s="2">
        <f t="shared" si="48"/>
        <v>550000</v>
      </c>
      <c r="R293" s="2">
        <f t="shared" si="66"/>
        <v>136345500.29500678</v>
      </c>
      <c r="S293" s="2">
        <f t="shared" si="58"/>
        <v>531858</v>
      </c>
      <c r="T293" s="2">
        <f t="shared" si="59"/>
        <v>18142</v>
      </c>
      <c r="U293" s="2">
        <f t="shared" si="60"/>
        <v>550000</v>
      </c>
      <c r="V293" s="2">
        <f t="shared" si="34"/>
        <v>87221662.658791006</v>
      </c>
      <c r="W293" s="2">
        <f t="shared" si="61"/>
        <v>531858</v>
      </c>
      <c r="X293" s="2">
        <f t="shared" si="51"/>
        <v>18142</v>
      </c>
      <c r="Y293" s="2">
        <f t="shared" si="62"/>
        <v>49123837.636215776</v>
      </c>
      <c r="Z293" s="2" t="str">
        <f t="shared" si="52"/>
        <v>MEEP</v>
      </c>
      <c r="AA293" s="2">
        <f>IF(Z293="HERE",Y293,AA292+Graph!$G$1*1000)</f>
        <v>79263187.636215776</v>
      </c>
      <c r="AB293" s="2">
        <f t="shared" si="63"/>
        <v>420000</v>
      </c>
      <c r="AC293" s="2">
        <f t="shared" si="64"/>
        <v>46783731.437911883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219</v>
      </c>
      <c r="C294" s="7"/>
      <c r="D294" s="2" t="e">
        <f t="shared" si="55"/>
        <v>#N/A</v>
      </c>
      <c r="E294" s="2" t="e">
        <f t="shared" si="67"/>
        <v>#N/A</v>
      </c>
      <c r="F294" s="2">
        <v>896991.68241757154</v>
      </c>
      <c r="G294" s="2">
        <f t="shared" ref="G294:G357" si="70">IF(F294&gt;550000,$AK$31*1000,F294)</f>
        <v>531858</v>
      </c>
      <c r="H294" s="2">
        <f t="shared" si="65"/>
        <v>132429592.65879101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956950.38338153064</v>
      </c>
      <c r="Q294" s="2">
        <f t="shared" ref="Q294:Q357" si="71">IF(P294&gt;550000,550000,P294)</f>
        <v>550000</v>
      </c>
      <c r="R294" s="2">
        <f t="shared" si="66"/>
        <v>136895500.29500678</v>
      </c>
      <c r="S294" s="2">
        <f t="shared" si="58"/>
        <v>531858</v>
      </c>
      <c r="T294" s="2">
        <f t="shared" si="59"/>
        <v>18142</v>
      </c>
      <c r="U294" s="2">
        <f t="shared" si="60"/>
        <v>550000</v>
      </c>
      <c r="V294" s="2">
        <f t="shared" si="34"/>
        <v>87753520.658791006</v>
      </c>
      <c r="W294" s="2">
        <f t="shared" si="61"/>
        <v>531858</v>
      </c>
      <c r="X294" s="2">
        <f t="shared" si="51"/>
        <v>18142</v>
      </c>
      <c r="Y294" s="2">
        <f t="shared" si="62"/>
        <v>49141979.636215776</v>
      </c>
      <c r="Z294" s="2" t="str">
        <f t="shared" si="52"/>
        <v>MEEP</v>
      </c>
      <c r="AA294" s="2">
        <f>IF(Z294="HERE",Y294,AA293+Graph!$G$1*1000)</f>
        <v>79683187.636215776</v>
      </c>
      <c r="AB294" s="2">
        <f t="shared" si="63"/>
        <v>420000</v>
      </c>
      <c r="AC294" s="2">
        <f t="shared" si="64"/>
        <v>46783731.437911883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220</v>
      </c>
      <c r="C295" s="7"/>
      <c r="D295" s="2" t="e">
        <f t="shared" si="55"/>
        <v>#N/A</v>
      </c>
      <c r="E295" s="2" t="e">
        <f t="shared" si="67"/>
        <v>#N/A</v>
      </c>
      <c r="F295" s="2">
        <v>899169.24780219793</v>
      </c>
      <c r="G295" s="2">
        <f t="shared" si="70"/>
        <v>531858</v>
      </c>
      <c r="H295" s="2">
        <f t="shared" si="65"/>
        <v>132961450.65879101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959358.08604203165</v>
      </c>
      <c r="Q295" s="2">
        <f t="shared" si="71"/>
        <v>550000</v>
      </c>
      <c r="R295" s="2">
        <f t="shared" si="66"/>
        <v>137445500.29500678</v>
      </c>
      <c r="S295" s="2">
        <f t="shared" si="58"/>
        <v>531858</v>
      </c>
      <c r="T295" s="2">
        <f t="shared" si="59"/>
        <v>18142</v>
      </c>
      <c r="U295" s="2">
        <f t="shared" si="60"/>
        <v>550000</v>
      </c>
      <c r="V295" s="2">
        <f t="shared" si="34"/>
        <v>88285378.658791006</v>
      </c>
      <c r="W295" s="2">
        <f t="shared" si="61"/>
        <v>531858</v>
      </c>
      <c r="X295" s="2">
        <f t="shared" si="51"/>
        <v>18142</v>
      </c>
      <c r="Y295" s="2">
        <f t="shared" si="62"/>
        <v>49160121.636215776</v>
      </c>
      <c r="Z295" s="2" t="str">
        <f t="shared" si="52"/>
        <v>MEEP</v>
      </c>
      <c r="AA295" s="2">
        <f>IF(Z295="HERE",Y295,AA294+Graph!$G$1*1000)</f>
        <v>80103187.636215776</v>
      </c>
      <c r="AB295" s="2">
        <f t="shared" si="63"/>
        <v>420000</v>
      </c>
      <c r="AC295" s="2">
        <f t="shared" si="64"/>
        <v>46783731.437911883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221</v>
      </c>
      <c r="C296" s="7"/>
      <c r="D296" s="2" t="e">
        <f t="shared" si="55"/>
        <v>#N/A</v>
      </c>
      <c r="E296" s="2" t="e">
        <f t="shared" si="67"/>
        <v>#N/A</v>
      </c>
      <c r="F296" s="2">
        <v>901346.81318680942</v>
      </c>
      <c r="G296" s="2">
        <f t="shared" si="70"/>
        <v>531858</v>
      </c>
      <c r="H296" s="2">
        <f t="shared" si="65"/>
        <v>133493308.65879101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961765.78870253265</v>
      </c>
      <c r="Q296" s="2">
        <f t="shared" si="71"/>
        <v>550000</v>
      </c>
      <c r="R296" s="2">
        <f t="shared" si="66"/>
        <v>137995500.29500678</v>
      </c>
      <c r="S296" s="2">
        <f t="shared" si="58"/>
        <v>531858</v>
      </c>
      <c r="T296" s="2">
        <f t="shared" si="59"/>
        <v>18142</v>
      </c>
      <c r="U296" s="2">
        <f t="shared" si="60"/>
        <v>550000</v>
      </c>
      <c r="V296" s="2">
        <f t="shared" si="34"/>
        <v>88817236.658791006</v>
      </c>
      <c r="W296" s="2">
        <f t="shared" si="61"/>
        <v>531858</v>
      </c>
      <c r="X296" s="2">
        <f t="shared" si="51"/>
        <v>18142</v>
      </c>
      <c r="Y296" s="2">
        <f t="shared" si="62"/>
        <v>49178263.636215776</v>
      </c>
      <c r="Z296" s="2" t="str">
        <f t="shared" si="52"/>
        <v>MEEP</v>
      </c>
      <c r="AA296" s="2">
        <f>IF(Z296="HERE",Y296,AA295+Graph!$G$1*1000)</f>
        <v>80523187.636215776</v>
      </c>
      <c r="AB296" s="2">
        <f t="shared" si="63"/>
        <v>420000</v>
      </c>
      <c r="AC296" s="2">
        <f t="shared" si="64"/>
        <v>46783731.437911883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222</v>
      </c>
      <c r="C297" s="7"/>
      <c r="D297" s="2" t="e">
        <f t="shared" si="55"/>
        <v>#N/A</v>
      </c>
      <c r="E297" s="2" t="e">
        <f t="shared" si="67"/>
        <v>#N/A</v>
      </c>
      <c r="F297" s="2">
        <v>903524.37857142091</v>
      </c>
      <c r="G297" s="2">
        <f t="shared" si="70"/>
        <v>531858</v>
      </c>
      <c r="H297" s="2">
        <f t="shared" si="65"/>
        <v>134025166.65879101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964173.49136301875</v>
      </c>
      <c r="Q297" s="2">
        <f t="shared" si="71"/>
        <v>550000</v>
      </c>
      <c r="R297" s="2">
        <f t="shared" si="66"/>
        <v>138545500.29500678</v>
      </c>
      <c r="S297" s="2">
        <f t="shared" si="58"/>
        <v>531858</v>
      </c>
      <c r="T297" s="2">
        <f t="shared" si="59"/>
        <v>18142</v>
      </c>
      <c r="U297" s="2">
        <f t="shared" si="60"/>
        <v>550000</v>
      </c>
      <c r="V297" s="2">
        <f t="shared" si="34"/>
        <v>89349094.658791006</v>
      </c>
      <c r="W297" s="2">
        <f t="shared" si="61"/>
        <v>531858</v>
      </c>
      <c r="X297" s="2">
        <f t="shared" si="51"/>
        <v>18142</v>
      </c>
      <c r="Y297" s="2">
        <f t="shared" si="62"/>
        <v>49196405.636215776</v>
      </c>
      <c r="Z297" s="2" t="str">
        <f t="shared" si="52"/>
        <v>MEEP</v>
      </c>
      <c r="AA297" s="2">
        <f>IF(Z297="HERE",Y297,AA296+Graph!$G$1*1000)</f>
        <v>80943187.636215776</v>
      </c>
      <c r="AB297" s="2">
        <f t="shared" si="63"/>
        <v>420000</v>
      </c>
      <c r="AC297" s="2">
        <f t="shared" si="64"/>
        <v>46783731.437911883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223</v>
      </c>
      <c r="C298" s="7"/>
      <c r="D298" s="2" t="e">
        <f t="shared" si="55"/>
        <v>#N/A</v>
      </c>
      <c r="E298" s="2" t="e">
        <f t="shared" si="67"/>
        <v>#N/A</v>
      </c>
      <c r="F298" s="2">
        <v>905701.9439560473</v>
      </c>
      <c r="G298" s="2">
        <f t="shared" si="70"/>
        <v>531858</v>
      </c>
      <c r="H298" s="2">
        <f t="shared" si="65"/>
        <v>134557024.65879101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966581.19402351975</v>
      </c>
      <c r="Q298" s="2">
        <f t="shared" si="71"/>
        <v>550000</v>
      </c>
      <c r="R298" s="2">
        <f t="shared" si="66"/>
        <v>139095500.29500678</v>
      </c>
      <c r="S298" s="2">
        <f t="shared" si="58"/>
        <v>531858</v>
      </c>
      <c r="T298" s="2">
        <f t="shared" si="59"/>
        <v>18142</v>
      </c>
      <c r="U298" s="2">
        <f t="shared" si="60"/>
        <v>550000</v>
      </c>
      <c r="V298" s="2">
        <f t="shared" si="34"/>
        <v>89880952.658791006</v>
      </c>
      <c r="W298" s="2">
        <f t="shared" si="61"/>
        <v>531858</v>
      </c>
      <c r="X298" s="2">
        <f t="shared" si="51"/>
        <v>18142</v>
      </c>
      <c r="Y298" s="2">
        <f t="shared" si="62"/>
        <v>49214547.636215776</v>
      </c>
      <c r="Z298" s="2" t="str">
        <f t="shared" si="52"/>
        <v>MEEP</v>
      </c>
      <c r="AA298" s="2">
        <f>IF(Z298="HERE",Y298,AA297+Graph!$G$1*1000)</f>
        <v>81363187.636215776</v>
      </c>
      <c r="AB298" s="2">
        <f t="shared" si="63"/>
        <v>420000</v>
      </c>
      <c r="AC298" s="2">
        <f t="shared" si="64"/>
        <v>46783731.437911883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224</v>
      </c>
      <c r="C299" s="7"/>
      <c r="D299" s="2" t="e">
        <f t="shared" si="55"/>
        <v>#N/A</v>
      </c>
      <c r="E299" s="2" t="e">
        <f t="shared" si="67"/>
        <v>#N/A</v>
      </c>
      <c r="F299" s="2">
        <v>907879.50934065878</v>
      </c>
      <c r="G299" s="2">
        <f t="shared" si="70"/>
        <v>531858</v>
      </c>
      <c r="H299" s="2">
        <f t="shared" si="65"/>
        <v>135088882.65879101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968988.89668402076</v>
      </c>
      <c r="Q299" s="2">
        <f t="shared" si="71"/>
        <v>550000</v>
      </c>
      <c r="R299" s="2">
        <f t="shared" si="66"/>
        <v>139645500.29500678</v>
      </c>
      <c r="S299" s="2">
        <f t="shared" si="58"/>
        <v>531858</v>
      </c>
      <c r="T299" s="2">
        <f t="shared" si="59"/>
        <v>18142</v>
      </c>
      <c r="U299" s="2">
        <f t="shared" si="60"/>
        <v>550000</v>
      </c>
      <c r="V299" s="2">
        <f t="shared" si="34"/>
        <v>90412810.658791006</v>
      </c>
      <c r="W299" s="2">
        <f t="shared" si="61"/>
        <v>531858</v>
      </c>
      <c r="X299" s="2">
        <f t="shared" si="51"/>
        <v>18142</v>
      </c>
      <c r="Y299" s="2">
        <f t="shared" si="62"/>
        <v>49232689.636215776</v>
      </c>
      <c r="Z299" s="2" t="str">
        <f t="shared" si="52"/>
        <v>MEEP</v>
      </c>
      <c r="AA299" s="2">
        <f>IF(Z299="HERE",Y299,AA298+Graph!$G$1*1000)</f>
        <v>81783187.636215776</v>
      </c>
      <c r="AB299" s="2">
        <f t="shared" si="63"/>
        <v>420000</v>
      </c>
      <c r="AC299" s="2">
        <f t="shared" si="64"/>
        <v>46783731.437911883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225</v>
      </c>
      <c r="C300" s="7"/>
      <c r="D300" s="2" t="e">
        <f t="shared" si="55"/>
        <v>#N/A</v>
      </c>
      <c r="E300" s="2" t="e">
        <f t="shared" si="67"/>
        <v>#N/A</v>
      </c>
      <c r="F300" s="2">
        <v>910057.07472527027</v>
      </c>
      <c r="G300" s="2">
        <f t="shared" si="70"/>
        <v>531858</v>
      </c>
      <c r="H300" s="2">
        <f t="shared" si="65"/>
        <v>135620740.65879101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971396.59934452176</v>
      </c>
      <c r="Q300" s="2">
        <f t="shared" si="71"/>
        <v>550000</v>
      </c>
      <c r="R300" s="2">
        <f t="shared" si="66"/>
        <v>140195500.29500678</v>
      </c>
      <c r="S300" s="2">
        <f t="shared" si="58"/>
        <v>531858</v>
      </c>
      <c r="T300" s="2">
        <f t="shared" si="59"/>
        <v>18142</v>
      </c>
      <c r="U300" s="2">
        <f t="shared" si="60"/>
        <v>550000</v>
      </c>
      <c r="V300" s="2">
        <f t="shared" si="34"/>
        <v>90944668.658791006</v>
      </c>
      <c r="W300" s="2">
        <f t="shared" si="61"/>
        <v>531858</v>
      </c>
      <c r="X300" s="2">
        <f t="shared" si="51"/>
        <v>18142</v>
      </c>
      <c r="Y300" s="2">
        <f t="shared" si="62"/>
        <v>49250831.636215776</v>
      </c>
      <c r="Z300" s="2" t="str">
        <f t="shared" si="52"/>
        <v>MEEP</v>
      </c>
      <c r="AA300" s="2">
        <f>IF(Z300="HERE",Y300,AA299+Graph!$G$1*1000)</f>
        <v>82203187.636215776</v>
      </c>
      <c r="AB300" s="2">
        <f t="shared" si="63"/>
        <v>420000</v>
      </c>
      <c r="AC300" s="2">
        <f t="shared" si="64"/>
        <v>46783731.437911883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226</v>
      </c>
      <c r="C301" s="7"/>
      <c r="D301" s="2" t="e">
        <f t="shared" si="55"/>
        <v>#N/A</v>
      </c>
      <c r="E301" s="2" t="e">
        <f t="shared" si="67"/>
        <v>#N/A</v>
      </c>
      <c r="F301" s="2">
        <v>912234.64010988176</v>
      </c>
      <c r="G301" s="2">
        <f t="shared" si="70"/>
        <v>531858</v>
      </c>
      <c r="H301" s="2">
        <f t="shared" si="65"/>
        <v>136152598.65879101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973804.30200500786</v>
      </c>
      <c r="Q301" s="2">
        <f t="shared" si="71"/>
        <v>550000</v>
      </c>
      <c r="R301" s="2">
        <f t="shared" si="66"/>
        <v>140745500.29500678</v>
      </c>
      <c r="S301" s="2">
        <f t="shared" si="58"/>
        <v>531858</v>
      </c>
      <c r="T301" s="2">
        <f t="shared" si="59"/>
        <v>18142</v>
      </c>
      <c r="U301" s="2">
        <f t="shared" si="60"/>
        <v>550000</v>
      </c>
      <c r="V301" s="2">
        <f t="shared" si="34"/>
        <v>91476526.658791006</v>
      </c>
      <c r="W301" s="2">
        <f t="shared" si="61"/>
        <v>531858</v>
      </c>
      <c r="X301" s="2">
        <f t="shared" si="51"/>
        <v>18142</v>
      </c>
      <c r="Y301" s="2">
        <f t="shared" si="62"/>
        <v>49268973.636215776</v>
      </c>
      <c r="Z301" s="2" t="str">
        <f t="shared" si="52"/>
        <v>MEEP</v>
      </c>
      <c r="AA301" s="2">
        <f>IF(Z301="HERE",Y301,AA300+Graph!$G$1*1000)</f>
        <v>82623187.636215776</v>
      </c>
      <c r="AB301" s="2">
        <f t="shared" si="63"/>
        <v>420000</v>
      </c>
      <c r="AC301" s="2">
        <f t="shared" si="64"/>
        <v>46783731.437911883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227</v>
      </c>
      <c r="C302" s="7"/>
      <c r="D302" s="2" t="e">
        <f t="shared" si="55"/>
        <v>#N/A</v>
      </c>
      <c r="E302" s="2" t="e">
        <f t="shared" si="67"/>
        <v>#N/A</v>
      </c>
      <c r="F302" s="2">
        <v>914412.20549450815</v>
      </c>
      <c r="G302" s="2">
        <f t="shared" si="70"/>
        <v>531858</v>
      </c>
      <c r="H302" s="2">
        <f t="shared" si="65"/>
        <v>136684456.65879101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976212.00466550887</v>
      </c>
      <c r="Q302" s="2">
        <f t="shared" si="71"/>
        <v>550000</v>
      </c>
      <c r="R302" s="2">
        <f t="shared" si="66"/>
        <v>141295500.29500678</v>
      </c>
      <c r="S302" s="2">
        <f t="shared" si="58"/>
        <v>531858</v>
      </c>
      <c r="T302" s="2">
        <f t="shared" si="59"/>
        <v>18142</v>
      </c>
      <c r="U302" s="2">
        <f t="shared" si="60"/>
        <v>550000</v>
      </c>
      <c r="V302" s="2">
        <f t="shared" si="34"/>
        <v>92008384.658791006</v>
      </c>
      <c r="W302" s="2">
        <f t="shared" si="61"/>
        <v>531858</v>
      </c>
      <c r="X302" s="2">
        <f t="shared" si="51"/>
        <v>18142</v>
      </c>
      <c r="Y302" s="2">
        <f t="shared" si="62"/>
        <v>49287115.636215776</v>
      </c>
      <c r="Z302" s="2" t="str">
        <f t="shared" si="52"/>
        <v>MEEP</v>
      </c>
      <c r="AA302" s="2">
        <f>IF(Z302="HERE",Y302,AA301+Graph!$G$1*1000)</f>
        <v>83043187.636215776</v>
      </c>
      <c r="AB302" s="2">
        <f t="shared" si="63"/>
        <v>420000</v>
      </c>
      <c r="AC302" s="2">
        <f t="shared" si="64"/>
        <v>46783731.437911883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228</v>
      </c>
      <c r="C303" s="7"/>
      <c r="D303" s="2" t="e">
        <f t="shared" si="55"/>
        <v>#N/A</v>
      </c>
      <c r="E303" s="2" t="e">
        <f t="shared" si="67"/>
        <v>#N/A</v>
      </c>
      <c r="F303" s="2">
        <v>916589.77087911963</v>
      </c>
      <c r="G303" s="2">
        <f t="shared" si="70"/>
        <v>531858</v>
      </c>
      <c r="H303" s="2">
        <f t="shared" si="65"/>
        <v>137216314.65879101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978619.70732600987</v>
      </c>
      <c r="Q303" s="2">
        <f t="shared" si="71"/>
        <v>550000</v>
      </c>
      <c r="R303" s="2">
        <f t="shared" si="66"/>
        <v>141845500.29500678</v>
      </c>
      <c r="S303" s="2">
        <f t="shared" si="58"/>
        <v>531858</v>
      </c>
      <c r="T303" s="2">
        <f t="shared" si="59"/>
        <v>18142</v>
      </c>
      <c r="U303" s="2">
        <f t="shared" si="60"/>
        <v>550000</v>
      </c>
      <c r="V303" s="2">
        <f t="shared" si="34"/>
        <v>92540242.658791006</v>
      </c>
      <c r="W303" s="2">
        <f t="shared" si="61"/>
        <v>531858</v>
      </c>
      <c r="X303" s="2">
        <f t="shared" si="51"/>
        <v>18142</v>
      </c>
      <c r="Y303" s="2">
        <f t="shared" si="62"/>
        <v>49305257.636215776</v>
      </c>
      <c r="Z303" s="2" t="str">
        <f t="shared" si="52"/>
        <v>MEEP</v>
      </c>
      <c r="AA303" s="2">
        <f>IF(Z303="HERE",Y303,AA302+Graph!$G$1*1000)</f>
        <v>83463187.636215776</v>
      </c>
      <c r="AB303" s="2">
        <f t="shared" si="63"/>
        <v>420000</v>
      </c>
      <c r="AC303" s="2">
        <f t="shared" si="64"/>
        <v>46783731.437911883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229</v>
      </c>
      <c r="C304" s="7"/>
      <c r="D304" s="2" t="e">
        <f t="shared" si="55"/>
        <v>#N/A</v>
      </c>
      <c r="E304" s="2" t="e">
        <f t="shared" si="67"/>
        <v>#N/A</v>
      </c>
      <c r="F304" s="2">
        <v>918767.33626373112</v>
      </c>
      <c r="G304" s="2">
        <f t="shared" si="70"/>
        <v>531858</v>
      </c>
      <c r="H304" s="2">
        <f t="shared" si="65"/>
        <v>137748172.65879101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981027.40998651087</v>
      </c>
      <c r="Q304" s="2">
        <f t="shared" si="71"/>
        <v>550000</v>
      </c>
      <c r="R304" s="2">
        <f t="shared" si="66"/>
        <v>142395500.29500678</v>
      </c>
      <c r="S304" s="2">
        <f t="shared" si="58"/>
        <v>531858</v>
      </c>
      <c r="T304" s="2">
        <f t="shared" si="59"/>
        <v>18142</v>
      </c>
      <c r="U304" s="2">
        <f t="shared" si="60"/>
        <v>550000</v>
      </c>
      <c r="V304" s="2">
        <f t="shared" si="34"/>
        <v>93072100.658791006</v>
      </c>
      <c r="W304" s="2">
        <f t="shared" si="61"/>
        <v>531858</v>
      </c>
      <c r="X304" s="2">
        <f t="shared" si="51"/>
        <v>18142</v>
      </c>
      <c r="Y304" s="2">
        <f t="shared" si="62"/>
        <v>49323399.636215776</v>
      </c>
      <c r="Z304" s="2" t="str">
        <f t="shared" si="52"/>
        <v>MEEP</v>
      </c>
      <c r="AA304" s="2">
        <f>IF(Z304="HERE",Y304,AA303+Graph!$G$1*1000)</f>
        <v>83883187.636215776</v>
      </c>
      <c r="AB304" s="2">
        <f t="shared" si="63"/>
        <v>420000</v>
      </c>
      <c r="AC304" s="2">
        <f t="shared" si="64"/>
        <v>46783731.437911883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230</v>
      </c>
      <c r="C305" s="7"/>
      <c r="D305" s="2" t="e">
        <f t="shared" si="55"/>
        <v>#N/A</v>
      </c>
      <c r="E305" s="2" t="e">
        <f t="shared" si="67"/>
        <v>#N/A</v>
      </c>
      <c r="F305" s="2">
        <v>920944.90164834261</v>
      </c>
      <c r="G305" s="2">
        <f t="shared" si="70"/>
        <v>531858</v>
      </c>
      <c r="H305" s="2">
        <f t="shared" si="65"/>
        <v>138280030.65879101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983435.11264699697</v>
      </c>
      <c r="Q305" s="2">
        <f t="shared" si="71"/>
        <v>550000</v>
      </c>
      <c r="R305" s="2">
        <f t="shared" si="66"/>
        <v>142945500.29500678</v>
      </c>
      <c r="S305" s="2">
        <f t="shared" si="58"/>
        <v>531858</v>
      </c>
      <c r="T305" s="2">
        <f t="shared" si="59"/>
        <v>18142</v>
      </c>
      <c r="U305" s="2">
        <f t="shared" si="60"/>
        <v>550000</v>
      </c>
      <c r="V305" s="2">
        <f t="shared" si="34"/>
        <v>93603958.658791006</v>
      </c>
      <c r="W305" s="2">
        <f t="shared" si="61"/>
        <v>531858</v>
      </c>
      <c r="X305" s="2">
        <f t="shared" si="51"/>
        <v>18142</v>
      </c>
      <c r="Y305" s="2">
        <f t="shared" si="62"/>
        <v>49341541.636215776</v>
      </c>
      <c r="Z305" s="2" t="str">
        <f t="shared" si="52"/>
        <v>MEEP</v>
      </c>
      <c r="AA305" s="2">
        <f>IF(Z305="HERE",Y305,AA304+Graph!$G$1*1000)</f>
        <v>84303187.636215776</v>
      </c>
      <c r="AB305" s="2">
        <f t="shared" si="63"/>
        <v>420000</v>
      </c>
      <c r="AC305" s="2">
        <f t="shared" si="64"/>
        <v>46783731.437911883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231</v>
      </c>
      <c r="C306" s="7"/>
      <c r="D306" s="2" t="e">
        <f t="shared" si="55"/>
        <v>#N/A</v>
      </c>
      <c r="E306" s="2" t="e">
        <f t="shared" si="67"/>
        <v>#N/A</v>
      </c>
      <c r="F306" s="2">
        <v>923122.467032969</v>
      </c>
      <c r="G306" s="2">
        <f t="shared" si="70"/>
        <v>531858</v>
      </c>
      <c r="H306" s="2">
        <f t="shared" si="65"/>
        <v>138811888.65879101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985842.81530749798</v>
      </c>
      <c r="Q306" s="2">
        <f t="shared" si="71"/>
        <v>550000</v>
      </c>
      <c r="R306" s="2">
        <f t="shared" si="66"/>
        <v>143495500.29500678</v>
      </c>
      <c r="S306" s="2">
        <f t="shared" si="58"/>
        <v>531858</v>
      </c>
      <c r="T306" s="2">
        <f t="shared" si="59"/>
        <v>18142</v>
      </c>
      <c r="U306" s="2">
        <f t="shared" si="60"/>
        <v>550000</v>
      </c>
      <c r="V306" s="2">
        <f t="shared" si="34"/>
        <v>94135816.658791006</v>
      </c>
      <c r="W306" s="2">
        <f t="shared" si="61"/>
        <v>531858</v>
      </c>
      <c r="X306" s="2">
        <f t="shared" si="51"/>
        <v>18142</v>
      </c>
      <c r="Y306" s="2">
        <f t="shared" si="62"/>
        <v>49359683.636215776</v>
      </c>
      <c r="Z306" s="2" t="str">
        <f t="shared" si="52"/>
        <v>MEEP</v>
      </c>
      <c r="AA306" s="2">
        <f>IF(Z306="HERE",Y306,AA305+Graph!$G$1*1000)</f>
        <v>84723187.636215776</v>
      </c>
      <c r="AB306" s="2">
        <f t="shared" si="63"/>
        <v>420000</v>
      </c>
      <c r="AC306" s="2">
        <f t="shared" si="64"/>
        <v>46783731.437911883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232</v>
      </c>
      <c r="C307" s="7"/>
      <c r="D307" s="2" t="e">
        <f t="shared" si="55"/>
        <v>#N/A</v>
      </c>
      <c r="E307" s="2" t="e">
        <f t="shared" si="67"/>
        <v>#N/A</v>
      </c>
      <c r="F307" s="2">
        <v>925300.03241758049</v>
      </c>
      <c r="G307" s="2">
        <f t="shared" si="70"/>
        <v>531858</v>
      </c>
      <c r="H307" s="2">
        <f t="shared" si="65"/>
        <v>139343746.65879101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988250.51796799898</v>
      </c>
      <c r="Q307" s="2">
        <f t="shared" si="71"/>
        <v>550000</v>
      </c>
      <c r="R307" s="2">
        <f t="shared" si="66"/>
        <v>144045500.29500678</v>
      </c>
      <c r="S307" s="2">
        <f t="shared" si="58"/>
        <v>531858</v>
      </c>
      <c r="T307" s="2">
        <f t="shared" si="59"/>
        <v>18142</v>
      </c>
      <c r="U307" s="2">
        <f t="shared" si="60"/>
        <v>550000</v>
      </c>
      <c r="V307" s="2">
        <f t="shared" si="34"/>
        <v>94667674.658791006</v>
      </c>
      <c r="W307" s="2">
        <f t="shared" si="61"/>
        <v>531858</v>
      </c>
      <c r="X307" s="2">
        <f t="shared" si="51"/>
        <v>18142</v>
      </c>
      <c r="Y307" s="2">
        <f t="shared" si="62"/>
        <v>49377825.636215776</v>
      </c>
      <c r="Z307" s="2" t="str">
        <f t="shared" si="52"/>
        <v>MEEP</v>
      </c>
      <c r="AA307" s="2">
        <f>IF(Z307="HERE",Y307,AA306+Graph!$G$1*1000)</f>
        <v>85143187.636215776</v>
      </c>
      <c r="AB307" s="2">
        <f t="shared" si="63"/>
        <v>420000</v>
      </c>
      <c r="AC307" s="2">
        <f t="shared" si="64"/>
        <v>46783731.437911883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233</v>
      </c>
      <c r="C308" s="7"/>
      <c r="D308" s="2" t="e">
        <f t="shared" si="55"/>
        <v>#N/A</v>
      </c>
      <c r="E308" s="2" t="e">
        <f t="shared" si="67"/>
        <v>#N/A</v>
      </c>
      <c r="F308" s="2">
        <v>927477.59780219197</v>
      </c>
      <c r="G308" s="2">
        <f t="shared" si="70"/>
        <v>531858</v>
      </c>
      <c r="H308" s="2">
        <f t="shared" si="65"/>
        <v>139875604.65879101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990658.22062849998</v>
      </c>
      <c r="Q308" s="2">
        <f t="shared" si="71"/>
        <v>550000</v>
      </c>
      <c r="R308" s="2">
        <f t="shared" si="66"/>
        <v>144595500.29500678</v>
      </c>
      <c r="S308" s="2">
        <f t="shared" si="58"/>
        <v>531858</v>
      </c>
      <c r="T308" s="2">
        <f t="shared" si="59"/>
        <v>18142</v>
      </c>
      <c r="U308" s="2">
        <f t="shared" si="60"/>
        <v>550000</v>
      </c>
      <c r="V308" s="2">
        <f t="shared" si="34"/>
        <v>95199532.658791006</v>
      </c>
      <c r="W308" s="2">
        <f t="shared" si="61"/>
        <v>531858</v>
      </c>
      <c r="X308" s="2">
        <f t="shared" si="51"/>
        <v>18142</v>
      </c>
      <c r="Y308" s="2">
        <f t="shared" si="62"/>
        <v>49395967.636215776</v>
      </c>
      <c r="Z308" s="2" t="str">
        <f t="shared" si="52"/>
        <v>MEEP</v>
      </c>
      <c r="AA308" s="2">
        <f>IF(Z308="HERE",Y308,AA307+Graph!$G$1*1000)</f>
        <v>85563187.636215776</v>
      </c>
      <c r="AB308" s="2">
        <f t="shared" si="63"/>
        <v>420000</v>
      </c>
      <c r="AC308" s="2">
        <f t="shared" si="64"/>
        <v>46783731.437911883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234</v>
      </c>
      <c r="C309" s="7"/>
      <c r="D309" s="2" t="e">
        <f t="shared" si="55"/>
        <v>#N/A</v>
      </c>
      <c r="E309" s="2" t="e">
        <f t="shared" si="67"/>
        <v>#N/A</v>
      </c>
      <c r="F309" s="2">
        <v>929655.16318680346</v>
      </c>
      <c r="G309" s="2">
        <f t="shared" si="70"/>
        <v>531858</v>
      </c>
      <c r="H309" s="2">
        <f t="shared" si="65"/>
        <v>140407462.65879101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993065.92328898609</v>
      </c>
      <c r="Q309" s="2">
        <f t="shared" si="71"/>
        <v>550000</v>
      </c>
      <c r="R309" s="2">
        <f t="shared" si="66"/>
        <v>145145500.29500678</v>
      </c>
      <c r="S309" s="2">
        <f t="shared" si="58"/>
        <v>531858</v>
      </c>
      <c r="T309" s="2">
        <f t="shared" si="59"/>
        <v>18142</v>
      </c>
      <c r="U309" s="2">
        <f t="shared" si="60"/>
        <v>550000</v>
      </c>
      <c r="V309" s="2">
        <f t="shared" si="34"/>
        <v>95731390.658791006</v>
      </c>
      <c r="W309" s="2">
        <f t="shared" si="61"/>
        <v>531858</v>
      </c>
      <c r="X309" s="2">
        <f t="shared" si="51"/>
        <v>18142</v>
      </c>
      <c r="Y309" s="2">
        <f t="shared" si="62"/>
        <v>49414109.636215776</v>
      </c>
      <c r="Z309" s="2" t="str">
        <f t="shared" si="52"/>
        <v>MEEP</v>
      </c>
      <c r="AA309" s="2">
        <f>IF(Z309="HERE",Y309,AA308+Graph!$G$1*1000)</f>
        <v>85983187.636215776</v>
      </c>
      <c r="AB309" s="2">
        <f t="shared" si="63"/>
        <v>420000</v>
      </c>
      <c r="AC309" s="2">
        <f t="shared" si="64"/>
        <v>46783731.437911883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235</v>
      </c>
      <c r="C310" s="7"/>
      <c r="D310" s="2" t="e">
        <f t="shared" si="55"/>
        <v>#N/A</v>
      </c>
      <c r="E310" s="2" t="e">
        <f t="shared" si="67"/>
        <v>#N/A</v>
      </c>
      <c r="F310" s="2">
        <v>931832.72857142985</v>
      </c>
      <c r="G310" s="2">
        <f t="shared" si="70"/>
        <v>531858</v>
      </c>
      <c r="H310" s="2">
        <f t="shared" si="65"/>
        <v>140939320.65879101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995473.62594948709</v>
      </c>
      <c r="Q310" s="2">
        <f t="shared" si="71"/>
        <v>550000</v>
      </c>
      <c r="R310" s="2">
        <f t="shared" si="66"/>
        <v>145695500.29500678</v>
      </c>
      <c r="S310" s="2">
        <f t="shared" si="58"/>
        <v>531858</v>
      </c>
      <c r="T310" s="2">
        <f t="shared" si="59"/>
        <v>18142</v>
      </c>
      <c r="U310" s="2">
        <f t="shared" si="60"/>
        <v>550000</v>
      </c>
      <c r="V310" s="2">
        <f t="shared" si="34"/>
        <v>96263248.658791006</v>
      </c>
      <c r="W310" s="2">
        <f t="shared" si="61"/>
        <v>531858</v>
      </c>
      <c r="X310" s="2">
        <f t="shared" si="51"/>
        <v>18142</v>
      </c>
      <c r="Y310" s="2">
        <f t="shared" si="62"/>
        <v>49432251.636215776</v>
      </c>
      <c r="Z310" s="2" t="str">
        <f t="shared" si="52"/>
        <v>MEEP</v>
      </c>
      <c r="AA310" s="2">
        <f>IF(Z310="HERE",Y310,AA309+Graph!$G$1*1000)</f>
        <v>86403187.636215776</v>
      </c>
      <c r="AB310" s="2">
        <f t="shared" si="63"/>
        <v>420000</v>
      </c>
      <c r="AC310" s="2">
        <f t="shared" si="64"/>
        <v>46783731.437911883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236</v>
      </c>
      <c r="C311" s="7"/>
      <c r="D311" s="2" t="e">
        <f t="shared" si="55"/>
        <v>#N/A</v>
      </c>
      <c r="E311" s="2" t="e">
        <f t="shared" si="67"/>
        <v>#N/A</v>
      </c>
      <c r="F311" s="2">
        <v>934010.29395604134</v>
      </c>
      <c r="G311" s="2">
        <f t="shared" si="70"/>
        <v>531858</v>
      </c>
      <c r="H311" s="2">
        <f t="shared" si="65"/>
        <v>141471178.65879101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997881.32860998809</v>
      </c>
      <c r="Q311" s="2">
        <f t="shared" si="71"/>
        <v>550000</v>
      </c>
      <c r="R311" s="2">
        <f t="shared" si="66"/>
        <v>146245500.29500678</v>
      </c>
      <c r="S311" s="2">
        <f t="shared" si="58"/>
        <v>531858</v>
      </c>
      <c r="T311" s="2">
        <f t="shared" si="59"/>
        <v>18142</v>
      </c>
      <c r="U311" s="2">
        <f t="shared" si="60"/>
        <v>550000</v>
      </c>
      <c r="V311" s="2">
        <f t="shared" si="34"/>
        <v>96795106.658791006</v>
      </c>
      <c r="W311" s="2">
        <f t="shared" si="61"/>
        <v>531858</v>
      </c>
      <c r="X311" s="2">
        <f t="shared" si="51"/>
        <v>18142</v>
      </c>
      <c r="Y311" s="2">
        <f t="shared" si="62"/>
        <v>49450393.636215776</v>
      </c>
      <c r="Z311" s="2" t="str">
        <f t="shared" si="52"/>
        <v>MEEP</v>
      </c>
      <c r="AA311" s="2">
        <f>IF(Z311="HERE",Y311,AA310+Graph!$G$1*1000)</f>
        <v>86823187.636215776</v>
      </c>
      <c r="AB311" s="2">
        <f t="shared" si="63"/>
        <v>420000</v>
      </c>
      <c r="AC311" s="2">
        <f t="shared" si="64"/>
        <v>46783731.437911883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237</v>
      </c>
      <c r="C312" s="7"/>
      <c r="D312" s="2" t="e">
        <f t="shared" si="55"/>
        <v>#N/A</v>
      </c>
      <c r="E312" s="2" t="e">
        <f t="shared" si="67"/>
        <v>#N/A</v>
      </c>
      <c r="F312" s="2">
        <v>936187.85934065282</v>
      </c>
      <c r="G312" s="2">
        <f t="shared" si="70"/>
        <v>531858</v>
      </c>
      <c r="H312" s="2">
        <f t="shared" si="65"/>
        <v>142003036.65879101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1000289.0312704891</v>
      </c>
      <c r="Q312" s="2">
        <f t="shared" si="71"/>
        <v>550000</v>
      </c>
      <c r="R312" s="2">
        <f t="shared" si="66"/>
        <v>146795500.29500678</v>
      </c>
      <c r="S312" s="2">
        <f t="shared" si="58"/>
        <v>531858</v>
      </c>
      <c r="T312" s="2">
        <f t="shared" si="59"/>
        <v>18142</v>
      </c>
      <c r="U312" s="2">
        <f t="shared" si="60"/>
        <v>550000</v>
      </c>
      <c r="V312" s="2">
        <f t="shared" si="34"/>
        <v>97326964.658791006</v>
      </c>
      <c r="W312" s="2">
        <f t="shared" si="61"/>
        <v>531858</v>
      </c>
      <c r="X312" s="2">
        <f t="shared" si="51"/>
        <v>18142</v>
      </c>
      <c r="Y312" s="2">
        <f t="shared" si="62"/>
        <v>49468535.636215776</v>
      </c>
      <c r="Z312" s="2" t="str">
        <f t="shared" si="52"/>
        <v>MEEP</v>
      </c>
      <c r="AA312" s="2">
        <f>IF(Z312="HERE",Y312,AA311+Graph!$G$1*1000)</f>
        <v>87243187.636215776</v>
      </c>
      <c r="AB312" s="2">
        <f t="shared" si="63"/>
        <v>420000</v>
      </c>
      <c r="AC312" s="2">
        <f t="shared" si="64"/>
        <v>46783731.437911883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238</v>
      </c>
      <c r="C313" s="7"/>
      <c r="D313" s="2" t="e">
        <f t="shared" si="55"/>
        <v>#N/A</v>
      </c>
      <c r="E313" s="2" t="e">
        <f t="shared" si="67"/>
        <v>#N/A</v>
      </c>
      <c r="F313" s="2">
        <v>938365.42472526431</v>
      </c>
      <c r="G313" s="2">
        <f t="shared" si="70"/>
        <v>531858</v>
      </c>
      <c r="H313" s="2">
        <f t="shared" si="65"/>
        <v>142534894.65879101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1002696.7339309752</v>
      </c>
      <c r="Q313" s="2">
        <f t="shared" si="71"/>
        <v>550000</v>
      </c>
      <c r="R313" s="2">
        <f t="shared" si="66"/>
        <v>147345500.29500678</v>
      </c>
      <c r="S313" s="2">
        <f t="shared" si="58"/>
        <v>531858</v>
      </c>
      <c r="T313" s="2">
        <f t="shared" si="59"/>
        <v>18142</v>
      </c>
      <c r="U313" s="2">
        <f t="shared" si="60"/>
        <v>550000</v>
      </c>
      <c r="V313" s="2">
        <f t="shared" si="34"/>
        <v>97858822.658791006</v>
      </c>
      <c r="W313" s="2">
        <f t="shared" si="61"/>
        <v>531858</v>
      </c>
      <c r="X313" s="2">
        <f t="shared" si="51"/>
        <v>18142</v>
      </c>
      <c r="Y313" s="2">
        <f t="shared" si="62"/>
        <v>49486677.636215776</v>
      </c>
      <c r="Z313" s="2" t="str">
        <f t="shared" si="52"/>
        <v>MEEP</v>
      </c>
      <c r="AA313" s="2">
        <f>IF(Z313="HERE",Y313,AA312+Graph!$G$1*1000)</f>
        <v>87663187.636215776</v>
      </c>
      <c r="AB313" s="2">
        <f t="shared" si="63"/>
        <v>420000</v>
      </c>
      <c r="AC313" s="2">
        <f t="shared" si="64"/>
        <v>46783731.437911883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239</v>
      </c>
      <c r="C314" s="7"/>
      <c r="D314" s="2" t="e">
        <f t="shared" si="55"/>
        <v>#N/A</v>
      </c>
      <c r="E314" s="2" t="e">
        <f t="shared" si="67"/>
        <v>#N/A</v>
      </c>
      <c r="F314" s="2">
        <v>940542.9901098907</v>
      </c>
      <c r="G314" s="2">
        <f t="shared" si="70"/>
        <v>531858</v>
      </c>
      <c r="H314" s="2">
        <f t="shared" si="65"/>
        <v>143066752.65879101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1005104.4365914762</v>
      </c>
      <c r="Q314" s="2">
        <f t="shared" si="71"/>
        <v>550000</v>
      </c>
      <c r="R314" s="2">
        <f t="shared" si="66"/>
        <v>147895500.29500678</v>
      </c>
      <c r="S314" s="2">
        <f t="shared" si="58"/>
        <v>531858</v>
      </c>
      <c r="T314" s="2">
        <f t="shared" si="59"/>
        <v>18142</v>
      </c>
      <c r="U314" s="2">
        <f t="shared" si="60"/>
        <v>550000</v>
      </c>
      <c r="V314" s="2">
        <f t="shared" si="34"/>
        <v>98390680.658791006</v>
      </c>
      <c r="W314" s="2">
        <f t="shared" si="61"/>
        <v>531858</v>
      </c>
      <c r="X314" s="2">
        <f t="shared" si="51"/>
        <v>18142</v>
      </c>
      <c r="Y314" s="2">
        <f t="shared" si="62"/>
        <v>49504819.636215776</v>
      </c>
      <c r="Z314" s="2" t="str">
        <f t="shared" si="52"/>
        <v>MEEP</v>
      </c>
      <c r="AA314" s="2">
        <f>IF(Z314="HERE",Y314,AA313+Graph!$G$1*1000)</f>
        <v>88083187.636215776</v>
      </c>
      <c r="AB314" s="2">
        <f t="shared" si="63"/>
        <v>420000</v>
      </c>
      <c r="AC314" s="2">
        <f t="shared" si="64"/>
        <v>46783731.437911883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240</v>
      </c>
      <c r="C315" s="7"/>
      <c r="D315" s="2" t="e">
        <f t="shared" si="55"/>
        <v>#N/A</v>
      </c>
      <c r="E315" s="2" t="e">
        <f t="shared" si="67"/>
        <v>#N/A</v>
      </c>
      <c r="F315" s="2">
        <v>942720.55549450219</v>
      </c>
      <c r="G315" s="2">
        <f t="shared" si="70"/>
        <v>531858</v>
      </c>
      <c r="H315" s="2">
        <f t="shared" si="65"/>
        <v>143598610.65879101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1007512.1392519772</v>
      </c>
      <c r="Q315" s="2">
        <f t="shared" si="71"/>
        <v>550000</v>
      </c>
      <c r="R315" s="2">
        <f t="shared" si="66"/>
        <v>148445500.29500678</v>
      </c>
      <c r="S315" s="2">
        <f t="shared" si="58"/>
        <v>531858</v>
      </c>
      <c r="T315" s="2">
        <f t="shared" si="59"/>
        <v>18142</v>
      </c>
      <c r="U315" s="2">
        <f t="shared" si="60"/>
        <v>550000</v>
      </c>
      <c r="V315" s="2">
        <f t="shared" si="34"/>
        <v>98922538.658791006</v>
      </c>
      <c r="W315" s="2">
        <f t="shared" si="61"/>
        <v>531858</v>
      </c>
      <c r="X315" s="2">
        <f t="shared" si="51"/>
        <v>18142</v>
      </c>
      <c r="Y315" s="2">
        <f t="shared" si="62"/>
        <v>49522961.636215776</v>
      </c>
      <c r="Z315" s="2" t="str">
        <f t="shared" si="52"/>
        <v>MEEP</v>
      </c>
      <c r="AA315" s="2">
        <f>IF(Z315="HERE",Y315,AA314+Graph!$G$1*1000)</f>
        <v>88503187.636215776</v>
      </c>
      <c r="AB315" s="2">
        <f t="shared" si="63"/>
        <v>420000</v>
      </c>
      <c r="AC315" s="2">
        <f t="shared" si="64"/>
        <v>46783731.437911883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241</v>
      </c>
      <c r="C316" s="7"/>
      <c r="D316" s="2" t="e">
        <f t="shared" si="55"/>
        <v>#N/A</v>
      </c>
      <c r="E316" s="2" t="e">
        <f t="shared" si="67"/>
        <v>#N/A</v>
      </c>
      <c r="F316" s="2">
        <v>944898.12087911367</v>
      </c>
      <c r="G316" s="2">
        <f t="shared" si="70"/>
        <v>531858</v>
      </c>
      <c r="H316" s="2">
        <f t="shared" si="65"/>
        <v>144130468.65879101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1009919.8419124782</v>
      </c>
      <c r="Q316" s="2">
        <f t="shared" si="71"/>
        <v>550000</v>
      </c>
      <c r="R316" s="2">
        <f t="shared" si="66"/>
        <v>148995500.29500678</v>
      </c>
      <c r="S316" s="2">
        <f t="shared" si="58"/>
        <v>531858</v>
      </c>
      <c r="T316" s="2">
        <f t="shared" si="59"/>
        <v>18142</v>
      </c>
      <c r="U316" s="2">
        <f t="shared" si="60"/>
        <v>550000</v>
      </c>
      <c r="V316" s="2">
        <f t="shared" si="34"/>
        <v>99454396.658791006</v>
      </c>
      <c r="W316" s="2">
        <f t="shared" si="61"/>
        <v>531858</v>
      </c>
      <c r="X316" s="2">
        <f t="shared" si="51"/>
        <v>18142</v>
      </c>
      <c r="Y316" s="2">
        <f t="shared" si="62"/>
        <v>49541103.636215776</v>
      </c>
      <c r="Z316" s="2" t="str">
        <f t="shared" si="52"/>
        <v>MEEP</v>
      </c>
      <c r="AA316" s="2">
        <f>IF(Z316="HERE",Y316,AA315+Graph!$G$1*1000)</f>
        <v>88923187.636215776</v>
      </c>
      <c r="AB316" s="2">
        <f t="shared" si="63"/>
        <v>420000</v>
      </c>
      <c r="AC316" s="2">
        <f t="shared" si="64"/>
        <v>46783731.437911883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242</v>
      </c>
      <c r="C317" s="7"/>
      <c r="D317" s="2" t="e">
        <f t="shared" si="55"/>
        <v>#N/A</v>
      </c>
      <c r="E317" s="2" t="e">
        <f t="shared" si="67"/>
        <v>#N/A</v>
      </c>
      <c r="F317" s="2">
        <v>947075.68626374006</v>
      </c>
      <c r="G317" s="2">
        <f t="shared" si="70"/>
        <v>531858</v>
      </c>
      <c r="H317" s="2">
        <f t="shared" si="65"/>
        <v>144662326.65879101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1012327.5445729643</v>
      </c>
      <c r="Q317" s="2">
        <f t="shared" si="71"/>
        <v>550000</v>
      </c>
      <c r="R317" s="2">
        <f t="shared" si="66"/>
        <v>149545500.29500678</v>
      </c>
      <c r="S317" s="2">
        <f t="shared" si="58"/>
        <v>531858</v>
      </c>
      <c r="T317" s="2">
        <f t="shared" si="59"/>
        <v>18142</v>
      </c>
      <c r="U317" s="2">
        <f t="shared" si="60"/>
        <v>550000</v>
      </c>
      <c r="V317" s="2">
        <f t="shared" si="34"/>
        <v>99986254.658791006</v>
      </c>
      <c r="W317" s="2">
        <f t="shared" si="61"/>
        <v>531858</v>
      </c>
      <c r="X317" s="2">
        <f t="shared" si="51"/>
        <v>18142</v>
      </c>
      <c r="Y317" s="2">
        <f t="shared" si="62"/>
        <v>49559245.636215776</v>
      </c>
      <c r="Z317" s="2" t="str">
        <f t="shared" si="52"/>
        <v>MEEP</v>
      </c>
      <c r="AA317" s="2">
        <f>IF(Z317="HERE",Y317,AA316+Graph!$G$1*1000)</f>
        <v>89343187.636215776</v>
      </c>
      <c r="AB317" s="2">
        <f t="shared" si="63"/>
        <v>420000</v>
      </c>
      <c r="AC317" s="2">
        <f t="shared" si="64"/>
        <v>46783731.437911883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243</v>
      </c>
      <c r="C318" s="7"/>
      <c r="D318" s="2" t="e">
        <f t="shared" si="55"/>
        <v>#N/A</v>
      </c>
      <c r="E318" s="2" t="e">
        <f t="shared" si="67"/>
        <v>#N/A</v>
      </c>
      <c r="F318" s="2">
        <v>949253.25164835155</v>
      </c>
      <c r="G318" s="2">
        <f t="shared" si="70"/>
        <v>531858</v>
      </c>
      <c r="H318" s="2">
        <f t="shared" si="65"/>
        <v>145194184.65879101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1014735.2472334653</v>
      </c>
      <c r="Q318" s="2">
        <f t="shared" si="71"/>
        <v>550000</v>
      </c>
      <c r="R318" s="2">
        <f t="shared" si="66"/>
        <v>150095500.29500678</v>
      </c>
      <c r="S318" s="2">
        <f t="shared" si="58"/>
        <v>531858</v>
      </c>
      <c r="T318" s="2">
        <f t="shared" si="59"/>
        <v>18142</v>
      </c>
      <c r="U318" s="2">
        <f t="shared" si="60"/>
        <v>550000</v>
      </c>
      <c r="V318" s="2">
        <f t="shared" si="34"/>
        <v>100518112.65879101</v>
      </c>
      <c r="W318" s="2">
        <f t="shared" si="61"/>
        <v>531858</v>
      </c>
      <c r="X318" s="2">
        <f t="shared" si="51"/>
        <v>18142</v>
      </c>
      <c r="Y318" s="2">
        <f t="shared" si="62"/>
        <v>49577387.636215776</v>
      </c>
      <c r="Z318" s="2" t="str">
        <f t="shared" si="52"/>
        <v>MEEP</v>
      </c>
      <c r="AA318" s="2">
        <f>IF(Z318="HERE",Y318,AA317+Graph!$G$1*1000)</f>
        <v>89763187.636215776</v>
      </c>
      <c r="AB318" s="2">
        <f t="shared" si="63"/>
        <v>420000</v>
      </c>
      <c r="AC318" s="2">
        <f t="shared" si="64"/>
        <v>46783731.437911883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244</v>
      </c>
      <c r="C319" s="7"/>
      <c r="D319" s="2" t="e">
        <f t="shared" si="55"/>
        <v>#N/A</v>
      </c>
      <c r="E319" s="2" t="e">
        <f t="shared" si="67"/>
        <v>#N/A</v>
      </c>
      <c r="F319" s="2">
        <v>951430.81703296304</v>
      </c>
      <c r="G319" s="2">
        <f t="shared" si="70"/>
        <v>531858</v>
      </c>
      <c r="H319" s="2">
        <f t="shared" si="65"/>
        <v>145726042.65879101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1017142.9498939663</v>
      </c>
      <c r="Q319" s="2">
        <f t="shared" si="71"/>
        <v>550000</v>
      </c>
      <c r="R319" s="2">
        <f t="shared" si="66"/>
        <v>150645500.29500678</v>
      </c>
      <c r="S319" s="2">
        <f t="shared" si="58"/>
        <v>531858</v>
      </c>
      <c r="T319" s="2">
        <f t="shared" si="59"/>
        <v>18142</v>
      </c>
      <c r="U319" s="2">
        <f t="shared" si="60"/>
        <v>550000</v>
      </c>
      <c r="V319" s="2">
        <f t="shared" si="34"/>
        <v>101049970.65879101</v>
      </c>
      <c r="W319" s="2">
        <f t="shared" si="61"/>
        <v>531858</v>
      </c>
      <c r="X319" s="2">
        <f t="shared" si="51"/>
        <v>18142</v>
      </c>
      <c r="Y319" s="2">
        <f t="shared" si="62"/>
        <v>49595529.636215776</v>
      </c>
      <c r="Z319" s="2" t="str">
        <f t="shared" si="52"/>
        <v>MEEP</v>
      </c>
      <c r="AA319" s="2">
        <f>IF(Z319="HERE",Y319,AA318+Graph!$G$1*1000)</f>
        <v>90183187.636215776</v>
      </c>
      <c r="AB319" s="2">
        <f t="shared" si="63"/>
        <v>420000</v>
      </c>
      <c r="AC319" s="2">
        <f t="shared" si="64"/>
        <v>46783731.437911883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245</v>
      </c>
      <c r="C320" s="7"/>
      <c r="D320" s="2" t="e">
        <f t="shared" si="55"/>
        <v>#N/A</v>
      </c>
      <c r="E320" s="2" t="e">
        <f t="shared" si="67"/>
        <v>#N/A</v>
      </c>
      <c r="F320" s="2">
        <v>953608.38241757452</v>
      </c>
      <c r="G320" s="2">
        <f t="shared" si="70"/>
        <v>531858</v>
      </c>
      <c r="H320" s="2">
        <f t="shared" si="65"/>
        <v>146257900.65879101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1019550.6525544673</v>
      </c>
      <c r="Q320" s="2">
        <f t="shared" si="71"/>
        <v>550000</v>
      </c>
      <c r="R320" s="2">
        <f t="shared" si="66"/>
        <v>151195500.29500678</v>
      </c>
      <c r="S320" s="2">
        <f t="shared" si="58"/>
        <v>531858</v>
      </c>
      <c r="T320" s="2">
        <f t="shared" si="59"/>
        <v>18142</v>
      </c>
      <c r="U320" s="2">
        <f t="shared" si="60"/>
        <v>550000</v>
      </c>
      <c r="V320" s="2">
        <f t="shared" si="34"/>
        <v>101581828.65879101</v>
      </c>
      <c r="W320" s="2">
        <f t="shared" si="61"/>
        <v>531858</v>
      </c>
      <c r="X320" s="2">
        <f t="shared" si="51"/>
        <v>18142</v>
      </c>
      <c r="Y320" s="2">
        <f t="shared" si="62"/>
        <v>49613671.636215776</v>
      </c>
      <c r="Z320" s="2" t="str">
        <f t="shared" si="52"/>
        <v>MEEP</v>
      </c>
      <c r="AA320" s="2">
        <f>IF(Z320="HERE",Y320,AA319+Graph!$G$1*1000)</f>
        <v>90603187.636215776</v>
      </c>
      <c r="AB320" s="2">
        <f t="shared" si="63"/>
        <v>420000</v>
      </c>
      <c r="AC320" s="2">
        <f t="shared" si="64"/>
        <v>46783731.437911883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246</v>
      </c>
      <c r="C321" s="7"/>
      <c r="D321" s="2" t="e">
        <f t="shared" si="55"/>
        <v>#N/A</v>
      </c>
      <c r="E321" s="2" t="e">
        <f t="shared" si="67"/>
        <v>#N/A</v>
      </c>
      <c r="F321" s="2">
        <v>955785.94780220091</v>
      </c>
      <c r="G321" s="2">
        <f t="shared" si="70"/>
        <v>531858</v>
      </c>
      <c r="H321" s="2">
        <f t="shared" si="65"/>
        <v>146789758.65879101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1021958.3552149683</v>
      </c>
      <c r="Q321" s="2">
        <f t="shared" si="71"/>
        <v>550000</v>
      </c>
      <c r="R321" s="2">
        <f t="shared" si="66"/>
        <v>151745500.29500678</v>
      </c>
      <c r="S321" s="2">
        <f t="shared" si="58"/>
        <v>531858</v>
      </c>
      <c r="T321" s="2">
        <f t="shared" si="59"/>
        <v>18142</v>
      </c>
      <c r="U321" s="2">
        <f t="shared" si="60"/>
        <v>550000</v>
      </c>
      <c r="V321" s="2">
        <f t="shared" si="34"/>
        <v>102113686.65879101</v>
      </c>
      <c r="W321" s="2">
        <f t="shared" si="61"/>
        <v>531858</v>
      </c>
      <c r="X321" s="2">
        <f t="shared" si="51"/>
        <v>18142</v>
      </c>
      <c r="Y321" s="2">
        <f t="shared" si="62"/>
        <v>49631813.636215776</v>
      </c>
      <c r="Z321" s="2" t="str">
        <f t="shared" si="52"/>
        <v>MEEP</v>
      </c>
      <c r="AA321" s="2">
        <f>IF(Z321="HERE",Y321,AA320+Graph!$G$1*1000)</f>
        <v>91023187.636215776</v>
      </c>
      <c r="AB321" s="2">
        <f t="shared" si="63"/>
        <v>420000</v>
      </c>
      <c r="AC321" s="2">
        <f t="shared" si="64"/>
        <v>46783731.437911883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247</v>
      </c>
      <c r="C322" s="7"/>
      <c r="D322" s="2" t="e">
        <f t="shared" si="55"/>
        <v>#N/A</v>
      </c>
      <c r="E322" s="2" t="e">
        <f t="shared" si="67"/>
        <v>#N/A</v>
      </c>
      <c r="F322" s="2">
        <v>957963.5131868124</v>
      </c>
      <c r="G322" s="2">
        <f t="shared" si="70"/>
        <v>531858</v>
      </c>
      <c r="H322" s="2">
        <f t="shared" si="65"/>
        <v>147321616.65879101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1024366.0578754544</v>
      </c>
      <c r="Q322" s="2">
        <f t="shared" si="71"/>
        <v>550000</v>
      </c>
      <c r="R322" s="2">
        <f t="shared" si="66"/>
        <v>152295500.29500678</v>
      </c>
      <c r="S322" s="2">
        <f t="shared" si="58"/>
        <v>531858</v>
      </c>
      <c r="T322" s="2">
        <f t="shared" si="59"/>
        <v>18142</v>
      </c>
      <c r="U322" s="2">
        <f t="shared" si="60"/>
        <v>550000</v>
      </c>
      <c r="V322" s="2">
        <f t="shared" si="34"/>
        <v>102645544.65879101</v>
      </c>
      <c r="W322" s="2">
        <f t="shared" si="61"/>
        <v>531858</v>
      </c>
      <c r="X322" s="2">
        <f t="shared" si="51"/>
        <v>18142</v>
      </c>
      <c r="Y322" s="2">
        <f t="shared" si="62"/>
        <v>49649955.636215776</v>
      </c>
      <c r="Z322" s="2" t="str">
        <f t="shared" si="52"/>
        <v>MEEP</v>
      </c>
      <c r="AA322" s="2">
        <f>IF(Z322="HERE",Y322,AA321+Graph!$G$1*1000)</f>
        <v>91443187.636215776</v>
      </c>
      <c r="AB322" s="2">
        <f t="shared" si="63"/>
        <v>420000</v>
      </c>
      <c r="AC322" s="2">
        <f t="shared" si="64"/>
        <v>46783731.437911883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248</v>
      </c>
      <c r="C323" s="7"/>
      <c r="D323" s="2" t="e">
        <f t="shared" si="55"/>
        <v>#N/A</v>
      </c>
      <c r="E323" s="2" t="e">
        <f t="shared" si="67"/>
        <v>#N/A</v>
      </c>
      <c r="F323" s="2">
        <v>960141.07857142389</v>
      </c>
      <c r="G323" s="2">
        <f t="shared" si="70"/>
        <v>531858</v>
      </c>
      <c r="H323" s="2">
        <f t="shared" si="65"/>
        <v>147853474.65879101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1026773.7605359554</v>
      </c>
      <c r="Q323" s="2">
        <f t="shared" si="71"/>
        <v>550000</v>
      </c>
      <c r="R323" s="2">
        <f t="shared" si="66"/>
        <v>152845500.29500678</v>
      </c>
      <c r="S323" s="2">
        <f t="shared" si="58"/>
        <v>531858</v>
      </c>
      <c r="T323" s="2">
        <f t="shared" si="59"/>
        <v>18142</v>
      </c>
      <c r="U323" s="2">
        <f t="shared" si="60"/>
        <v>550000</v>
      </c>
      <c r="V323" s="2">
        <f t="shared" si="34"/>
        <v>103177402.65879101</v>
      </c>
      <c r="W323" s="2">
        <f t="shared" si="61"/>
        <v>531858</v>
      </c>
      <c r="X323" s="2">
        <f t="shared" si="51"/>
        <v>18142</v>
      </c>
      <c r="Y323" s="2">
        <f t="shared" si="62"/>
        <v>49668097.636215776</v>
      </c>
      <c r="Z323" s="2" t="str">
        <f t="shared" si="52"/>
        <v>MEEP</v>
      </c>
      <c r="AA323" s="2">
        <f>IF(Z323="HERE",Y323,AA322+Graph!$G$1*1000)</f>
        <v>91863187.636215776</v>
      </c>
      <c r="AB323" s="2">
        <f t="shared" si="63"/>
        <v>420000</v>
      </c>
      <c r="AC323" s="2">
        <f t="shared" si="64"/>
        <v>46783731.437911883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249</v>
      </c>
      <c r="C324" s="7"/>
      <c r="D324" s="2" t="e">
        <f t="shared" si="55"/>
        <v>#N/A</v>
      </c>
      <c r="E324" s="2" t="e">
        <f t="shared" si="67"/>
        <v>#N/A</v>
      </c>
      <c r="F324" s="2">
        <v>962318.64395603538</v>
      </c>
      <c r="G324" s="2">
        <f t="shared" si="70"/>
        <v>531858</v>
      </c>
      <c r="H324" s="2">
        <f t="shared" si="65"/>
        <v>148385332.65879101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1029181.4631964564</v>
      </c>
      <c r="Q324" s="2">
        <f t="shared" si="71"/>
        <v>550000</v>
      </c>
      <c r="R324" s="2">
        <f t="shared" si="66"/>
        <v>153395500.29500678</v>
      </c>
      <c r="S324" s="2">
        <f t="shared" si="58"/>
        <v>531858</v>
      </c>
      <c r="T324" s="2">
        <f t="shared" si="59"/>
        <v>18142</v>
      </c>
      <c r="U324" s="2">
        <f t="shared" si="60"/>
        <v>550000</v>
      </c>
      <c r="V324" s="2">
        <f t="shared" si="34"/>
        <v>103709260.65879101</v>
      </c>
      <c r="W324" s="2">
        <f t="shared" si="61"/>
        <v>531858</v>
      </c>
      <c r="X324" s="2">
        <f t="shared" si="51"/>
        <v>18142</v>
      </c>
      <c r="Y324" s="2">
        <f t="shared" si="62"/>
        <v>49686239.636215776</v>
      </c>
      <c r="Z324" s="2" t="str">
        <f t="shared" si="52"/>
        <v>MEEP</v>
      </c>
      <c r="AA324" s="2">
        <f>IF(Z324="HERE",Y324,AA323+Graph!$G$1*1000)</f>
        <v>92283187.636215776</v>
      </c>
      <c r="AB324" s="2">
        <f t="shared" si="63"/>
        <v>420000</v>
      </c>
      <c r="AC324" s="2">
        <f t="shared" si="64"/>
        <v>46783731.437911883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250</v>
      </c>
      <c r="C325" s="7"/>
      <c r="D325" s="2" t="e">
        <f t="shared" si="55"/>
        <v>#N/A</v>
      </c>
      <c r="E325" s="2" t="e">
        <f t="shared" si="67"/>
        <v>#N/A</v>
      </c>
      <c r="F325" s="2">
        <v>964496.20934066176</v>
      </c>
      <c r="G325" s="2">
        <f t="shared" si="70"/>
        <v>531858</v>
      </c>
      <c r="H325" s="2">
        <f t="shared" si="65"/>
        <v>148917190.65879101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1031589.1658569574</v>
      </c>
      <c r="Q325" s="2">
        <f t="shared" si="71"/>
        <v>550000</v>
      </c>
      <c r="R325" s="2">
        <f t="shared" si="66"/>
        <v>153945500.29500678</v>
      </c>
      <c r="S325" s="2">
        <f t="shared" si="58"/>
        <v>531858</v>
      </c>
      <c r="T325" s="2">
        <f t="shared" si="59"/>
        <v>18142</v>
      </c>
      <c r="U325" s="2">
        <f t="shared" si="60"/>
        <v>550000</v>
      </c>
      <c r="V325" s="2">
        <f t="shared" si="34"/>
        <v>104241118.65879101</v>
      </c>
      <c r="W325" s="2">
        <f t="shared" si="61"/>
        <v>531858</v>
      </c>
      <c r="X325" s="2">
        <f t="shared" si="51"/>
        <v>18142</v>
      </c>
      <c r="Y325" s="2">
        <f t="shared" si="62"/>
        <v>49704381.636215776</v>
      </c>
      <c r="Z325" s="2" t="str">
        <f t="shared" si="52"/>
        <v>MEEP</v>
      </c>
      <c r="AA325" s="2">
        <f>IF(Z325="HERE",Y325,AA324+Graph!$G$1*1000)</f>
        <v>92703187.636215776</v>
      </c>
      <c r="AB325" s="2">
        <f t="shared" si="63"/>
        <v>420000</v>
      </c>
      <c r="AC325" s="2">
        <f t="shared" si="64"/>
        <v>46783731.437911883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251</v>
      </c>
      <c r="C326" s="7"/>
      <c r="D326" s="2" t="e">
        <f t="shared" si="55"/>
        <v>#N/A</v>
      </c>
      <c r="E326" s="2" t="e">
        <f t="shared" si="67"/>
        <v>#N/A</v>
      </c>
      <c r="F326" s="2">
        <v>966673.77472527325</v>
      </c>
      <c r="G326" s="2">
        <f t="shared" si="70"/>
        <v>531858</v>
      </c>
      <c r="H326" s="2">
        <f t="shared" si="65"/>
        <v>149449048.65879101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1033996.8685174435</v>
      </c>
      <c r="Q326" s="2">
        <f t="shared" si="71"/>
        <v>550000</v>
      </c>
      <c r="R326" s="2">
        <f t="shared" si="66"/>
        <v>154495500.29500678</v>
      </c>
      <c r="S326" s="2">
        <f t="shared" si="58"/>
        <v>531858</v>
      </c>
      <c r="T326" s="2">
        <f t="shared" si="59"/>
        <v>18142</v>
      </c>
      <c r="U326" s="2">
        <f t="shared" si="60"/>
        <v>550000</v>
      </c>
      <c r="V326" s="2">
        <f t="shared" si="34"/>
        <v>104772976.65879101</v>
      </c>
      <c r="W326" s="2">
        <f t="shared" si="61"/>
        <v>531858</v>
      </c>
      <c r="X326" s="2">
        <f t="shared" si="51"/>
        <v>18142</v>
      </c>
      <c r="Y326" s="2">
        <f t="shared" si="62"/>
        <v>49722523.636215776</v>
      </c>
      <c r="Z326" s="2" t="str">
        <f t="shared" si="52"/>
        <v>MEEP</v>
      </c>
      <c r="AA326" s="2">
        <f>IF(Z326="HERE",Y326,AA325+Graph!$G$1*1000)</f>
        <v>93123187.636215776</v>
      </c>
      <c r="AB326" s="2">
        <f t="shared" si="63"/>
        <v>420000</v>
      </c>
      <c r="AC326" s="2">
        <f t="shared" si="64"/>
        <v>46783731.437911883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252</v>
      </c>
      <c r="C327" s="7"/>
      <c r="D327" s="2" t="e">
        <f t="shared" si="55"/>
        <v>#N/A</v>
      </c>
      <c r="E327" s="2" t="e">
        <f t="shared" si="67"/>
        <v>#N/A</v>
      </c>
      <c r="F327" s="2">
        <v>968851.34010988474</v>
      </c>
      <c r="G327" s="2">
        <f t="shared" si="70"/>
        <v>531858</v>
      </c>
      <c r="H327" s="2">
        <f t="shared" si="65"/>
        <v>149980906.65879101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1036404.5711779445</v>
      </c>
      <c r="Q327" s="2">
        <f t="shared" si="71"/>
        <v>550000</v>
      </c>
      <c r="R327" s="2">
        <f t="shared" si="66"/>
        <v>155045500.29500678</v>
      </c>
      <c r="S327" s="2">
        <f t="shared" si="58"/>
        <v>531858</v>
      </c>
      <c r="T327" s="2">
        <f t="shared" si="59"/>
        <v>18142</v>
      </c>
      <c r="U327" s="2">
        <f t="shared" si="60"/>
        <v>550000</v>
      </c>
      <c r="V327" s="2">
        <f t="shared" si="34"/>
        <v>105304834.65879101</v>
      </c>
      <c r="W327" s="2">
        <f t="shared" si="61"/>
        <v>531858</v>
      </c>
      <c r="X327" s="2">
        <f t="shared" si="51"/>
        <v>18142</v>
      </c>
      <c r="Y327" s="2">
        <f t="shared" si="62"/>
        <v>49740665.636215776</v>
      </c>
      <c r="Z327" s="2" t="str">
        <f t="shared" si="52"/>
        <v>MEEP</v>
      </c>
      <c r="AA327" s="2">
        <f>IF(Z327="HERE",Y327,AA326+Graph!$G$1*1000)</f>
        <v>93543187.636215776</v>
      </c>
      <c r="AB327" s="2">
        <f t="shared" si="63"/>
        <v>420000</v>
      </c>
      <c r="AC327" s="2">
        <f t="shared" si="64"/>
        <v>46783731.437911883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253</v>
      </c>
      <c r="C328" s="7"/>
      <c r="D328" s="2" t="e">
        <f t="shared" si="55"/>
        <v>#N/A</v>
      </c>
      <c r="E328" s="2" t="e">
        <f t="shared" si="67"/>
        <v>#N/A</v>
      </c>
      <c r="F328" s="2">
        <v>971028.90549449623</v>
      </c>
      <c r="G328" s="2">
        <f t="shared" si="70"/>
        <v>531858</v>
      </c>
      <c r="H328" s="2">
        <f t="shared" si="65"/>
        <v>150512764.65879101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1038812.2738384455</v>
      </c>
      <c r="Q328" s="2">
        <f t="shared" si="71"/>
        <v>550000</v>
      </c>
      <c r="R328" s="2">
        <f t="shared" si="66"/>
        <v>155595500.29500678</v>
      </c>
      <c r="S328" s="2">
        <f t="shared" si="58"/>
        <v>531858</v>
      </c>
      <c r="T328" s="2">
        <f t="shared" si="59"/>
        <v>18142</v>
      </c>
      <c r="U328" s="2">
        <f t="shared" si="60"/>
        <v>550000</v>
      </c>
      <c r="V328" s="2">
        <f t="shared" si="34"/>
        <v>105836692.65879101</v>
      </c>
      <c r="W328" s="2">
        <f t="shared" si="61"/>
        <v>531858</v>
      </c>
      <c r="X328" s="2">
        <f t="shared" si="51"/>
        <v>18142</v>
      </c>
      <c r="Y328" s="2">
        <f t="shared" si="62"/>
        <v>49758807.636215776</v>
      </c>
      <c r="Z328" s="2" t="str">
        <f t="shared" si="52"/>
        <v>MEEP</v>
      </c>
      <c r="AA328" s="2">
        <f>IF(Z328="HERE",Y328,AA327+Graph!$G$1*1000)</f>
        <v>93963187.636215776</v>
      </c>
      <c r="AB328" s="2">
        <f t="shared" si="63"/>
        <v>420000</v>
      </c>
      <c r="AC328" s="2">
        <f t="shared" si="64"/>
        <v>46783731.437911883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254</v>
      </c>
      <c r="C329" s="7"/>
      <c r="D329" s="2" t="e">
        <f t="shared" si="55"/>
        <v>#N/A</v>
      </c>
      <c r="E329" s="2" t="e">
        <f t="shared" si="67"/>
        <v>#N/A</v>
      </c>
      <c r="F329" s="2">
        <v>973206.47087912261</v>
      </c>
      <c r="G329" s="2">
        <f t="shared" si="70"/>
        <v>531858</v>
      </c>
      <c r="H329" s="2">
        <f t="shared" si="65"/>
        <v>151044622.65879101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1041219.9764989465</v>
      </c>
      <c r="Q329" s="2">
        <f t="shared" si="71"/>
        <v>550000</v>
      </c>
      <c r="R329" s="2">
        <f t="shared" si="66"/>
        <v>156145500.29500678</v>
      </c>
      <c r="S329" s="2">
        <f t="shared" si="58"/>
        <v>531858</v>
      </c>
      <c r="T329" s="2">
        <f t="shared" si="59"/>
        <v>18142</v>
      </c>
      <c r="U329" s="2">
        <f t="shared" si="60"/>
        <v>550000</v>
      </c>
      <c r="V329" s="2">
        <f t="shared" si="34"/>
        <v>106368550.65879101</v>
      </c>
      <c r="W329" s="2">
        <f t="shared" si="61"/>
        <v>531858</v>
      </c>
      <c r="X329" s="2">
        <f t="shared" si="51"/>
        <v>18142</v>
      </c>
      <c r="Y329" s="2">
        <f t="shared" si="62"/>
        <v>49776949.636215776</v>
      </c>
      <c r="Z329" s="2" t="str">
        <f t="shared" si="52"/>
        <v>MEEP</v>
      </c>
      <c r="AA329" s="2">
        <f>IF(Z329="HERE",Y329,AA328+Graph!$G$1*1000)</f>
        <v>94383187.636215776</v>
      </c>
      <c r="AB329" s="2">
        <f t="shared" si="63"/>
        <v>420000</v>
      </c>
      <c r="AC329" s="2">
        <f t="shared" si="64"/>
        <v>46783731.437911883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255</v>
      </c>
      <c r="C330" s="7"/>
      <c r="D330" s="2" t="e">
        <f t="shared" si="55"/>
        <v>#N/A</v>
      </c>
      <c r="E330" s="2" t="e">
        <f t="shared" si="67"/>
        <v>#N/A</v>
      </c>
      <c r="F330" s="2">
        <v>975384.0362637341</v>
      </c>
      <c r="G330" s="2">
        <f t="shared" si="70"/>
        <v>531858</v>
      </c>
      <c r="H330" s="2">
        <f t="shared" si="65"/>
        <v>151576480.65879101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1043627.6791594326</v>
      </c>
      <c r="Q330" s="2">
        <f t="shared" si="71"/>
        <v>550000</v>
      </c>
      <c r="R330" s="2">
        <f t="shared" si="66"/>
        <v>156695500.29500678</v>
      </c>
      <c r="S330" s="2">
        <f t="shared" si="58"/>
        <v>531858</v>
      </c>
      <c r="T330" s="2">
        <f t="shared" si="59"/>
        <v>18142</v>
      </c>
      <c r="U330" s="2">
        <f t="shared" si="60"/>
        <v>550000</v>
      </c>
      <c r="V330" s="2">
        <f t="shared" si="34"/>
        <v>106900408.65879101</v>
      </c>
      <c r="W330" s="2">
        <f t="shared" si="61"/>
        <v>531858</v>
      </c>
      <c r="X330" s="2">
        <f t="shared" si="51"/>
        <v>18142</v>
      </c>
      <c r="Y330" s="2">
        <f t="shared" si="62"/>
        <v>49795091.636215776</v>
      </c>
      <c r="Z330" s="2" t="str">
        <f t="shared" si="52"/>
        <v>MEEP</v>
      </c>
      <c r="AA330" s="2">
        <f>IF(Z330="HERE",Y330,AA329+Graph!$G$1*1000)</f>
        <v>94803187.636215776</v>
      </c>
      <c r="AB330" s="2">
        <f t="shared" si="63"/>
        <v>420000</v>
      </c>
      <c r="AC330" s="2">
        <f t="shared" si="64"/>
        <v>46783731.437911883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256</v>
      </c>
      <c r="C331" s="7"/>
      <c r="D331" s="2" t="e">
        <f t="shared" si="55"/>
        <v>#N/A</v>
      </c>
      <c r="E331" s="2" t="e">
        <f t="shared" si="67"/>
        <v>#N/A</v>
      </c>
      <c r="F331" s="2">
        <v>977561.60164834559</v>
      </c>
      <c r="G331" s="2">
        <f t="shared" si="70"/>
        <v>531858</v>
      </c>
      <c r="H331" s="2">
        <f t="shared" si="65"/>
        <v>152108338.65879101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1046035.3818199337</v>
      </c>
      <c r="Q331" s="2">
        <f t="shared" si="71"/>
        <v>550000</v>
      </c>
      <c r="R331" s="2">
        <f t="shared" si="66"/>
        <v>157245500.29500678</v>
      </c>
      <c r="S331" s="2">
        <f t="shared" si="58"/>
        <v>531858</v>
      </c>
      <c r="T331" s="2">
        <f t="shared" si="59"/>
        <v>18142</v>
      </c>
      <c r="U331" s="2">
        <f t="shared" si="60"/>
        <v>550000</v>
      </c>
      <c r="V331" s="2">
        <f t="shared" si="34"/>
        <v>107432266.65879101</v>
      </c>
      <c r="W331" s="2">
        <f t="shared" si="61"/>
        <v>531858</v>
      </c>
      <c r="X331" s="2">
        <f t="shared" si="51"/>
        <v>18142</v>
      </c>
      <c r="Y331" s="2">
        <f t="shared" si="62"/>
        <v>49813233.636215776</v>
      </c>
      <c r="Z331" s="2" t="str">
        <f t="shared" si="52"/>
        <v>MEEP</v>
      </c>
      <c r="AA331" s="2">
        <f>IF(Z331="HERE",Y331,AA330+Graph!$G$1*1000)</f>
        <v>95223187.636215776</v>
      </c>
      <c r="AB331" s="2">
        <f t="shared" si="63"/>
        <v>420000</v>
      </c>
      <c r="AC331" s="2">
        <f t="shared" si="64"/>
        <v>46783731.437911883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257</v>
      </c>
      <c r="C332" s="7"/>
      <c r="D332" s="2" t="e">
        <f t="shared" si="55"/>
        <v>#N/A</v>
      </c>
      <c r="E332" s="2" t="e">
        <f t="shared" si="67"/>
        <v>#N/A</v>
      </c>
      <c r="F332" s="2">
        <v>979739.16703295708</v>
      </c>
      <c r="G332" s="2">
        <f t="shared" si="70"/>
        <v>531858</v>
      </c>
      <c r="H332" s="2">
        <f t="shared" si="65"/>
        <v>152640196.65879101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1048443.0844804347</v>
      </c>
      <c r="Q332" s="2">
        <f t="shared" si="71"/>
        <v>550000</v>
      </c>
      <c r="R332" s="2">
        <f t="shared" si="66"/>
        <v>157795500.29500678</v>
      </c>
      <c r="S332" s="2">
        <f t="shared" si="58"/>
        <v>531858</v>
      </c>
      <c r="T332" s="2">
        <f t="shared" si="59"/>
        <v>18142</v>
      </c>
      <c r="U332" s="2">
        <f t="shared" si="60"/>
        <v>550000</v>
      </c>
      <c r="V332" s="2">
        <f t="shared" si="34"/>
        <v>107964124.65879101</v>
      </c>
      <c r="W332" s="2">
        <f t="shared" si="61"/>
        <v>531858</v>
      </c>
      <c r="X332" s="2">
        <f t="shared" si="51"/>
        <v>18142</v>
      </c>
      <c r="Y332" s="2">
        <f t="shared" si="62"/>
        <v>49831375.636215776</v>
      </c>
      <c r="Z332" s="2" t="str">
        <f t="shared" si="52"/>
        <v>MEEP</v>
      </c>
      <c r="AA332" s="2">
        <f>IF(Z332="HERE",Y332,AA331+Graph!$G$1*1000)</f>
        <v>95643187.636215776</v>
      </c>
      <c r="AB332" s="2">
        <f t="shared" si="63"/>
        <v>420000</v>
      </c>
      <c r="AC332" s="2">
        <f t="shared" si="64"/>
        <v>46783731.437911883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258</v>
      </c>
      <c r="C333" s="7"/>
      <c r="D333" s="2" t="e">
        <f t="shared" si="55"/>
        <v>#N/A</v>
      </c>
      <c r="E333" s="2" t="e">
        <f t="shared" si="67"/>
        <v>#N/A</v>
      </c>
      <c r="F333" s="2">
        <v>981916.73241758347</v>
      </c>
      <c r="G333" s="2">
        <f t="shared" si="70"/>
        <v>531858</v>
      </c>
      <c r="H333" s="2">
        <f t="shared" si="65"/>
        <v>153172054.65879101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1050850.7871409357</v>
      </c>
      <c r="Q333" s="2">
        <f t="shared" si="71"/>
        <v>550000</v>
      </c>
      <c r="R333" s="2">
        <f t="shared" si="66"/>
        <v>158345500.29500678</v>
      </c>
      <c r="S333" s="2">
        <f t="shared" si="58"/>
        <v>531858</v>
      </c>
      <c r="T333" s="2">
        <f t="shared" si="59"/>
        <v>18142</v>
      </c>
      <c r="U333" s="2">
        <f t="shared" si="60"/>
        <v>550000</v>
      </c>
      <c r="V333" s="2">
        <f t="shared" si="34"/>
        <v>108495982.65879101</v>
      </c>
      <c r="W333" s="2">
        <f t="shared" si="61"/>
        <v>531858</v>
      </c>
      <c r="X333" s="2">
        <f t="shared" si="51"/>
        <v>18142</v>
      </c>
      <c r="Y333" s="2">
        <f t="shared" si="62"/>
        <v>49849517.636215776</v>
      </c>
      <c r="Z333" s="2" t="str">
        <f t="shared" si="52"/>
        <v>MEEP</v>
      </c>
      <c r="AA333" s="2">
        <f>IF(Z333="HERE",Y333,AA332+Graph!$G$1*1000)</f>
        <v>96063187.636215776</v>
      </c>
      <c r="AB333" s="2">
        <f t="shared" si="63"/>
        <v>420000</v>
      </c>
      <c r="AC333" s="2">
        <f t="shared" si="64"/>
        <v>46783731.437911883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259</v>
      </c>
      <c r="C334" s="7"/>
      <c r="D334" s="2" t="e">
        <f t="shared" si="55"/>
        <v>#N/A</v>
      </c>
      <c r="E334" s="2" t="e">
        <f t="shared" si="67"/>
        <v>#N/A</v>
      </c>
      <c r="F334" s="2">
        <v>984094.29780219495</v>
      </c>
      <c r="G334" s="2">
        <f t="shared" si="70"/>
        <v>531858</v>
      </c>
      <c r="H334" s="2">
        <f t="shared" si="65"/>
        <v>153703912.65879101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1053258.4898014218</v>
      </c>
      <c r="Q334" s="2">
        <f t="shared" si="71"/>
        <v>550000</v>
      </c>
      <c r="R334" s="2">
        <f t="shared" si="66"/>
        <v>158895500.29500678</v>
      </c>
      <c r="S334" s="2">
        <f t="shared" si="58"/>
        <v>531858</v>
      </c>
      <c r="T334" s="2">
        <f t="shared" si="59"/>
        <v>18142</v>
      </c>
      <c r="U334" s="2">
        <f t="shared" si="60"/>
        <v>550000</v>
      </c>
      <c r="V334" s="2">
        <f t="shared" si="34"/>
        <v>109027840.65879101</v>
      </c>
      <c r="W334" s="2">
        <f t="shared" si="61"/>
        <v>531858</v>
      </c>
      <c r="X334" s="2">
        <f t="shared" si="51"/>
        <v>18142</v>
      </c>
      <c r="Y334" s="2">
        <f t="shared" si="62"/>
        <v>49867659.636215776</v>
      </c>
      <c r="Z334" s="2" t="str">
        <f t="shared" si="52"/>
        <v>MEEP</v>
      </c>
      <c r="AA334" s="2">
        <f>IF(Z334="HERE",Y334,AA333+Graph!$G$1*1000)</f>
        <v>96483187.636215776</v>
      </c>
      <c r="AB334" s="2">
        <f t="shared" si="63"/>
        <v>420000</v>
      </c>
      <c r="AC334" s="2">
        <f t="shared" si="64"/>
        <v>46783731.437911883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260</v>
      </c>
      <c r="C335" s="7"/>
      <c r="D335" s="2" t="e">
        <f t="shared" si="55"/>
        <v>#N/A</v>
      </c>
      <c r="E335" s="2" t="e">
        <f t="shared" si="67"/>
        <v>#N/A</v>
      </c>
      <c r="F335" s="2">
        <v>986271.86318680644</v>
      </c>
      <c r="G335" s="2">
        <f t="shared" si="70"/>
        <v>531858</v>
      </c>
      <c r="H335" s="2">
        <f t="shared" si="65"/>
        <v>154235770.65879101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1055666.1924619228</v>
      </c>
      <c r="Q335" s="2">
        <f t="shared" si="71"/>
        <v>550000</v>
      </c>
      <c r="R335" s="2">
        <f t="shared" si="66"/>
        <v>159445500.29500678</v>
      </c>
      <c r="S335" s="2">
        <f t="shared" si="58"/>
        <v>531858</v>
      </c>
      <c r="T335" s="2">
        <f t="shared" si="59"/>
        <v>18142</v>
      </c>
      <c r="U335" s="2">
        <f t="shared" si="60"/>
        <v>550000</v>
      </c>
      <c r="V335" s="2">
        <f t="shared" si="34"/>
        <v>109559698.65879101</v>
      </c>
      <c r="W335" s="2">
        <f t="shared" si="61"/>
        <v>531858</v>
      </c>
      <c r="X335" s="2">
        <f t="shared" si="51"/>
        <v>18142</v>
      </c>
      <c r="Y335" s="2">
        <f t="shared" si="62"/>
        <v>49885801.636215776</v>
      </c>
      <c r="Z335" s="2" t="str">
        <f t="shared" si="52"/>
        <v>MEEP</v>
      </c>
      <c r="AA335" s="2">
        <f>IF(Z335="HERE",Y335,AA334+Graph!$G$1*1000)</f>
        <v>96903187.636215776</v>
      </c>
      <c r="AB335" s="2">
        <f t="shared" si="63"/>
        <v>420000</v>
      </c>
      <c r="AC335" s="2">
        <f t="shared" si="64"/>
        <v>46783731.437911883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261</v>
      </c>
      <c r="C336" s="7"/>
      <c r="D336" s="2" t="e">
        <f t="shared" si="55"/>
        <v>#N/A</v>
      </c>
      <c r="E336" s="2" t="e">
        <f t="shared" si="67"/>
        <v>#N/A</v>
      </c>
      <c r="F336" s="2">
        <v>988449.42857141793</v>
      </c>
      <c r="G336" s="2">
        <f t="shared" si="70"/>
        <v>531858</v>
      </c>
      <c r="H336" s="2">
        <f t="shared" si="65"/>
        <v>154767628.65879101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1058073.8951224238</v>
      </c>
      <c r="Q336" s="2">
        <f t="shared" si="71"/>
        <v>550000</v>
      </c>
      <c r="R336" s="2">
        <f t="shared" si="66"/>
        <v>159995500.29500678</v>
      </c>
      <c r="S336" s="2">
        <f t="shared" si="58"/>
        <v>531858</v>
      </c>
      <c r="T336" s="2">
        <f t="shared" si="59"/>
        <v>18142</v>
      </c>
      <c r="U336" s="2">
        <f t="shared" si="60"/>
        <v>550000</v>
      </c>
      <c r="V336" s="2">
        <f t="shared" si="34"/>
        <v>110091556.65879101</v>
      </c>
      <c r="W336" s="2">
        <f t="shared" si="61"/>
        <v>531858</v>
      </c>
      <c r="X336" s="2">
        <f t="shared" si="51"/>
        <v>18142</v>
      </c>
      <c r="Y336" s="2">
        <f t="shared" si="62"/>
        <v>49903943.636215776</v>
      </c>
      <c r="Z336" s="2" t="str">
        <f t="shared" si="52"/>
        <v>MEEP</v>
      </c>
      <c r="AA336" s="2">
        <f>IF(Z336="HERE",Y336,AA335+Graph!$G$1*1000)</f>
        <v>97323187.636215776</v>
      </c>
      <c r="AB336" s="2">
        <f t="shared" si="63"/>
        <v>420000</v>
      </c>
      <c r="AC336" s="2">
        <f t="shared" si="64"/>
        <v>46783731.437911883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262</v>
      </c>
      <c r="C337" s="7"/>
      <c r="D337" s="2" t="e">
        <f t="shared" si="55"/>
        <v>#N/A</v>
      </c>
      <c r="E337" s="2" t="e">
        <f t="shared" si="67"/>
        <v>#N/A</v>
      </c>
      <c r="F337" s="2">
        <v>990626.99395604432</v>
      </c>
      <c r="G337" s="2">
        <f t="shared" si="70"/>
        <v>531858</v>
      </c>
      <c r="H337" s="2">
        <f t="shared" si="65"/>
        <v>155299486.65879101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1060481.5977829248</v>
      </c>
      <c r="Q337" s="2">
        <f t="shared" si="71"/>
        <v>550000</v>
      </c>
      <c r="R337" s="2">
        <f t="shared" si="66"/>
        <v>160545500.29500678</v>
      </c>
      <c r="S337" s="2">
        <f t="shared" si="58"/>
        <v>531858</v>
      </c>
      <c r="T337" s="2">
        <f t="shared" si="59"/>
        <v>18142</v>
      </c>
      <c r="U337" s="2">
        <f t="shared" si="60"/>
        <v>550000</v>
      </c>
      <c r="V337" s="2">
        <f t="shared" si="34"/>
        <v>110623414.65879101</v>
      </c>
      <c r="W337" s="2">
        <f t="shared" si="61"/>
        <v>531858</v>
      </c>
      <c r="X337" s="2">
        <f t="shared" si="51"/>
        <v>18142</v>
      </c>
      <c r="Y337" s="2">
        <f t="shared" si="62"/>
        <v>49922085.636215776</v>
      </c>
      <c r="Z337" s="2" t="str">
        <f t="shared" si="52"/>
        <v>MEEP</v>
      </c>
      <c r="AA337" s="2">
        <f>IF(Z337="HERE",Y337,AA336+Graph!$G$1*1000)</f>
        <v>97743187.636215776</v>
      </c>
      <c r="AB337" s="2">
        <f t="shared" si="63"/>
        <v>420000</v>
      </c>
      <c r="AC337" s="2">
        <f t="shared" si="64"/>
        <v>46783731.437911883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263</v>
      </c>
      <c r="C338" s="7"/>
      <c r="D338" s="2" t="e">
        <f t="shared" si="55"/>
        <v>#N/A</v>
      </c>
      <c r="E338" s="2" t="e">
        <f t="shared" si="67"/>
        <v>#N/A</v>
      </c>
      <c r="F338" s="2">
        <v>992804.5593406558</v>
      </c>
      <c r="G338" s="2">
        <f t="shared" si="70"/>
        <v>531858</v>
      </c>
      <c r="H338" s="2">
        <f t="shared" si="65"/>
        <v>155831344.65879101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1062889.3004434109</v>
      </c>
      <c r="Q338" s="2">
        <f t="shared" si="71"/>
        <v>550000</v>
      </c>
      <c r="R338" s="2">
        <f t="shared" si="66"/>
        <v>161095500.29500678</v>
      </c>
      <c r="S338" s="2">
        <f t="shared" si="58"/>
        <v>531858</v>
      </c>
      <c r="T338" s="2">
        <f t="shared" si="59"/>
        <v>18142</v>
      </c>
      <c r="U338" s="2">
        <f t="shared" si="60"/>
        <v>550000</v>
      </c>
      <c r="V338" s="2">
        <f t="shared" si="34"/>
        <v>111155272.65879101</v>
      </c>
      <c r="W338" s="2">
        <f t="shared" si="61"/>
        <v>531858</v>
      </c>
      <c r="X338" s="2">
        <f t="shared" si="51"/>
        <v>18142</v>
      </c>
      <c r="Y338" s="2">
        <f t="shared" si="62"/>
        <v>49940227.636215776</v>
      </c>
      <c r="Z338" s="2" t="str">
        <f t="shared" si="52"/>
        <v>MEEP</v>
      </c>
      <c r="AA338" s="2">
        <f>IF(Z338="HERE",Y338,AA337+Graph!$G$1*1000)</f>
        <v>98163187.636215776</v>
      </c>
      <c r="AB338" s="2">
        <f t="shared" si="63"/>
        <v>420000</v>
      </c>
      <c r="AC338" s="2">
        <f t="shared" si="64"/>
        <v>46783731.437911883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264</v>
      </c>
      <c r="C339" s="7"/>
      <c r="D339" s="2" t="e">
        <f t="shared" si="55"/>
        <v>#N/A</v>
      </c>
      <c r="E339" s="2" t="e">
        <f t="shared" si="67"/>
        <v>#N/A</v>
      </c>
      <c r="F339" s="2">
        <v>994982.12472526729</v>
      </c>
      <c r="G339" s="2">
        <f t="shared" si="70"/>
        <v>531858</v>
      </c>
      <c r="H339" s="2">
        <f t="shared" si="65"/>
        <v>156363202.65879101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1065297.0031039119</v>
      </c>
      <c r="Q339" s="2">
        <f t="shared" si="71"/>
        <v>550000</v>
      </c>
      <c r="R339" s="2">
        <f t="shared" si="66"/>
        <v>161645500.29500678</v>
      </c>
      <c r="S339" s="2">
        <f t="shared" si="58"/>
        <v>531858</v>
      </c>
      <c r="T339" s="2">
        <f t="shared" si="59"/>
        <v>18142</v>
      </c>
      <c r="U339" s="2">
        <f t="shared" si="60"/>
        <v>550000</v>
      </c>
      <c r="V339" s="2">
        <f t="shared" si="34"/>
        <v>111687130.65879101</v>
      </c>
      <c r="W339" s="2">
        <f t="shared" si="61"/>
        <v>531858</v>
      </c>
      <c r="X339" s="2">
        <f t="shared" si="51"/>
        <v>18142</v>
      </c>
      <c r="Y339" s="2">
        <f t="shared" si="62"/>
        <v>49958369.636215776</v>
      </c>
      <c r="Z339" s="2" t="str">
        <f t="shared" si="52"/>
        <v>MEEP</v>
      </c>
      <c r="AA339" s="2">
        <f>IF(Z339="HERE",Y339,AA338+Graph!$G$1*1000)</f>
        <v>98583187.636215776</v>
      </c>
      <c r="AB339" s="2">
        <f t="shared" si="63"/>
        <v>420000</v>
      </c>
      <c r="AC339" s="2">
        <f t="shared" si="64"/>
        <v>46783731.437911883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265</v>
      </c>
      <c r="C340" s="7"/>
      <c r="D340" s="2" t="e">
        <f t="shared" si="55"/>
        <v>#N/A</v>
      </c>
      <c r="E340" s="2" t="e">
        <f t="shared" si="67"/>
        <v>#N/A</v>
      </c>
      <c r="F340" s="2">
        <v>997159.69010989368</v>
      </c>
      <c r="G340" s="2">
        <f t="shared" si="70"/>
        <v>531858</v>
      </c>
      <c r="H340" s="2">
        <f t="shared" si="65"/>
        <v>156895060.65879101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1067704.7057644129</v>
      </c>
      <c r="Q340" s="2">
        <f t="shared" si="71"/>
        <v>550000</v>
      </c>
      <c r="R340" s="2">
        <f t="shared" si="66"/>
        <v>162195500.29500678</v>
      </c>
      <c r="S340" s="2">
        <f t="shared" si="58"/>
        <v>531858</v>
      </c>
      <c r="T340" s="2">
        <f t="shared" si="59"/>
        <v>18142</v>
      </c>
      <c r="U340" s="2">
        <f t="shared" si="60"/>
        <v>550000</v>
      </c>
      <c r="V340" s="2">
        <f t="shared" si="34"/>
        <v>112218988.65879101</v>
      </c>
      <c r="W340" s="2">
        <f t="shared" si="61"/>
        <v>531858</v>
      </c>
      <c r="X340" s="2">
        <f t="shared" si="51"/>
        <v>18142</v>
      </c>
      <c r="Y340" s="2">
        <f t="shared" si="62"/>
        <v>49976511.636215776</v>
      </c>
      <c r="Z340" s="2" t="str">
        <f t="shared" si="52"/>
        <v>MEEP</v>
      </c>
      <c r="AA340" s="2">
        <f>IF(Z340="HERE",Y340,AA339+Graph!$G$1*1000)</f>
        <v>99003187.636215776</v>
      </c>
      <c r="AB340" s="2">
        <f t="shared" si="63"/>
        <v>420000</v>
      </c>
      <c r="AC340" s="2">
        <f t="shared" si="64"/>
        <v>46783731.437911883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266</v>
      </c>
      <c r="C341" s="7"/>
      <c r="D341" s="2" t="e">
        <f t="shared" si="55"/>
        <v>#N/A</v>
      </c>
      <c r="E341" s="2" t="e">
        <f t="shared" si="67"/>
        <v>#N/A</v>
      </c>
      <c r="F341" s="2">
        <v>999337.25549450517</v>
      </c>
      <c r="G341" s="2">
        <f t="shared" si="70"/>
        <v>531858</v>
      </c>
      <c r="H341" s="2">
        <f t="shared" si="65"/>
        <v>157426918.65879101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1070112.4084249139</v>
      </c>
      <c r="Q341" s="2">
        <f t="shared" si="71"/>
        <v>550000</v>
      </c>
      <c r="R341" s="2">
        <f t="shared" si="66"/>
        <v>162745500.29500678</v>
      </c>
      <c r="S341" s="2">
        <f t="shared" si="58"/>
        <v>531858</v>
      </c>
      <c r="T341" s="2">
        <f t="shared" si="59"/>
        <v>18142</v>
      </c>
      <c r="U341" s="2">
        <f t="shared" si="60"/>
        <v>550000</v>
      </c>
      <c r="V341" s="2">
        <f t="shared" si="34"/>
        <v>112750846.65879101</v>
      </c>
      <c r="W341" s="2">
        <f t="shared" si="61"/>
        <v>531858</v>
      </c>
      <c r="X341" s="2">
        <f t="shared" si="51"/>
        <v>18142</v>
      </c>
      <c r="Y341" s="2">
        <f t="shared" si="62"/>
        <v>49994653.636215776</v>
      </c>
      <c r="Z341" s="2" t="str">
        <f t="shared" si="52"/>
        <v>MEEP</v>
      </c>
      <c r="AA341" s="2">
        <f>IF(Z341="HERE",Y341,AA340+Graph!$G$1*1000)</f>
        <v>99423187.636215776</v>
      </c>
      <c r="AB341" s="2">
        <f t="shared" si="63"/>
        <v>420000</v>
      </c>
      <c r="AC341" s="2">
        <f t="shared" si="64"/>
        <v>46783731.437911883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267</v>
      </c>
      <c r="C342" s="7"/>
      <c r="D342" s="2" t="e">
        <f t="shared" si="55"/>
        <v>#N/A</v>
      </c>
      <c r="E342" s="2" t="e">
        <f t="shared" si="67"/>
        <v>#N/A</v>
      </c>
      <c r="F342" s="2">
        <v>1001514.8208791167</v>
      </c>
      <c r="G342" s="2">
        <f t="shared" si="70"/>
        <v>531858</v>
      </c>
      <c r="H342" s="2">
        <f t="shared" si="65"/>
        <v>157958776.65879101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1072520.1110854</v>
      </c>
      <c r="Q342" s="2">
        <f t="shared" si="71"/>
        <v>550000</v>
      </c>
      <c r="R342" s="2">
        <f t="shared" si="66"/>
        <v>163295500.29500678</v>
      </c>
      <c r="S342" s="2">
        <f t="shared" si="58"/>
        <v>531858</v>
      </c>
      <c r="T342" s="2">
        <f t="shared" si="59"/>
        <v>18142</v>
      </c>
      <c r="U342" s="2">
        <f t="shared" si="60"/>
        <v>550000</v>
      </c>
      <c r="V342" s="2">
        <f t="shared" si="34"/>
        <v>113282704.65879101</v>
      </c>
      <c r="W342" s="2">
        <f t="shared" si="61"/>
        <v>531858</v>
      </c>
      <c r="X342" s="2">
        <f t="shared" si="51"/>
        <v>18142</v>
      </c>
      <c r="Y342" s="2">
        <f t="shared" si="62"/>
        <v>50012795.636215776</v>
      </c>
      <c r="Z342" s="2" t="str">
        <f t="shared" si="52"/>
        <v>MEEP</v>
      </c>
      <c r="AA342" s="2">
        <f>IF(Z342="HERE",Y342,AA341+Graph!$G$1*1000)</f>
        <v>99843187.636215776</v>
      </c>
      <c r="AB342" s="2">
        <f t="shared" si="63"/>
        <v>420000</v>
      </c>
      <c r="AC342" s="2">
        <f t="shared" si="64"/>
        <v>46783731.437911883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268</v>
      </c>
      <c r="C343" s="7"/>
      <c r="D343" s="2" t="e">
        <f t="shared" si="55"/>
        <v>#N/A</v>
      </c>
      <c r="E343" s="2" t="e">
        <f t="shared" si="67"/>
        <v>#N/A</v>
      </c>
      <c r="F343" s="2">
        <v>1003692.3862637281</v>
      </c>
      <c r="G343" s="2">
        <f t="shared" si="70"/>
        <v>531858</v>
      </c>
      <c r="H343" s="2">
        <f t="shared" si="65"/>
        <v>158490634.65879101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1074927.813745901</v>
      </c>
      <c r="Q343" s="2">
        <f t="shared" si="71"/>
        <v>550000</v>
      </c>
      <c r="R343" s="2">
        <f t="shared" si="66"/>
        <v>163845500.29500678</v>
      </c>
      <c r="S343" s="2">
        <f t="shared" si="58"/>
        <v>531858</v>
      </c>
      <c r="T343" s="2">
        <f t="shared" si="59"/>
        <v>18142</v>
      </c>
      <c r="U343" s="2">
        <f t="shared" si="60"/>
        <v>550000</v>
      </c>
      <c r="V343" s="2">
        <f t="shared" si="34"/>
        <v>113814562.65879101</v>
      </c>
      <c r="W343" s="2">
        <f t="shared" si="61"/>
        <v>531858</v>
      </c>
      <c r="X343" s="2">
        <f t="shared" si="51"/>
        <v>18142</v>
      </c>
      <c r="Y343" s="2">
        <f t="shared" si="62"/>
        <v>50030937.636215776</v>
      </c>
      <c r="Z343" s="2" t="str">
        <f t="shared" si="52"/>
        <v>MEEP</v>
      </c>
      <c r="AA343" s="2">
        <f>IF(Z343="HERE",Y343,AA342+Graph!$G$1*1000)</f>
        <v>100263187.63621578</v>
      </c>
      <c r="AB343" s="2">
        <f t="shared" si="63"/>
        <v>420000</v>
      </c>
      <c r="AC343" s="2">
        <f t="shared" si="64"/>
        <v>46783731.437911883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269</v>
      </c>
      <c r="C344" s="7"/>
      <c r="D344" s="2" t="e">
        <f t="shared" si="55"/>
        <v>#N/A</v>
      </c>
      <c r="E344" s="2" t="e">
        <f t="shared" si="67"/>
        <v>#N/A</v>
      </c>
      <c r="F344" s="2">
        <v>1005869.9516483545</v>
      </c>
      <c r="G344" s="2">
        <f t="shared" si="70"/>
        <v>531858</v>
      </c>
      <c r="H344" s="2">
        <f t="shared" si="65"/>
        <v>159022492.65879101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1077335.516406402</v>
      </c>
      <c r="Q344" s="2">
        <f t="shared" si="71"/>
        <v>550000</v>
      </c>
      <c r="R344" s="2">
        <f t="shared" si="66"/>
        <v>164395500.29500678</v>
      </c>
      <c r="S344" s="2">
        <f t="shared" si="58"/>
        <v>531858</v>
      </c>
      <c r="T344" s="2">
        <f t="shared" si="59"/>
        <v>18142</v>
      </c>
      <c r="U344" s="2">
        <f t="shared" si="60"/>
        <v>550000</v>
      </c>
      <c r="V344" s="2">
        <f t="shared" si="34"/>
        <v>114346420.65879101</v>
      </c>
      <c r="W344" s="2">
        <f t="shared" si="61"/>
        <v>531858</v>
      </c>
      <c r="X344" s="2">
        <f t="shared" si="51"/>
        <v>18142</v>
      </c>
      <c r="Y344" s="2">
        <f t="shared" si="62"/>
        <v>50049079.636215776</v>
      </c>
      <c r="Z344" s="2" t="str">
        <f t="shared" si="52"/>
        <v>MEEP</v>
      </c>
      <c r="AA344" s="2">
        <f>IF(Z344="HERE",Y344,AA343+Graph!$G$1*1000)</f>
        <v>100683187.63621578</v>
      </c>
      <c r="AB344" s="2">
        <f t="shared" si="63"/>
        <v>420000</v>
      </c>
      <c r="AC344" s="2">
        <f t="shared" si="64"/>
        <v>46783731.437911883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270</v>
      </c>
      <c r="C345" s="7"/>
      <c r="D345" s="2" t="e">
        <f t="shared" si="55"/>
        <v>#N/A</v>
      </c>
      <c r="E345" s="2" t="e">
        <f t="shared" si="67"/>
        <v>#N/A</v>
      </c>
      <c r="F345" s="2">
        <v>1008047.517032966</v>
      </c>
      <c r="G345" s="2">
        <f t="shared" si="70"/>
        <v>531858</v>
      </c>
      <c r="H345" s="2">
        <f t="shared" si="65"/>
        <v>159554350.65879101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1079743.219066903</v>
      </c>
      <c r="Q345" s="2">
        <f t="shared" si="71"/>
        <v>550000</v>
      </c>
      <c r="R345" s="2">
        <f t="shared" si="66"/>
        <v>164945500.29500678</v>
      </c>
      <c r="S345" s="2">
        <f t="shared" si="58"/>
        <v>531858</v>
      </c>
      <c r="T345" s="2">
        <f t="shared" si="59"/>
        <v>18142</v>
      </c>
      <c r="U345" s="2">
        <f t="shared" si="60"/>
        <v>550000</v>
      </c>
      <c r="V345" s="2">
        <f t="shared" si="34"/>
        <v>114878278.65879101</v>
      </c>
      <c r="W345" s="2">
        <f t="shared" si="61"/>
        <v>531858</v>
      </c>
      <c r="X345" s="2">
        <f t="shared" si="51"/>
        <v>18142</v>
      </c>
      <c r="Y345" s="2">
        <f t="shared" si="62"/>
        <v>50067221.636215776</v>
      </c>
      <c r="Z345" s="2" t="str">
        <f t="shared" si="52"/>
        <v>MEEP</v>
      </c>
      <c r="AA345" s="2">
        <f>IF(Z345="HERE",Y345,AA344+Graph!$G$1*1000)</f>
        <v>101103187.63621578</v>
      </c>
      <c r="AB345" s="2">
        <f t="shared" si="63"/>
        <v>420000</v>
      </c>
      <c r="AC345" s="2">
        <f t="shared" si="64"/>
        <v>46783731.437911883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271</v>
      </c>
      <c r="C346" s="7"/>
      <c r="D346" s="2" t="e">
        <f t="shared" si="55"/>
        <v>#N/A</v>
      </c>
      <c r="E346" s="2" t="e">
        <f t="shared" si="67"/>
        <v>#N/A</v>
      </c>
      <c r="F346" s="2">
        <v>1010225.0824175775</v>
      </c>
      <c r="G346" s="2">
        <f t="shared" si="70"/>
        <v>531858</v>
      </c>
      <c r="H346" s="2">
        <f t="shared" si="65"/>
        <v>160086208.65879101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1082150.9217273891</v>
      </c>
      <c r="Q346" s="2">
        <f t="shared" si="71"/>
        <v>550000</v>
      </c>
      <c r="R346" s="2">
        <f t="shared" si="66"/>
        <v>165495500.29500678</v>
      </c>
      <c r="S346" s="2">
        <f t="shared" si="58"/>
        <v>531858</v>
      </c>
      <c r="T346" s="2">
        <f t="shared" si="59"/>
        <v>18142</v>
      </c>
      <c r="U346" s="2">
        <f t="shared" si="60"/>
        <v>550000</v>
      </c>
      <c r="V346" s="2">
        <f t="shared" si="34"/>
        <v>115410136.65879101</v>
      </c>
      <c r="W346" s="2">
        <f t="shared" si="61"/>
        <v>531858</v>
      </c>
      <c r="X346" s="2">
        <f t="shared" si="51"/>
        <v>18142</v>
      </c>
      <c r="Y346" s="2">
        <f t="shared" si="62"/>
        <v>50085363.636215776</v>
      </c>
      <c r="Z346" s="2" t="str">
        <f t="shared" si="52"/>
        <v>MEEP</v>
      </c>
      <c r="AA346" s="2">
        <f>IF(Z346="HERE",Y346,AA345+Graph!$G$1*1000)</f>
        <v>101523187.63621578</v>
      </c>
      <c r="AB346" s="2">
        <f t="shared" si="63"/>
        <v>420000</v>
      </c>
      <c r="AC346" s="2">
        <f t="shared" si="64"/>
        <v>46783731.437911883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272</v>
      </c>
      <c r="C347" s="7"/>
      <c r="D347" s="2" t="e">
        <f t="shared" si="55"/>
        <v>#N/A</v>
      </c>
      <c r="E347" s="2" t="e">
        <f t="shared" si="67"/>
        <v>#N/A</v>
      </c>
      <c r="F347" s="2">
        <v>1012402.647802189</v>
      </c>
      <c r="G347" s="2">
        <f t="shared" si="70"/>
        <v>531858</v>
      </c>
      <c r="H347" s="2">
        <f t="shared" si="65"/>
        <v>160618066.65879101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1084558.6243878901</v>
      </c>
      <c r="Q347" s="2">
        <f t="shared" si="71"/>
        <v>550000</v>
      </c>
      <c r="R347" s="2">
        <f t="shared" si="66"/>
        <v>166045500.29500678</v>
      </c>
      <c r="S347" s="2">
        <f t="shared" si="58"/>
        <v>531858</v>
      </c>
      <c r="T347" s="2">
        <f t="shared" si="59"/>
        <v>18142</v>
      </c>
      <c r="U347" s="2">
        <f t="shared" si="60"/>
        <v>550000</v>
      </c>
      <c r="V347" s="2">
        <f t="shared" si="34"/>
        <v>115941994.65879101</v>
      </c>
      <c r="W347" s="2">
        <f t="shared" si="61"/>
        <v>531858</v>
      </c>
      <c r="X347" s="2">
        <f t="shared" si="51"/>
        <v>18142</v>
      </c>
      <c r="Y347" s="2">
        <f t="shared" si="62"/>
        <v>50103505.636215776</v>
      </c>
      <c r="Z347" s="2" t="str">
        <f t="shared" si="52"/>
        <v>MEEP</v>
      </c>
      <c r="AA347" s="2">
        <f>IF(Z347="HERE",Y347,AA346+Graph!$G$1*1000)</f>
        <v>101943187.63621578</v>
      </c>
      <c r="AB347" s="2">
        <f t="shared" si="63"/>
        <v>420000</v>
      </c>
      <c r="AC347" s="2">
        <f t="shared" si="64"/>
        <v>46783731.437911883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273</v>
      </c>
      <c r="C348" s="7"/>
      <c r="D348" s="2" t="e">
        <f t="shared" si="55"/>
        <v>#N/A</v>
      </c>
      <c r="E348" s="2" t="e">
        <f t="shared" si="67"/>
        <v>#N/A</v>
      </c>
      <c r="F348" s="2">
        <v>1014580.2131868154</v>
      </c>
      <c r="G348" s="2">
        <f t="shared" si="70"/>
        <v>531858</v>
      </c>
      <c r="H348" s="2">
        <f t="shared" si="65"/>
        <v>161149924.65879101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1086966.3270483911</v>
      </c>
      <c r="Q348" s="2">
        <f t="shared" si="71"/>
        <v>550000</v>
      </c>
      <c r="R348" s="2">
        <f t="shared" si="66"/>
        <v>166595500.29500678</v>
      </c>
      <c r="S348" s="2">
        <f t="shared" si="58"/>
        <v>531858</v>
      </c>
      <c r="T348" s="2">
        <f t="shared" si="59"/>
        <v>18142</v>
      </c>
      <c r="U348" s="2">
        <f t="shared" si="60"/>
        <v>550000</v>
      </c>
      <c r="V348" s="2">
        <f t="shared" si="34"/>
        <v>116473852.65879101</v>
      </c>
      <c r="W348" s="2">
        <f t="shared" si="61"/>
        <v>531858</v>
      </c>
      <c r="X348" s="2">
        <f t="shared" si="51"/>
        <v>18142</v>
      </c>
      <c r="Y348" s="2">
        <f t="shared" si="62"/>
        <v>50121647.636215776</v>
      </c>
      <c r="Z348" s="2" t="str">
        <f t="shared" si="52"/>
        <v>MEEP</v>
      </c>
      <c r="AA348" s="2">
        <f>IF(Z348="HERE",Y348,AA347+Graph!$G$1*1000)</f>
        <v>102363187.63621578</v>
      </c>
      <c r="AB348" s="2">
        <f t="shared" si="63"/>
        <v>420000</v>
      </c>
      <c r="AC348" s="2">
        <f t="shared" si="64"/>
        <v>46783731.437911883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274</v>
      </c>
      <c r="C349" s="7"/>
      <c r="D349" s="2" t="e">
        <f t="shared" si="55"/>
        <v>#N/A</v>
      </c>
      <c r="E349" s="2" t="e">
        <f t="shared" si="67"/>
        <v>#N/A</v>
      </c>
      <c r="F349" s="2">
        <v>1016757.7785714269</v>
      </c>
      <c r="G349" s="2">
        <f t="shared" si="70"/>
        <v>531858</v>
      </c>
      <c r="H349" s="2">
        <f t="shared" si="65"/>
        <v>161681782.65879101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1089374.0297088921</v>
      </c>
      <c r="Q349" s="2">
        <f t="shared" si="71"/>
        <v>550000</v>
      </c>
      <c r="R349" s="2">
        <f t="shared" si="66"/>
        <v>167145500.29500678</v>
      </c>
      <c r="S349" s="2">
        <f t="shared" si="58"/>
        <v>531858</v>
      </c>
      <c r="T349" s="2">
        <f t="shared" si="59"/>
        <v>18142</v>
      </c>
      <c r="U349" s="2">
        <f t="shared" si="60"/>
        <v>550000</v>
      </c>
      <c r="V349" s="2">
        <f t="shared" si="34"/>
        <v>117005710.65879101</v>
      </c>
      <c r="W349" s="2">
        <f t="shared" si="61"/>
        <v>531858</v>
      </c>
      <c r="X349" s="2">
        <f t="shared" si="51"/>
        <v>18142</v>
      </c>
      <c r="Y349" s="2">
        <f t="shared" si="62"/>
        <v>50139789.636215776</v>
      </c>
      <c r="Z349" s="2" t="str">
        <f t="shared" si="52"/>
        <v>MEEP</v>
      </c>
      <c r="AA349" s="2">
        <f>IF(Z349="HERE",Y349,AA348+Graph!$G$1*1000)</f>
        <v>102783187.63621578</v>
      </c>
      <c r="AB349" s="2">
        <f t="shared" si="63"/>
        <v>420000</v>
      </c>
      <c r="AC349" s="2">
        <f t="shared" si="64"/>
        <v>46783731.437911883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275</v>
      </c>
      <c r="C350" s="7"/>
      <c r="D350" s="2" t="e">
        <f t="shared" si="55"/>
        <v>#N/A</v>
      </c>
      <c r="E350" s="2" t="e">
        <f t="shared" si="67"/>
        <v>#N/A</v>
      </c>
      <c r="F350" s="2">
        <v>1018935.3439560384</v>
      </c>
      <c r="G350" s="2">
        <f t="shared" si="70"/>
        <v>531858</v>
      </c>
      <c r="H350" s="2">
        <f t="shared" si="65"/>
        <v>162213640.65879101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1091781.7323693931</v>
      </c>
      <c r="Q350" s="2">
        <f t="shared" si="71"/>
        <v>550000</v>
      </c>
      <c r="R350" s="2">
        <f t="shared" si="66"/>
        <v>167695500.29500678</v>
      </c>
      <c r="S350" s="2">
        <f t="shared" si="58"/>
        <v>531858</v>
      </c>
      <c r="T350" s="2">
        <f t="shared" si="59"/>
        <v>18142</v>
      </c>
      <c r="U350" s="2">
        <f t="shared" si="60"/>
        <v>550000</v>
      </c>
      <c r="V350" s="2">
        <f t="shared" si="34"/>
        <v>117537568.65879101</v>
      </c>
      <c r="W350" s="2">
        <f t="shared" si="61"/>
        <v>531858</v>
      </c>
      <c r="X350" s="2">
        <f t="shared" si="51"/>
        <v>18142</v>
      </c>
      <c r="Y350" s="2">
        <f t="shared" si="62"/>
        <v>50157931.636215776</v>
      </c>
      <c r="Z350" s="2" t="str">
        <f t="shared" si="52"/>
        <v>MEEP</v>
      </c>
      <c r="AA350" s="2">
        <f>IF(Z350="HERE",Y350,AA349+Graph!$G$1*1000)</f>
        <v>103203187.63621578</v>
      </c>
      <c r="AB350" s="2">
        <f t="shared" si="63"/>
        <v>420000</v>
      </c>
      <c r="AC350" s="2">
        <f t="shared" si="64"/>
        <v>46783731.437911883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276</v>
      </c>
      <c r="C351" s="7"/>
      <c r="D351" s="2" t="e">
        <f t="shared" si="55"/>
        <v>#N/A</v>
      </c>
      <c r="E351" s="2" t="e">
        <f t="shared" si="67"/>
        <v>#N/A</v>
      </c>
      <c r="F351" s="2">
        <v>1021112.9093406498</v>
      </c>
      <c r="G351" s="2">
        <f t="shared" si="70"/>
        <v>531858</v>
      </c>
      <c r="H351" s="2">
        <f t="shared" si="65"/>
        <v>162745498.65879101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1094189.4350298792</v>
      </c>
      <c r="Q351" s="2">
        <f t="shared" si="71"/>
        <v>550000</v>
      </c>
      <c r="R351" s="2">
        <f t="shared" si="66"/>
        <v>168245500.29500678</v>
      </c>
      <c r="S351" s="2">
        <f t="shared" si="58"/>
        <v>531858</v>
      </c>
      <c r="T351" s="2">
        <f t="shared" si="59"/>
        <v>18142</v>
      </c>
      <c r="U351" s="2">
        <f t="shared" si="60"/>
        <v>550000</v>
      </c>
      <c r="V351" s="2">
        <f t="shared" si="34"/>
        <v>118069426.65879101</v>
      </c>
      <c r="W351" s="2">
        <f t="shared" si="61"/>
        <v>531858</v>
      </c>
      <c r="X351" s="2">
        <f t="shared" si="51"/>
        <v>18142</v>
      </c>
      <c r="Y351" s="2">
        <f t="shared" ref="Y351:Y385" si="74">IF(COUNT($C352)=0,IF(COUNT($C351)=1,C351,SUM(Y350+X351)),C351)</f>
        <v>50176073.636215776</v>
      </c>
      <c r="Z351" s="2" t="str">
        <f t="shared" si="52"/>
        <v>MEEP</v>
      </c>
      <c r="AA351" s="2">
        <f>IF(Z351="HERE",Y351,AA350+Graph!$G$1*1000)</f>
        <v>103623187.63621578</v>
      </c>
      <c r="AB351" s="2">
        <f t="shared" si="63"/>
        <v>420000</v>
      </c>
      <c r="AC351" s="2">
        <f t="shared" ref="AC351:AC385" si="75">IF(Z352="HERE",V351,AC350)</f>
        <v>46783731.437911883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277</v>
      </c>
      <c r="C352" s="7"/>
      <c r="D352" s="2" t="e">
        <f t="shared" si="55"/>
        <v>#N/A</v>
      </c>
      <c r="E352" s="2" t="e">
        <f t="shared" si="67"/>
        <v>#N/A</v>
      </c>
      <c r="F352" s="2">
        <v>1023290.4747252762</v>
      </c>
      <c r="G352" s="2">
        <f t="shared" si="70"/>
        <v>531858</v>
      </c>
      <c r="H352" s="2">
        <f t="shared" ref="H352:H385" si="76">IF(COUNT($C353)=0,IF(COUNT($C352)=1,C352,SUM(H351+G352)),C352)</f>
        <v>163277356.65879101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1096597.1376903802</v>
      </c>
      <c r="Q352" s="2">
        <f t="shared" si="71"/>
        <v>550000</v>
      </c>
      <c r="R352" s="2">
        <f t="shared" ref="R352:R385" si="77">IF(COUNT($C353)=0,IF(COUNT($C352)=1,M352,SUM(R351+Q352)),M352)</f>
        <v>168795500.29500678</v>
      </c>
      <c r="S352" s="2">
        <f t="shared" si="58"/>
        <v>531858</v>
      </c>
      <c r="T352" s="2">
        <f t="shared" si="59"/>
        <v>18142</v>
      </c>
      <c r="U352" s="2">
        <f t="shared" si="60"/>
        <v>550000</v>
      </c>
      <c r="V352" s="2">
        <f t="shared" si="34"/>
        <v>118601284.65879101</v>
      </c>
      <c r="W352" s="2">
        <f t="shared" si="61"/>
        <v>531858</v>
      </c>
      <c r="X352" s="2">
        <f t="shared" si="51"/>
        <v>18142</v>
      </c>
      <c r="Y352" s="2">
        <f t="shared" si="74"/>
        <v>50194215.636215776</v>
      </c>
      <c r="Z352" s="2" t="str">
        <f t="shared" si="52"/>
        <v>MEEP</v>
      </c>
      <c r="AA352" s="2">
        <f>IF(Z352="HERE",Y352,AA351+Graph!$G$1*1000)</f>
        <v>104043187.63621578</v>
      </c>
      <c r="AB352" s="2">
        <f t="shared" si="63"/>
        <v>420000</v>
      </c>
      <c r="AC352" s="2">
        <f t="shared" si="75"/>
        <v>46783731.437911883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278</v>
      </c>
      <c r="C353" s="7"/>
      <c r="D353" s="2" t="e">
        <f t="shared" si="55"/>
        <v>#N/A</v>
      </c>
      <c r="E353" s="2" t="e">
        <f t="shared" si="67"/>
        <v>#N/A</v>
      </c>
      <c r="F353" s="2">
        <v>1025468.0401098877</v>
      </c>
      <c r="G353" s="2">
        <f t="shared" si="70"/>
        <v>531858</v>
      </c>
      <c r="H353" s="2">
        <f t="shared" si="76"/>
        <v>163809214.65879101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1099004.8403508812</v>
      </c>
      <c r="Q353" s="2">
        <f t="shared" si="71"/>
        <v>550000</v>
      </c>
      <c r="R353" s="2">
        <f t="shared" si="77"/>
        <v>169345500.29500678</v>
      </c>
      <c r="S353" s="2">
        <f t="shared" si="58"/>
        <v>531858</v>
      </c>
      <c r="T353" s="2">
        <f t="shared" si="59"/>
        <v>18142</v>
      </c>
      <c r="U353" s="2">
        <f t="shared" si="60"/>
        <v>550000</v>
      </c>
      <c r="V353" s="2">
        <f t="shared" si="34"/>
        <v>119133142.65879101</v>
      </c>
      <c r="W353" s="2">
        <f t="shared" si="61"/>
        <v>531858</v>
      </c>
      <c r="X353" s="2">
        <f t="shared" si="51"/>
        <v>18142</v>
      </c>
      <c r="Y353" s="2">
        <f t="shared" si="74"/>
        <v>50212357.636215776</v>
      </c>
      <c r="Z353" s="2" t="str">
        <f t="shared" si="52"/>
        <v>MEEP</v>
      </c>
      <c r="AA353" s="2">
        <f>IF(Z353="HERE",Y353,AA352+Graph!$G$1*1000)</f>
        <v>104463187.63621578</v>
      </c>
      <c r="AB353" s="2">
        <f t="shared" si="63"/>
        <v>420000</v>
      </c>
      <c r="AC353" s="2">
        <f t="shared" si="75"/>
        <v>46783731.437911883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279</v>
      </c>
      <c r="C354" s="7"/>
      <c r="D354" s="2" t="e">
        <f t="shared" si="55"/>
        <v>#N/A</v>
      </c>
      <c r="E354" s="2" t="e">
        <f t="shared" si="67"/>
        <v>#N/A</v>
      </c>
      <c r="F354" s="2">
        <v>1027645.6054944992</v>
      </c>
      <c r="G354" s="2">
        <f t="shared" si="70"/>
        <v>531858</v>
      </c>
      <c r="H354" s="2">
        <f t="shared" si="76"/>
        <v>164341072.65879101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1101412.5430113822</v>
      </c>
      <c r="Q354" s="2">
        <f t="shared" si="71"/>
        <v>550000</v>
      </c>
      <c r="R354" s="2">
        <f t="shared" si="77"/>
        <v>169895500.29500678</v>
      </c>
      <c r="S354" s="2">
        <f t="shared" si="58"/>
        <v>531858</v>
      </c>
      <c r="T354" s="2">
        <f t="shared" si="59"/>
        <v>18142</v>
      </c>
      <c r="U354" s="2">
        <f t="shared" si="60"/>
        <v>550000</v>
      </c>
      <c r="V354" s="2">
        <f t="shared" si="34"/>
        <v>119665000.65879101</v>
      </c>
      <c r="W354" s="2">
        <f t="shared" si="61"/>
        <v>531858</v>
      </c>
      <c r="X354" s="2">
        <f t="shared" si="51"/>
        <v>18142</v>
      </c>
      <c r="Y354" s="2">
        <f t="shared" si="74"/>
        <v>50230499.636215776</v>
      </c>
      <c r="Z354" s="2" t="str">
        <f t="shared" si="52"/>
        <v>MEEP</v>
      </c>
      <c r="AA354" s="2">
        <f>IF(Z354="HERE",Y354,AA353+Graph!$G$1*1000)</f>
        <v>104883187.63621578</v>
      </c>
      <c r="AB354" s="2">
        <f t="shared" si="63"/>
        <v>420000</v>
      </c>
      <c r="AC354" s="2">
        <f t="shared" si="75"/>
        <v>46783731.437911883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280</v>
      </c>
      <c r="C355" s="7"/>
      <c r="D355" s="2" t="e">
        <f t="shared" si="55"/>
        <v>#N/A</v>
      </c>
      <c r="E355" s="2" t="e">
        <f t="shared" si="67"/>
        <v>#N/A</v>
      </c>
      <c r="F355" s="2">
        <v>1029823.1708791107</v>
      </c>
      <c r="G355" s="2">
        <f t="shared" si="70"/>
        <v>531858</v>
      </c>
      <c r="H355" s="2">
        <f t="shared" si="76"/>
        <v>164872930.65879101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1103820.2456718683</v>
      </c>
      <c r="Q355" s="2">
        <f t="shared" si="71"/>
        <v>550000</v>
      </c>
      <c r="R355" s="2">
        <f t="shared" si="77"/>
        <v>170445500.29500678</v>
      </c>
      <c r="S355" s="2">
        <f t="shared" si="58"/>
        <v>531858</v>
      </c>
      <c r="T355" s="2">
        <f t="shared" si="59"/>
        <v>18142</v>
      </c>
      <c r="U355" s="2">
        <f t="shared" si="60"/>
        <v>550000</v>
      </c>
      <c r="V355" s="2">
        <f t="shared" si="34"/>
        <v>120196858.65879101</v>
      </c>
      <c r="W355" s="2">
        <f t="shared" si="61"/>
        <v>531858</v>
      </c>
      <c r="X355" s="2">
        <f t="shared" si="51"/>
        <v>18142</v>
      </c>
      <c r="Y355" s="2">
        <f t="shared" si="74"/>
        <v>50248641.636215776</v>
      </c>
      <c r="Z355" s="2" t="str">
        <f t="shared" si="52"/>
        <v>MEEP</v>
      </c>
      <c r="AA355" s="2">
        <f>IF(Z355="HERE",Y355,AA354+Graph!$G$1*1000)</f>
        <v>105303187.63621578</v>
      </c>
      <c r="AB355" s="2">
        <f t="shared" si="63"/>
        <v>420000</v>
      </c>
      <c r="AC355" s="2">
        <f t="shared" si="75"/>
        <v>46783731.437911883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281</v>
      </c>
      <c r="C356" s="7"/>
      <c r="D356" s="2" t="e">
        <f t="shared" si="55"/>
        <v>#N/A</v>
      </c>
      <c r="E356" s="2" t="e">
        <f t="shared" si="67"/>
        <v>#N/A</v>
      </c>
      <c r="F356" s="2">
        <v>1032000.7362637371</v>
      </c>
      <c r="G356" s="2">
        <f t="shared" si="70"/>
        <v>531858</v>
      </c>
      <c r="H356" s="2">
        <f t="shared" si="76"/>
        <v>165404788.65879101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1106227.9483323693</v>
      </c>
      <c r="Q356" s="2">
        <f t="shared" si="71"/>
        <v>550000</v>
      </c>
      <c r="R356" s="2">
        <f t="shared" si="77"/>
        <v>170995500.29500678</v>
      </c>
      <c r="S356" s="2">
        <f t="shared" si="58"/>
        <v>531858</v>
      </c>
      <c r="T356" s="2">
        <f t="shared" si="59"/>
        <v>18142</v>
      </c>
      <c r="U356" s="2">
        <f t="shared" si="60"/>
        <v>550000</v>
      </c>
      <c r="V356" s="2">
        <f t="shared" ref="V356:V385" si="78">H272</f>
        <v>120728716.65879101</v>
      </c>
      <c r="W356" s="2">
        <f t="shared" si="61"/>
        <v>531858</v>
      </c>
      <c r="X356" s="2">
        <f t="shared" si="51"/>
        <v>18142</v>
      </c>
      <c r="Y356" s="2">
        <f t="shared" si="74"/>
        <v>50266783.636215776</v>
      </c>
      <c r="Z356" s="2" t="str">
        <f t="shared" si="52"/>
        <v>MEEP</v>
      </c>
      <c r="AA356" s="2">
        <f>IF(Z356="HERE",Y356,AA355+Graph!$G$1*1000)</f>
        <v>105723187.63621578</v>
      </c>
      <c r="AB356" s="2">
        <f t="shared" si="63"/>
        <v>420000</v>
      </c>
      <c r="AC356" s="2">
        <f t="shared" si="75"/>
        <v>46783731.437911883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282</v>
      </c>
      <c r="C357" s="7"/>
      <c r="D357" s="2" t="e">
        <f t="shared" si="55"/>
        <v>#N/A</v>
      </c>
      <c r="E357" s="2" t="e">
        <f t="shared" si="67"/>
        <v>#N/A</v>
      </c>
      <c r="F357" s="2">
        <v>1034178.3016483486</v>
      </c>
      <c r="G357" s="2">
        <f t="shared" si="70"/>
        <v>531858</v>
      </c>
      <c r="H357" s="2">
        <f t="shared" si="76"/>
        <v>165936646.65879101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1108635.6509928703</v>
      </c>
      <c r="Q357" s="2">
        <f t="shared" si="71"/>
        <v>550000</v>
      </c>
      <c r="R357" s="2">
        <f t="shared" si="77"/>
        <v>171545500.29500678</v>
      </c>
      <c r="S357" s="2">
        <f t="shared" si="58"/>
        <v>531858</v>
      </c>
      <c r="T357" s="2">
        <f t="shared" si="59"/>
        <v>18142</v>
      </c>
      <c r="U357" s="2">
        <f t="shared" si="60"/>
        <v>550000</v>
      </c>
      <c r="V357" s="2">
        <f t="shared" si="78"/>
        <v>121260574.65879101</v>
      </c>
      <c r="W357" s="2">
        <f t="shared" si="61"/>
        <v>531858</v>
      </c>
      <c r="X357" s="2">
        <f t="shared" si="51"/>
        <v>18142</v>
      </c>
      <c r="Y357" s="2">
        <f t="shared" si="74"/>
        <v>50284925.636215776</v>
      </c>
      <c r="Z357" s="2" t="str">
        <f t="shared" si="52"/>
        <v>MEEP</v>
      </c>
      <c r="AA357" s="2">
        <f>IF(Z357="HERE",Y357,AA356+Graph!$G$1*1000)</f>
        <v>106143187.63621578</v>
      </c>
      <c r="AB357" s="2">
        <f t="shared" si="63"/>
        <v>420000</v>
      </c>
      <c r="AC357" s="2">
        <f t="shared" si="75"/>
        <v>46783731.437911883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283</v>
      </c>
      <c r="C358" s="7"/>
      <c r="D358" s="2" t="e">
        <f t="shared" si="55"/>
        <v>#N/A</v>
      </c>
      <c r="E358" s="2" t="e">
        <f t="shared" si="67"/>
        <v>#N/A</v>
      </c>
      <c r="F358" s="2">
        <v>1036355.8670329601</v>
      </c>
      <c r="G358" s="2">
        <f t="shared" ref="G358:G385" si="79">IF(F358&gt;550000,$AK$31*1000,F358)</f>
        <v>531858</v>
      </c>
      <c r="H358" s="2">
        <f t="shared" si="76"/>
        <v>166468504.65879101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1111043.3536533713</v>
      </c>
      <c r="Q358" s="2">
        <f t="shared" ref="Q358:Q385" si="80">IF(P358&gt;550000,550000,P358)</f>
        <v>550000</v>
      </c>
      <c r="R358" s="2">
        <f t="shared" si="77"/>
        <v>172095500.29500678</v>
      </c>
      <c r="S358" s="2">
        <f t="shared" si="58"/>
        <v>531858</v>
      </c>
      <c r="T358" s="2">
        <f t="shared" si="59"/>
        <v>18142</v>
      </c>
      <c r="U358" s="2">
        <f t="shared" si="60"/>
        <v>550000</v>
      </c>
      <c r="V358" s="2">
        <f t="shared" si="78"/>
        <v>121792432.65879101</v>
      </c>
      <c r="W358" s="2">
        <f t="shared" si="61"/>
        <v>531858</v>
      </c>
      <c r="X358" s="2">
        <f t="shared" si="51"/>
        <v>18142</v>
      </c>
      <c r="Y358" s="2">
        <f t="shared" si="74"/>
        <v>50303067.636215776</v>
      </c>
      <c r="Z358" s="2" t="str">
        <f t="shared" si="52"/>
        <v>MEEP</v>
      </c>
      <c r="AA358" s="2">
        <f>IF(Z358="HERE",Y358,AA357+Graph!$G$1*1000)</f>
        <v>106563187.63621578</v>
      </c>
      <c r="AB358" s="2">
        <f t="shared" si="63"/>
        <v>420000</v>
      </c>
      <c r="AC358" s="2">
        <f t="shared" si="75"/>
        <v>46783731.437911883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284</v>
      </c>
      <c r="C359" s="7"/>
      <c r="D359" s="2" t="e">
        <f t="shared" si="55"/>
        <v>#N/A</v>
      </c>
      <c r="E359" s="2" t="e">
        <f t="shared" si="67"/>
        <v>#N/A</v>
      </c>
      <c r="F359" s="2">
        <v>1038533.4324175715</v>
      </c>
      <c r="G359" s="2">
        <f t="shared" si="79"/>
        <v>531858</v>
      </c>
      <c r="H359" s="2">
        <f t="shared" si="76"/>
        <v>167000362.65879101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1113451.0563138574</v>
      </c>
      <c r="Q359" s="2">
        <f t="shared" si="80"/>
        <v>550000</v>
      </c>
      <c r="R359" s="2">
        <f t="shared" si="77"/>
        <v>172645500.29500678</v>
      </c>
      <c r="S359" s="2">
        <f t="shared" si="58"/>
        <v>531858</v>
      </c>
      <c r="T359" s="2">
        <f t="shared" si="59"/>
        <v>18142</v>
      </c>
      <c r="U359" s="2">
        <f t="shared" si="60"/>
        <v>550000</v>
      </c>
      <c r="V359" s="2">
        <f t="shared" si="78"/>
        <v>122324290.65879101</v>
      </c>
      <c r="W359" s="2">
        <f t="shared" si="61"/>
        <v>531858</v>
      </c>
      <c r="X359" s="2">
        <f t="shared" si="51"/>
        <v>18142</v>
      </c>
      <c r="Y359" s="2">
        <f t="shared" si="74"/>
        <v>50321209.636215776</v>
      </c>
      <c r="Z359" s="2" t="str">
        <f t="shared" si="52"/>
        <v>MEEP</v>
      </c>
      <c r="AA359" s="2">
        <f>IF(Z359="HERE",Y359,AA358+Graph!$G$1*1000)</f>
        <v>106983187.63621578</v>
      </c>
      <c r="AB359" s="2">
        <f t="shared" si="63"/>
        <v>420000</v>
      </c>
      <c r="AC359" s="2">
        <f t="shared" si="75"/>
        <v>46783731.437911883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285</v>
      </c>
      <c r="C360" s="7"/>
      <c r="D360" s="2" t="e">
        <f t="shared" si="55"/>
        <v>#N/A</v>
      </c>
      <c r="E360" s="2" t="e">
        <f t="shared" si="67"/>
        <v>#N/A</v>
      </c>
      <c r="F360" s="2">
        <v>1040710.9978021979</v>
      </c>
      <c r="G360" s="2">
        <f t="shared" si="79"/>
        <v>531858</v>
      </c>
      <c r="H360" s="2">
        <f t="shared" si="76"/>
        <v>167532220.65879101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1115858.7589743584</v>
      </c>
      <c r="Q360" s="2">
        <f t="shared" si="80"/>
        <v>550000</v>
      </c>
      <c r="R360" s="2">
        <f t="shared" si="77"/>
        <v>173195500.29500678</v>
      </c>
      <c r="S360" s="2">
        <f t="shared" si="58"/>
        <v>531858</v>
      </c>
      <c r="T360" s="2">
        <f t="shared" si="59"/>
        <v>18142</v>
      </c>
      <c r="U360" s="2">
        <f t="shared" si="60"/>
        <v>550000</v>
      </c>
      <c r="V360" s="2">
        <f t="shared" si="78"/>
        <v>122856148.65879101</v>
      </c>
      <c r="W360" s="2">
        <f t="shared" si="61"/>
        <v>531858</v>
      </c>
      <c r="X360" s="2">
        <f t="shared" si="51"/>
        <v>18142</v>
      </c>
      <c r="Y360" s="2">
        <f t="shared" si="74"/>
        <v>50339351.636215776</v>
      </c>
      <c r="Z360" s="2" t="str">
        <f t="shared" si="52"/>
        <v>MEEP</v>
      </c>
      <c r="AA360" s="2">
        <f>IF(Z360="HERE",Y360,AA359+Graph!$G$1*1000)</f>
        <v>107403187.63621578</v>
      </c>
      <c r="AB360" s="2">
        <f t="shared" si="63"/>
        <v>420000</v>
      </c>
      <c r="AC360" s="2">
        <f t="shared" si="75"/>
        <v>46783731.437911883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286</v>
      </c>
      <c r="C361" s="7"/>
      <c r="D361" s="2" t="e">
        <f t="shared" si="55"/>
        <v>#N/A</v>
      </c>
      <c r="E361" s="2" t="e">
        <f t="shared" si="67"/>
        <v>#N/A</v>
      </c>
      <c r="F361" s="2">
        <v>1042888.5631868094</v>
      </c>
      <c r="G361" s="2">
        <f t="shared" si="79"/>
        <v>531858</v>
      </c>
      <c r="H361" s="2">
        <f t="shared" si="76"/>
        <v>168064078.65879101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1118266.4616348594</v>
      </c>
      <c r="Q361" s="2">
        <f t="shared" si="80"/>
        <v>550000</v>
      </c>
      <c r="R361" s="2">
        <f t="shared" si="77"/>
        <v>173745500.29500678</v>
      </c>
      <c r="S361" s="2">
        <f t="shared" si="58"/>
        <v>531858</v>
      </c>
      <c r="T361" s="2">
        <f t="shared" si="59"/>
        <v>18142</v>
      </c>
      <c r="U361" s="2">
        <f t="shared" si="60"/>
        <v>550000</v>
      </c>
      <c r="V361" s="2">
        <f t="shared" si="78"/>
        <v>123388006.65879101</v>
      </c>
      <c r="W361" s="2">
        <f t="shared" si="61"/>
        <v>531858</v>
      </c>
      <c r="X361" s="2">
        <f t="shared" si="51"/>
        <v>18142</v>
      </c>
      <c r="Y361" s="2">
        <f t="shared" si="74"/>
        <v>50357493.636215776</v>
      </c>
      <c r="Z361" s="2" t="str">
        <f t="shared" si="52"/>
        <v>MEEP</v>
      </c>
      <c r="AA361" s="2">
        <f>IF(Z361="HERE",Y361,AA360+Graph!$G$1*1000)</f>
        <v>107823187.63621578</v>
      </c>
      <c r="AB361" s="2">
        <f t="shared" si="63"/>
        <v>420000</v>
      </c>
      <c r="AC361" s="2">
        <f t="shared" si="75"/>
        <v>46783731.437911883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287</v>
      </c>
      <c r="C362" s="7"/>
      <c r="D362" s="2" t="e">
        <f t="shared" si="55"/>
        <v>#N/A</v>
      </c>
      <c r="E362" s="2" t="e">
        <f t="shared" si="67"/>
        <v>#N/A</v>
      </c>
      <c r="F362" s="2">
        <v>1045066.1285714209</v>
      </c>
      <c r="G362" s="2">
        <f t="shared" si="79"/>
        <v>531858</v>
      </c>
      <c r="H362" s="2">
        <f t="shared" si="76"/>
        <v>168595936.65879101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1120674.1642953604</v>
      </c>
      <c r="Q362" s="2">
        <f t="shared" si="80"/>
        <v>550000</v>
      </c>
      <c r="R362" s="2">
        <f t="shared" si="77"/>
        <v>174295500.29500678</v>
      </c>
      <c r="S362" s="2">
        <f t="shared" si="58"/>
        <v>531858</v>
      </c>
      <c r="T362" s="2">
        <f t="shared" si="59"/>
        <v>18142</v>
      </c>
      <c r="U362" s="2">
        <f t="shared" si="60"/>
        <v>550000</v>
      </c>
      <c r="V362" s="2">
        <f t="shared" si="78"/>
        <v>123919864.65879101</v>
      </c>
      <c r="W362" s="2">
        <f t="shared" si="61"/>
        <v>531858</v>
      </c>
      <c r="X362" s="2">
        <f t="shared" si="51"/>
        <v>18142</v>
      </c>
      <c r="Y362" s="2">
        <f t="shared" si="74"/>
        <v>50375635.636215776</v>
      </c>
      <c r="Z362" s="2" t="str">
        <f t="shared" si="52"/>
        <v>MEEP</v>
      </c>
      <c r="AA362" s="2">
        <f>IF(Z362="HERE",Y362,AA361+Graph!$G$1*1000)</f>
        <v>108243187.63621578</v>
      </c>
      <c r="AB362" s="2">
        <f t="shared" si="63"/>
        <v>420000</v>
      </c>
      <c r="AC362" s="2">
        <f t="shared" si="75"/>
        <v>46783731.437911883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288</v>
      </c>
      <c r="C363" s="7"/>
      <c r="D363" s="2" t="e">
        <f t="shared" si="55"/>
        <v>#N/A</v>
      </c>
      <c r="E363" s="2" t="e">
        <f t="shared" si="67"/>
        <v>#N/A</v>
      </c>
      <c r="F363" s="2">
        <v>1047243.6939560473</v>
      </c>
      <c r="G363" s="2">
        <f t="shared" si="79"/>
        <v>531858</v>
      </c>
      <c r="H363" s="2">
        <f t="shared" si="76"/>
        <v>169127794.65879101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1123081.8669558465</v>
      </c>
      <c r="Q363" s="2">
        <f t="shared" si="80"/>
        <v>550000</v>
      </c>
      <c r="R363" s="2">
        <f t="shared" si="77"/>
        <v>174845500.29500678</v>
      </c>
      <c r="S363" s="2">
        <f t="shared" si="58"/>
        <v>531858</v>
      </c>
      <c r="T363" s="2">
        <f t="shared" si="59"/>
        <v>18142</v>
      </c>
      <c r="U363" s="2">
        <f t="shared" si="60"/>
        <v>550000</v>
      </c>
      <c r="V363" s="2">
        <f t="shared" si="78"/>
        <v>124451722.65879101</v>
      </c>
      <c r="W363" s="2">
        <f t="shared" si="61"/>
        <v>531858</v>
      </c>
      <c r="X363" s="2">
        <f t="shared" si="51"/>
        <v>18142</v>
      </c>
      <c r="Y363" s="2">
        <f t="shared" si="74"/>
        <v>50393777.636215776</v>
      </c>
      <c r="Z363" s="2" t="str">
        <f t="shared" si="52"/>
        <v>MEEP</v>
      </c>
      <c r="AA363" s="2">
        <f>IF(Z363="HERE",Y363,AA362+Graph!$G$1*1000)</f>
        <v>108663187.63621578</v>
      </c>
      <c r="AB363" s="2">
        <f t="shared" si="63"/>
        <v>420000</v>
      </c>
      <c r="AC363" s="2">
        <f t="shared" si="75"/>
        <v>46783731.437911883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289</v>
      </c>
      <c r="C364" s="7"/>
      <c r="D364" s="2" t="e">
        <f t="shared" si="55"/>
        <v>#N/A</v>
      </c>
      <c r="E364" s="2" t="e">
        <f t="shared" si="67"/>
        <v>#N/A</v>
      </c>
      <c r="F364" s="2">
        <v>1049421.2593406588</v>
      </c>
      <c r="G364" s="2">
        <f t="shared" si="79"/>
        <v>531858</v>
      </c>
      <c r="H364" s="2">
        <f t="shared" si="76"/>
        <v>169659652.65879101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1125489.5696163476</v>
      </c>
      <c r="Q364" s="2">
        <f t="shared" si="80"/>
        <v>550000</v>
      </c>
      <c r="R364" s="2">
        <f t="shared" si="77"/>
        <v>175395500.29500678</v>
      </c>
      <c r="S364" s="2">
        <f t="shared" si="58"/>
        <v>531858</v>
      </c>
      <c r="T364" s="2">
        <f t="shared" si="59"/>
        <v>18142</v>
      </c>
      <c r="U364" s="2">
        <f t="shared" si="60"/>
        <v>550000</v>
      </c>
      <c r="V364" s="2">
        <f t="shared" si="78"/>
        <v>124983580.65879101</v>
      </c>
      <c r="W364" s="2">
        <f t="shared" si="61"/>
        <v>531858</v>
      </c>
      <c r="X364" s="2">
        <f t="shared" si="51"/>
        <v>18142</v>
      </c>
      <c r="Y364" s="2">
        <f t="shared" si="74"/>
        <v>50411919.636215776</v>
      </c>
      <c r="Z364" s="2" t="str">
        <f t="shared" si="52"/>
        <v>MEEP</v>
      </c>
      <c r="AA364" s="2">
        <f>IF(Z364="HERE",Y364,AA363+Graph!$G$1*1000)</f>
        <v>109083187.63621578</v>
      </c>
      <c r="AB364" s="2">
        <f t="shared" si="63"/>
        <v>420000</v>
      </c>
      <c r="AC364" s="2">
        <f t="shared" si="75"/>
        <v>46783731.437911883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290</v>
      </c>
      <c r="C365" s="7"/>
      <c r="D365" s="2" t="e">
        <f t="shared" si="55"/>
        <v>#N/A</v>
      </c>
      <c r="E365" s="2" t="e">
        <f t="shared" si="67"/>
        <v>#N/A</v>
      </c>
      <c r="F365" s="2">
        <v>1051598.8247252703</v>
      </c>
      <c r="G365" s="2">
        <f t="shared" si="79"/>
        <v>531858</v>
      </c>
      <c r="H365" s="2">
        <f t="shared" si="76"/>
        <v>170191510.65879101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1127897.2722768486</v>
      </c>
      <c r="Q365" s="2">
        <f t="shared" si="80"/>
        <v>550000</v>
      </c>
      <c r="R365" s="2">
        <f t="shared" si="77"/>
        <v>175945500.29500678</v>
      </c>
      <c r="S365" s="2">
        <f t="shared" si="58"/>
        <v>531858</v>
      </c>
      <c r="T365" s="2">
        <f t="shared" si="59"/>
        <v>18142</v>
      </c>
      <c r="U365" s="2">
        <f t="shared" si="60"/>
        <v>550000</v>
      </c>
      <c r="V365" s="2">
        <f t="shared" si="78"/>
        <v>125515438.65879101</v>
      </c>
      <c r="W365" s="2">
        <f t="shared" si="61"/>
        <v>531858</v>
      </c>
      <c r="X365" s="2">
        <f t="shared" si="51"/>
        <v>18142</v>
      </c>
      <c r="Y365" s="2">
        <f t="shared" si="74"/>
        <v>50430061.636215776</v>
      </c>
      <c r="Z365" s="2" t="str">
        <f t="shared" si="52"/>
        <v>MEEP</v>
      </c>
      <c r="AA365" s="2">
        <f>IF(Z365="HERE",Y365,AA364+Graph!$G$1*1000)</f>
        <v>109503187.63621578</v>
      </c>
      <c r="AB365" s="2">
        <f t="shared" si="63"/>
        <v>420000</v>
      </c>
      <c r="AC365" s="2">
        <f t="shared" si="75"/>
        <v>46783731.437911883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291</v>
      </c>
      <c r="C366" s="7"/>
      <c r="D366" s="2" t="e">
        <f t="shared" si="55"/>
        <v>#N/A</v>
      </c>
      <c r="E366" s="2" t="e">
        <f t="shared" si="67"/>
        <v>#N/A</v>
      </c>
      <c r="F366" s="2">
        <v>1053776.3901098818</v>
      </c>
      <c r="G366" s="2">
        <f t="shared" si="79"/>
        <v>531858</v>
      </c>
      <c r="H366" s="2">
        <f t="shared" si="76"/>
        <v>170723368.65879101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1130304.9749373496</v>
      </c>
      <c r="Q366" s="2">
        <f t="shared" si="80"/>
        <v>550000</v>
      </c>
      <c r="R366" s="2">
        <f t="shared" si="77"/>
        <v>176495500.29500678</v>
      </c>
      <c r="S366" s="2">
        <f t="shared" si="58"/>
        <v>531858</v>
      </c>
      <c r="T366" s="2">
        <f t="shared" si="59"/>
        <v>18142</v>
      </c>
      <c r="U366" s="2">
        <f t="shared" si="60"/>
        <v>550000</v>
      </c>
      <c r="V366" s="2">
        <f t="shared" si="78"/>
        <v>126047296.65879101</v>
      </c>
      <c r="W366" s="2">
        <f t="shared" si="61"/>
        <v>531858</v>
      </c>
      <c r="X366" s="2">
        <f t="shared" si="51"/>
        <v>18142</v>
      </c>
      <c r="Y366" s="2">
        <f t="shared" si="74"/>
        <v>50448203.636215776</v>
      </c>
      <c r="Z366" s="2" t="str">
        <f t="shared" si="52"/>
        <v>MEEP</v>
      </c>
      <c r="AA366" s="2">
        <f>IF(Z366="HERE",Y366,AA365+Graph!$G$1*1000)</f>
        <v>109923187.63621578</v>
      </c>
      <c r="AB366" s="2">
        <f t="shared" si="63"/>
        <v>420000</v>
      </c>
      <c r="AC366" s="2">
        <f t="shared" si="75"/>
        <v>46783731.437911883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292</v>
      </c>
      <c r="C367" s="7"/>
      <c r="D367" s="2" t="e">
        <f t="shared" si="55"/>
        <v>#N/A</v>
      </c>
      <c r="E367" s="2" t="e">
        <f t="shared" si="67"/>
        <v>#N/A</v>
      </c>
      <c r="F367" s="2">
        <v>1055953.9554945081</v>
      </c>
      <c r="G367" s="2">
        <f t="shared" si="79"/>
        <v>531858</v>
      </c>
      <c r="H367" s="2">
        <f t="shared" si="76"/>
        <v>171255226.65879101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1132712.6775978357</v>
      </c>
      <c r="Q367" s="2">
        <f t="shared" si="80"/>
        <v>550000</v>
      </c>
      <c r="R367" s="2">
        <f t="shared" si="77"/>
        <v>177045500.29500678</v>
      </c>
      <c r="S367" s="2">
        <f t="shared" si="58"/>
        <v>531858</v>
      </c>
      <c r="T367" s="2">
        <f t="shared" si="59"/>
        <v>18142</v>
      </c>
      <c r="U367" s="2">
        <f t="shared" si="60"/>
        <v>550000</v>
      </c>
      <c r="V367" s="2">
        <f t="shared" si="78"/>
        <v>126579154.65879101</v>
      </c>
      <c r="W367" s="2">
        <f t="shared" si="61"/>
        <v>531858</v>
      </c>
      <c r="X367" s="2">
        <f t="shared" si="51"/>
        <v>18142</v>
      </c>
      <c r="Y367" s="2">
        <f t="shared" si="74"/>
        <v>50466345.636215776</v>
      </c>
      <c r="Z367" s="2" t="str">
        <f t="shared" si="52"/>
        <v>MEEP</v>
      </c>
      <c r="AA367" s="2">
        <f>IF(Z367="HERE",Y367,AA366+Graph!$G$1*1000)</f>
        <v>110343187.63621578</v>
      </c>
      <c r="AB367" s="2">
        <f t="shared" si="63"/>
        <v>420000</v>
      </c>
      <c r="AC367" s="2">
        <f t="shared" si="75"/>
        <v>46783731.437911883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293</v>
      </c>
      <c r="C368" s="7"/>
      <c r="D368" s="2" t="e">
        <f t="shared" si="55"/>
        <v>#N/A</v>
      </c>
      <c r="E368" s="2" t="e">
        <f t="shared" si="67"/>
        <v>#N/A</v>
      </c>
      <c r="F368" s="2">
        <v>1058131.5208791196</v>
      </c>
      <c r="G368" s="2">
        <f t="shared" si="79"/>
        <v>531858</v>
      </c>
      <c r="H368" s="2">
        <f t="shared" si="76"/>
        <v>171787084.65879101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1135120.3802583367</v>
      </c>
      <c r="Q368" s="2">
        <f t="shared" si="80"/>
        <v>550000</v>
      </c>
      <c r="R368" s="2">
        <f t="shared" si="77"/>
        <v>177595500.29500678</v>
      </c>
      <c r="S368" s="2">
        <f t="shared" si="58"/>
        <v>531858</v>
      </c>
      <c r="T368" s="2">
        <f t="shared" si="59"/>
        <v>18142</v>
      </c>
      <c r="U368" s="2">
        <f t="shared" si="60"/>
        <v>550000</v>
      </c>
      <c r="V368" s="2">
        <f t="shared" si="78"/>
        <v>127111012.65879101</v>
      </c>
      <c r="W368" s="2">
        <f t="shared" si="61"/>
        <v>531858</v>
      </c>
      <c r="X368" s="2">
        <f t="shared" si="51"/>
        <v>18142</v>
      </c>
      <c r="Y368" s="2">
        <f t="shared" si="74"/>
        <v>50484487.636215776</v>
      </c>
      <c r="Z368" s="2" t="str">
        <f t="shared" si="52"/>
        <v>MEEP</v>
      </c>
      <c r="AA368" s="2">
        <f>IF(Z368="HERE",Y368,AA367+Graph!$G$1*1000)</f>
        <v>110763187.63621578</v>
      </c>
      <c r="AB368" s="2">
        <f t="shared" si="63"/>
        <v>420000</v>
      </c>
      <c r="AC368" s="2">
        <f t="shared" si="75"/>
        <v>46783731.437911883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294</v>
      </c>
      <c r="C369" s="7"/>
      <c r="D369" s="2" t="e">
        <f t="shared" si="55"/>
        <v>#N/A</v>
      </c>
      <c r="E369" s="2" t="e">
        <f t="shared" si="67"/>
        <v>#N/A</v>
      </c>
      <c r="F369" s="2">
        <v>1060309.0862637311</v>
      </c>
      <c r="G369" s="2">
        <f t="shared" si="79"/>
        <v>531858</v>
      </c>
      <c r="H369" s="2">
        <f t="shared" si="76"/>
        <v>172318942.65879101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1137528.0829188377</v>
      </c>
      <c r="Q369" s="2">
        <f t="shared" si="80"/>
        <v>550000</v>
      </c>
      <c r="R369" s="2">
        <f t="shared" si="77"/>
        <v>178145500.29500678</v>
      </c>
      <c r="S369" s="2">
        <f t="shared" si="58"/>
        <v>531858</v>
      </c>
      <c r="T369" s="2">
        <f t="shared" si="59"/>
        <v>18142</v>
      </c>
      <c r="U369" s="2">
        <f t="shared" si="60"/>
        <v>550000</v>
      </c>
      <c r="V369" s="2">
        <f t="shared" si="78"/>
        <v>127642870.65879101</v>
      </c>
      <c r="W369" s="2">
        <f t="shared" si="61"/>
        <v>531858</v>
      </c>
      <c r="X369" s="2">
        <f t="shared" si="51"/>
        <v>18142</v>
      </c>
      <c r="Y369" s="2">
        <f t="shared" si="74"/>
        <v>50502629.636215776</v>
      </c>
      <c r="Z369" s="2" t="str">
        <f t="shared" si="52"/>
        <v>MEEP</v>
      </c>
      <c r="AA369" s="2">
        <f>IF(Z369="HERE",Y369,AA368+Graph!$G$1*1000)</f>
        <v>111183187.63621578</v>
      </c>
      <c r="AB369" s="2">
        <f t="shared" si="63"/>
        <v>420000</v>
      </c>
      <c r="AC369" s="2">
        <f t="shared" si="75"/>
        <v>46783731.437911883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295</v>
      </c>
      <c r="C370" s="7"/>
      <c r="D370" s="2" t="e">
        <f t="shared" si="55"/>
        <v>#N/A</v>
      </c>
      <c r="E370" s="2" t="e">
        <f t="shared" si="67"/>
        <v>#N/A</v>
      </c>
      <c r="F370" s="2">
        <v>1062486.6516483426</v>
      </c>
      <c r="G370" s="2">
        <f t="shared" si="79"/>
        <v>531858</v>
      </c>
      <c r="H370" s="2">
        <f t="shared" si="76"/>
        <v>172850800.65879101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1139935.7855793387</v>
      </c>
      <c r="Q370" s="2">
        <f t="shared" si="80"/>
        <v>550000</v>
      </c>
      <c r="R370" s="2">
        <f t="shared" si="77"/>
        <v>178695500.29500678</v>
      </c>
      <c r="S370" s="2">
        <f t="shared" si="58"/>
        <v>531858</v>
      </c>
      <c r="T370" s="2">
        <f t="shared" si="59"/>
        <v>18142</v>
      </c>
      <c r="U370" s="2">
        <f t="shared" si="60"/>
        <v>550000</v>
      </c>
      <c r="V370" s="2">
        <f t="shared" si="78"/>
        <v>128174728.65879101</v>
      </c>
      <c r="W370" s="2">
        <f t="shared" si="61"/>
        <v>531858</v>
      </c>
      <c r="X370" s="2">
        <f t="shared" si="51"/>
        <v>18142</v>
      </c>
      <c r="Y370" s="2">
        <f t="shared" si="74"/>
        <v>50520771.636215776</v>
      </c>
      <c r="Z370" s="2" t="str">
        <f t="shared" si="52"/>
        <v>MEEP</v>
      </c>
      <c r="AA370" s="2">
        <f>IF(Z370="HERE",Y370,AA369+Graph!$G$1*1000)</f>
        <v>111603187.63621578</v>
      </c>
      <c r="AB370" s="2">
        <f t="shared" si="63"/>
        <v>420000</v>
      </c>
      <c r="AC370" s="2">
        <f t="shared" si="75"/>
        <v>46783731.437911883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296</v>
      </c>
      <c r="C371" s="7"/>
      <c r="D371" s="2" t="e">
        <f t="shared" si="55"/>
        <v>#N/A</v>
      </c>
      <c r="E371" s="2" t="e">
        <f t="shared" si="67"/>
        <v>#N/A</v>
      </c>
      <c r="F371" s="2">
        <v>1064664.217032969</v>
      </c>
      <c r="G371" s="2">
        <f t="shared" si="79"/>
        <v>531858</v>
      </c>
      <c r="H371" s="2">
        <f t="shared" si="76"/>
        <v>173382658.65879101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1142343.4882398248</v>
      </c>
      <c r="Q371" s="2">
        <f t="shared" si="80"/>
        <v>550000</v>
      </c>
      <c r="R371" s="2">
        <f t="shared" si="77"/>
        <v>179245500.29500678</v>
      </c>
      <c r="S371" s="2">
        <f t="shared" si="58"/>
        <v>531858</v>
      </c>
      <c r="T371" s="2">
        <f t="shared" si="59"/>
        <v>18142</v>
      </c>
      <c r="U371" s="2">
        <f t="shared" si="60"/>
        <v>550000</v>
      </c>
      <c r="V371" s="2">
        <f t="shared" si="78"/>
        <v>128706586.65879101</v>
      </c>
      <c r="W371" s="2">
        <f t="shared" si="61"/>
        <v>531858</v>
      </c>
      <c r="X371" s="2">
        <f t="shared" si="51"/>
        <v>18142</v>
      </c>
      <c r="Y371" s="2">
        <f t="shared" si="74"/>
        <v>50538913.636215776</v>
      </c>
      <c r="Z371" s="2" t="str">
        <f t="shared" si="52"/>
        <v>MEEP</v>
      </c>
      <c r="AA371" s="2">
        <f>IF(Z371="HERE",Y371,AA370+Graph!$G$1*1000)</f>
        <v>112023187.63621578</v>
      </c>
      <c r="AB371" s="2">
        <f t="shared" si="63"/>
        <v>420000</v>
      </c>
      <c r="AC371" s="2">
        <f t="shared" si="75"/>
        <v>46783731.437911883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297</v>
      </c>
      <c r="C372" s="7"/>
      <c r="D372" s="2" t="e">
        <f t="shared" si="55"/>
        <v>#N/A</v>
      </c>
      <c r="E372" s="2" t="e">
        <f t="shared" si="67"/>
        <v>#N/A</v>
      </c>
      <c r="F372" s="2">
        <v>1066841.7824175805</v>
      </c>
      <c r="G372" s="2">
        <f t="shared" si="79"/>
        <v>531858</v>
      </c>
      <c r="H372" s="2">
        <f t="shared" si="76"/>
        <v>173914516.65879101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1144751.1909003258</v>
      </c>
      <c r="Q372" s="2">
        <f t="shared" si="80"/>
        <v>550000</v>
      </c>
      <c r="R372" s="2">
        <f t="shared" si="77"/>
        <v>179795500.29500678</v>
      </c>
      <c r="S372" s="2">
        <f t="shared" si="58"/>
        <v>531858</v>
      </c>
      <c r="T372" s="2">
        <f t="shared" si="59"/>
        <v>18142</v>
      </c>
      <c r="U372" s="2">
        <f t="shared" si="60"/>
        <v>550000</v>
      </c>
      <c r="V372" s="2">
        <f t="shared" si="78"/>
        <v>129238444.65879101</v>
      </c>
      <c r="W372" s="2">
        <f t="shared" si="61"/>
        <v>531858</v>
      </c>
      <c r="X372" s="2">
        <f t="shared" si="51"/>
        <v>18142</v>
      </c>
      <c r="Y372" s="2">
        <f t="shared" si="74"/>
        <v>50557055.636215776</v>
      </c>
      <c r="Z372" s="2" t="str">
        <f t="shared" si="52"/>
        <v>MEEP</v>
      </c>
      <c r="AA372" s="2">
        <f>IF(Z372="HERE",Y372,AA371+Graph!$G$1*1000)</f>
        <v>112443187.63621578</v>
      </c>
      <c r="AB372" s="2">
        <f t="shared" si="63"/>
        <v>420000</v>
      </c>
      <c r="AC372" s="2">
        <f t="shared" si="75"/>
        <v>46783731.437911883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298</v>
      </c>
      <c r="C373" s="7"/>
      <c r="D373" s="2" t="e">
        <f t="shared" si="55"/>
        <v>#N/A</v>
      </c>
      <c r="E373" s="2" t="e">
        <f t="shared" si="67"/>
        <v>#N/A</v>
      </c>
      <c r="F373" s="2">
        <v>1069019.347802192</v>
      </c>
      <c r="G373" s="2">
        <f t="shared" si="79"/>
        <v>531858</v>
      </c>
      <c r="H373" s="2">
        <f t="shared" si="76"/>
        <v>174446374.65879101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1147158.8935608268</v>
      </c>
      <c r="Q373" s="2">
        <f t="shared" si="80"/>
        <v>550000</v>
      </c>
      <c r="R373" s="2">
        <f t="shared" si="77"/>
        <v>180345500.29500678</v>
      </c>
      <c r="S373" s="2">
        <f t="shared" si="58"/>
        <v>531858</v>
      </c>
      <c r="T373" s="2">
        <f t="shared" si="59"/>
        <v>18142</v>
      </c>
      <c r="U373" s="2">
        <f t="shared" si="60"/>
        <v>550000</v>
      </c>
      <c r="V373" s="2">
        <f t="shared" si="78"/>
        <v>129770302.65879101</v>
      </c>
      <c r="W373" s="2">
        <f t="shared" si="61"/>
        <v>531858</v>
      </c>
      <c r="X373" s="2">
        <f t="shared" si="51"/>
        <v>18142</v>
      </c>
      <c r="Y373" s="2">
        <f t="shared" si="74"/>
        <v>50575197.636215776</v>
      </c>
      <c r="Z373" s="2" t="str">
        <f t="shared" si="52"/>
        <v>MEEP</v>
      </c>
      <c r="AA373" s="2">
        <f>IF(Z373="HERE",Y373,AA372+Graph!$G$1*1000)</f>
        <v>112863187.63621578</v>
      </c>
      <c r="AB373" s="2">
        <f t="shared" si="63"/>
        <v>420000</v>
      </c>
      <c r="AC373" s="2">
        <f t="shared" si="75"/>
        <v>46783731.437911883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299</v>
      </c>
      <c r="C374" s="7"/>
      <c r="D374" s="2" t="e">
        <f t="shared" si="55"/>
        <v>#N/A</v>
      </c>
      <c r="E374" s="2" t="e">
        <f t="shared" si="67"/>
        <v>#N/A</v>
      </c>
      <c r="F374" s="2">
        <v>1071196.9131868035</v>
      </c>
      <c r="G374" s="2">
        <f t="shared" si="79"/>
        <v>531858</v>
      </c>
      <c r="H374" s="2">
        <f t="shared" si="76"/>
        <v>174978232.65879101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1149566.5962213278</v>
      </c>
      <c r="Q374" s="2">
        <f t="shared" si="80"/>
        <v>550000</v>
      </c>
      <c r="R374" s="2">
        <f t="shared" si="77"/>
        <v>180895500.29500678</v>
      </c>
      <c r="S374" s="2">
        <f t="shared" si="58"/>
        <v>531858</v>
      </c>
      <c r="T374" s="2">
        <f t="shared" si="59"/>
        <v>18142</v>
      </c>
      <c r="U374" s="2">
        <f t="shared" si="60"/>
        <v>550000</v>
      </c>
      <c r="V374" s="2">
        <f t="shared" si="78"/>
        <v>130302160.65879101</v>
      </c>
      <c r="W374" s="2">
        <f t="shared" si="61"/>
        <v>531858</v>
      </c>
      <c r="X374" s="2">
        <f t="shared" si="51"/>
        <v>18142</v>
      </c>
      <c r="Y374" s="2">
        <f t="shared" si="74"/>
        <v>50593339.636215776</v>
      </c>
      <c r="Z374" s="2" t="str">
        <f t="shared" si="52"/>
        <v>MEEP</v>
      </c>
      <c r="AA374" s="2">
        <f>IF(Z374="HERE",Y374,AA373+Graph!$G$1*1000)</f>
        <v>113283187.63621578</v>
      </c>
      <c r="AB374" s="2">
        <f t="shared" si="63"/>
        <v>420000</v>
      </c>
      <c r="AC374" s="2">
        <f t="shared" si="75"/>
        <v>46783731.437911883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300</v>
      </c>
      <c r="C375" s="7"/>
      <c r="D375" s="2" t="e">
        <f t="shared" si="55"/>
        <v>#N/A</v>
      </c>
      <c r="E375" s="2" t="e">
        <f t="shared" si="67"/>
        <v>#N/A</v>
      </c>
      <c r="F375" s="2">
        <v>1073374.4785714298</v>
      </c>
      <c r="G375" s="2">
        <f t="shared" si="79"/>
        <v>531858</v>
      </c>
      <c r="H375" s="2">
        <f t="shared" si="76"/>
        <v>175510090.65879101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1151974.2988818139</v>
      </c>
      <c r="Q375" s="2">
        <f t="shared" si="80"/>
        <v>550000</v>
      </c>
      <c r="R375" s="2">
        <f t="shared" si="77"/>
        <v>181445500.29500678</v>
      </c>
      <c r="S375" s="2">
        <f t="shared" si="58"/>
        <v>531858</v>
      </c>
      <c r="T375" s="2">
        <f t="shared" si="59"/>
        <v>18142</v>
      </c>
      <c r="U375" s="2">
        <f t="shared" si="60"/>
        <v>550000</v>
      </c>
      <c r="V375" s="2">
        <f t="shared" si="78"/>
        <v>130834018.65879101</v>
      </c>
      <c r="W375" s="2">
        <f t="shared" si="61"/>
        <v>531858</v>
      </c>
      <c r="X375" s="2">
        <f t="shared" si="51"/>
        <v>18142</v>
      </c>
      <c r="Y375" s="2">
        <f t="shared" si="74"/>
        <v>50611481.636215776</v>
      </c>
      <c r="Z375" s="2" t="str">
        <f t="shared" si="52"/>
        <v>MEEP</v>
      </c>
      <c r="AA375" s="2">
        <f>IF(Z375="HERE",Y375,AA374+Graph!$G$1*1000)</f>
        <v>113703187.63621578</v>
      </c>
      <c r="AB375" s="2">
        <f t="shared" si="63"/>
        <v>420000</v>
      </c>
      <c r="AC375" s="2">
        <f t="shared" si="75"/>
        <v>46783731.437911883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301</v>
      </c>
      <c r="C376" s="7"/>
      <c r="D376" s="2" t="e">
        <f t="shared" si="55"/>
        <v>#N/A</v>
      </c>
      <c r="E376" s="2" t="e">
        <f t="shared" si="67"/>
        <v>#N/A</v>
      </c>
      <c r="F376" s="2">
        <v>1075552.0439560413</v>
      </c>
      <c r="G376" s="2">
        <f t="shared" si="79"/>
        <v>531858</v>
      </c>
      <c r="H376" s="2">
        <f t="shared" si="76"/>
        <v>176041948.65879101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1154382.0015423149</v>
      </c>
      <c r="Q376" s="2">
        <f t="shared" si="80"/>
        <v>550000</v>
      </c>
      <c r="R376" s="2">
        <f t="shared" si="77"/>
        <v>181995500.29500678</v>
      </c>
      <c r="S376" s="2">
        <f t="shared" si="58"/>
        <v>531858</v>
      </c>
      <c r="T376" s="2">
        <f t="shared" si="59"/>
        <v>18142</v>
      </c>
      <c r="U376" s="2">
        <f t="shared" si="60"/>
        <v>550000</v>
      </c>
      <c r="V376" s="2">
        <f t="shared" si="78"/>
        <v>131365876.65879101</v>
      </c>
      <c r="W376" s="2">
        <f t="shared" si="61"/>
        <v>531858</v>
      </c>
      <c r="X376" s="2">
        <f t="shared" si="51"/>
        <v>18142</v>
      </c>
      <c r="Y376" s="2">
        <f t="shared" si="74"/>
        <v>50629623.636215776</v>
      </c>
      <c r="Z376" s="2" t="str">
        <f t="shared" si="52"/>
        <v>MEEP</v>
      </c>
      <c r="AA376" s="2">
        <f>IF(Z376="HERE",Y376,AA375+Graph!$G$1*1000)</f>
        <v>114123187.63621578</v>
      </c>
      <c r="AB376" s="2">
        <f t="shared" si="63"/>
        <v>420000</v>
      </c>
      <c r="AC376" s="2">
        <f t="shared" si="75"/>
        <v>46783731.437911883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302</v>
      </c>
      <c r="C377" s="7"/>
      <c r="D377" s="2" t="e">
        <f t="shared" si="55"/>
        <v>#N/A</v>
      </c>
      <c r="E377" s="2" t="e">
        <f t="shared" si="67"/>
        <v>#N/A</v>
      </c>
      <c r="F377" s="2">
        <v>1077729.6093406528</v>
      </c>
      <c r="G377" s="2">
        <f t="shared" si="79"/>
        <v>531858</v>
      </c>
      <c r="H377" s="2">
        <f t="shared" si="76"/>
        <v>176573806.65879101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1156789.7042028159</v>
      </c>
      <c r="Q377" s="2">
        <f t="shared" si="80"/>
        <v>550000</v>
      </c>
      <c r="R377" s="2">
        <f t="shared" si="77"/>
        <v>182545500.29500678</v>
      </c>
      <c r="S377" s="2">
        <f t="shared" si="58"/>
        <v>531858</v>
      </c>
      <c r="T377" s="2">
        <f t="shared" si="59"/>
        <v>18142</v>
      </c>
      <c r="U377" s="2">
        <f t="shared" si="60"/>
        <v>550000</v>
      </c>
      <c r="V377" s="2">
        <f t="shared" si="78"/>
        <v>131897734.65879101</v>
      </c>
      <c r="W377" s="2">
        <f t="shared" si="61"/>
        <v>531858</v>
      </c>
      <c r="X377" s="2">
        <f t="shared" si="51"/>
        <v>18142</v>
      </c>
      <c r="Y377" s="2">
        <f t="shared" si="74"/>
        <v>50647765.636215776</v>
      </c>
      <c r="Z377" s="2" t="str">
        <f t="shared" si="52"/>
        <v>MEEP</v>
      </c>
      <c r="AA377" s="2">
        <f>IF(Z377="HERE",Y377,AA376+Graph!$G$1*1000)</f>
        <v>114543187.63621578</v>
      </c>
      <c r="AB377" s="2">
        <f t="shared" si="63"/>
        <v>420000</v>
      </c>
      <c r="AC377" s="2">
        <f t="shared" si="75"/>
        <v>46783731.437911883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303</v>
      </c>
      <c r="C378" s="7"/>
      <c r="D378" s="2" t="e">
        <f t="shared" si="55"/>
        <v>#N/A</v>
      </c>
      <c r="E378" s="2" t="e">
        <f t="shared" si="67"/>
        <v>#N/A</v>
      </c>
      <c r="F378" s="2">
        <v>1079907.1747252643</v>
      </c>
      <c r="G378" s="2">
        <f t="shared" si="79"/>
        <v>531858</v>
      </c>
      <c r="H378" s="2">
        <f t="shared" si="76"/>
        <v>177105664.65879101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1159197.4068633169</v>
      </c>
      <c r="Q378" s="2">
        <f t="shared" si="80"/>
        <v>550000</v>
      </c>
      <c r="R378" s="2">
        <f t="shared" si="77"/>
        <v>183095500.29500678</v>
      </c>
      <c r="S378" s="2">
        <f t="shared" si="58"/>
        <v>531858</v>
      </c>
      <c r="T378" s="2">
        <f t="shared" si="59"/>
        <v>18142</v>
      </c>
      <c r="U378" s="2">
        <f t="shared" si="60"/>
        <v>550000</v>
      </c>
      <c r="V378" s="2">
        <f t="shared" si="78"/>
        <v>132429592.65879101</v>
      </c>
      <c r="W378" s="2">
        <f t="shared" si="61"/>
        <v>531858</v>
      </c>
      <c r="X378" s="2">
        <f t="shared" si="51"/>
        <v>18142</v>
      </c>
      <c r="Y378" s="2">
        <f t="shared" si="74"/>
        <v>50665907.636215776</v>
      </c>
      <c r="Z378" s="2" t="str">
        <f t="shared" si="52"/>
        <v>MEEP</v>
      </c>
      <c r="AA378" s="2">
        <f>IF(Z378="HERE",Y378,AA377+Graph!$G$1*1000)</f>
        <v>114963187.63621578</v>
      </c>
      <c r="AB378" s="2">
        <f t="shared" si="63"/>
        <v>420000</v>
      </c>
      <c r="AC378" s="2">
        <f t="shared" si="75"/>
        <v>46783731.437911883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304</v>
      </c>
      <c r="C379" s="7"/>
      <c r="D379" s="2" t="e">
        <f t="shared" si="55"/>
        <v>#N/A</v>
      </c>
      <c r="E379" s="2" t="e">
        <f t="shared" si="67"/>
        <v>#N/A</v>
      </c>
      <c r="F379" s="2">
        <v>1082084.7401098907</v>
      </c>
      <c r="G379" s="2">
        <f t="shared" si="79"/>
        <v>531858</v>
      </c>
      <c r="H379" s="2">
        <f t="shared" si="76"/>
        <v>177637522.65879101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1161605.109523803</v>
      </c>
      <c r="Q379" s="2">
        <f t="shared" si="80"/>
        <v>550000</v>
      </c>
      <c r="R379" s="2">
        <f t="shared" si="77"/>
        <v>183645500.29500678</v>
      </c>
      <c r="S379" s="2">
        <f t="shared" si="58"/>
        <v>531858</v>
      </c>
      <c r="T379" s="2">
        <f t="shared" si="59"/>
        <v>18142</v>
      </c>
      <c r="U379" s="2">
        <f t="shared" si="60"/>
        <v>550000</v>
      </c>
      <c r="V379" s="2">
        <f t="shared" si="78"/>
        <v>132961450.65879101</v>
      </c>
      <c r="W379" s="2">
        <f t="shared" si="61"/>
        <v>531858</v>
      </c>
      <c r="X379" s="2">
        <f t="shared" si="51"/>
        <v>18142</v>
      </c>
      <c r="Y379" s="2">
        <f t="shared" si="74"/>
        <v>50684049.636215776</v>
      </c>
      <c r="Z379" s="2" t="str">
        <f t="shared" si="52"/>
        <v>MEEP</v>
      </c>
      <c r="AA379" s="2">
        <f>IF(Z379="HERE",Y379,AA378+Graph!$G$1*1000)</f>
        <v>115383187.63621578</v>
      </c>
      <c r="AB379" s="2">
        <f t="shared" si="63"/>
        <v>420000</v>
      </c>
      <c r="AC379" s="2">
        <f t="shared" si="75"/>
        <v>46783731.437911883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305</v>
      </c>
      <c r="C380" s="7"/>
      <c r="D380" s="2" t="e">
        <f t="shared" si="55"/>
        <v>#N/A</v>
      </c>
      <c r="E380" s="2" t="e">
        <f t="shared" si="67"/>
        <v>#N/A</v>
      </c>
      <c r="F380" s="2">
        <v>1084262.3054945022</v>
      </c>
      <c r="G380" s="2">
        <f t="shared" si="79"/>
        <v>531858</v>
      </c>
      <c r="H380" s="2">
        <f t="shared" si="76"/>
        <v>178169380.65879101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1164012.812184304</v>
      </c>
      <c r="Q380" s="2">
        <f t="shared" si="80"/>
        <v>550000</v>
      </c>
      <c r="R380" s="2">
        <f t="shared" si="77"/>
        <v>184195500.29500678</v>
      </c>
      <c r="S380" s="2">
        <f t="shared" si="58"/>
        <v>531858</v>
      </c>
      <c r="T380" s="2">
        <f t="shared" si="59"/>
        <v>18142</v>
      </c>
      <c r="U380" s="2">
        <f t="shared" si="60"/>
        <v>550000</v>
      </c>
      <c r="V380" s="2">
        <f t="shared" si="78"/>
        <v>133493308.65879101</v>
      </c>
      <c r="W380" s="2">
        <f t="shared" si="61"/>
        <v>531858</v>
      </c>
      <c r="X380" s="2">
        <f t="shared" si="51"/>
        <v>18142</v>
      </c>
      <c r="Y380" s="2">
        <f t="shared" si="74"/>
        <v>50702191.636215776</v>
      </c>
      <c r="Z380" s="2" t="str">
        <f t="shared" si="52"/>
        <v>MEEP</v>
      </c>
      <c r="AA380" s="2">
        <f>IF(Z380="HERE",Y380,AA379+Graph!$G$1*1000)</f>
        <v>115803187.63621578</v>
      </c>
      <c r="AB380" s="2">
        <f t="shared" si="63"/>
        <v>420000</v>
      </c>
      <c r="AC380" s="2">
        <f t="shared" si="75"/>
        <v>46783731.437911883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306</v>
      </c>
      <c r="C381" s="7"/>
      <c r="D381" s="2" t="e">
        <f t="shared" si="55"/>
        <v>#N/A</v>
      </c>
      <c r="E381" s="2" t="e">
        <f t="shared" si="67"/>
        <v>#N/A</v>
      </c>
      <c r="F381" s="2">
        <v>1086439.8708791137</v>
      </c>
      <c r="G381" s="2">
        <f t="shared" si="79"/>
        <v>531858</v>
      </c>
      <c r="H381" s="2">
        <f t="shared" si="76"/>
        <v>178701238.65879101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1166420.514844805</v>
      </c>
      <c r="Q381" s="2">
        <f t="shared" si="80"/>
        <v>550000</v>
      </c>
      <c r="R381" s="2">
        <f t="shared" si="77"/>
        <v>184745500.29500678</v>
      </c>
      <c r="S381" s="2">
        <f t="shared" si="58"/>
        <v>531858</v>
      </c>
      <c r="T381" s="2">
        <f t="shared" si="59"/>
        <v>18142</v>
      </c>
      <c r="U381" s="2">
        <f t="shared" si="60"/>
        <v>550000</v>
      </c>
      <c r="V381" s="2">
        <f t="shared" si="78"/>
        <v>134025166.65879101</v>
      </c>
      <c r="W381" s="2">
        <f t="shared" si="61"/>
        <v>531858</v>
      </c>
      <c r="X381" s="2">
        <f t="shared" si="51"/>
        <v>18142</v>
      </c>
      <c r="Y381" s="2">
        <f t="shared" si="74"/>
        <v>50720333.636215776</v>
      </c>
      <c r="Z381" s="2" t="str">
        <f t="shared" si="52"/>
        <v>MEEP</v>
      </c>
      <c r="AA381" s="2">
        <f>IF(Z381="HERE",Y381,AA380+Graph!$G$1*1000)</f>
        <v>116223187.63621578</v>
      </c>
      <c r="AB381" s="2">
        <f t="shared" si="63"/>
        <v>420000</v>
      </c>
      <c r="AC381" s="2">
        <f t="shared" si="75"/>
        <v>46783731.437911883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307</v>
      </c>
      <c r="C382" s="7"/>
      <c r="D382" s="2" t="e">
        <f t="shared" si="55"/>
        <v>#N/A</v>
      </c>
      <c r="E382" s="2" t="e">
        <f t="shared" si="67"/>
        <v>#N/A</v>
      </c>
      <c r="F382" s="2">
        <v>1088617.4362637401</v>
      </c>
      <c r="G382" s="2">
        <f t="shared" si="79"/>
        <v>531858</v>
      </c>
      <c r="H382" s="2">
        <f t="shared" si="76"/>
        <v>179233096.65879101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1168828.217505306</v>
      </c>
      <c r="Q382" s="2">
        <f t="shared" si="80"/>
        <v>550000</v>
      </c>
      <c r="R382" s="2">
        <f t="shared" si="77"/>
        <v>185295500.29500678</v>
      </c>
      <c r="S382" s="2">
        <f t="shared" si="58"/>
        <v>531858</v>
      </c>
      <c r="T382" s="2">
        <f t="shared" si="59"/>
        <v>18142</v>
      </c>
      <c r="U382" s="2">
        <f t="shared" si="60"/>
        <v>550000</v>
      </c>
      <c r="V382" s="2">
        <f t="shared" si="78"/>
        <v>134557024.65879101</v>
      </c>
      <c r="W382" s="2">
        <f t="shared" si="61"/>
        <v>531858</v>
      </c>
      <c r="X382" s="2">
        <f t="shared" si="51"/>
        <v>18142</v>
      </c>
      <c r="Y382" s="2">
        <f t="shared" si="74"/>
        <v>50738475.636215776</v>
      </c>
      <c r="Z382" s="2" t="str">
        <f t="shared" si="52"/>
        <v>MEEP</v>
      </c>
      <c r="AA382" s="2">
        <f>IF(Z382="HERE",Y382,AA381+Graph!$G$1*1000)</f>
        <v>116643187.63621578</v>
      </c>
      <c r="AB382" s="2">
        <f t="shared" si="63"/>
        <v>420000</v>
      </c>
      <c r="AC382" s="2">
        <f t="shared" si="75"/>
        <v>46783731.437911883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308</v>
      </c>
      <c r="C383" s="7"/>
      <c r="D383" s="2" t="e">
        <f t="shared" si="55"/>
        <v>#N/A</v>
      </c>
      <c r="E383" s="2" t="e">
        <f t="shared" si="67"/>
        <v>#N/A</v>
      </c>
      <c r="F383" s="2">
        <v>1090795.0016483516</v>
      </c>
      <c r="G383" s="2">
        <f t="shared" si="79"/>
        <v>531858</v>
      </c>
      <c r="H383" s="2">
        <f t="shared" si="76"/>
        <v>179764954.65879101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1171235.920165807</v>
      </c>
      <c r="Q383" s="2">
        <f t="shared" si="80"/>
        <v>550000</v>
      </c>
      <c r="R383" s="2">
        <f t="shared" si="77"/>
        <v>185845500.29500678</v>
      </c>
      <c r="S383" s="2">
        <f t="shared" si="58"/>
        <v>531858</v>
      </c>
      <c r="T383" s="2">
        <f t="shared" si="59"/>
        <v>18142</v>
      </c>
      <c r="U383" s="2">
        <f t="shared" si="60"/>
        <v>550000</v>
      </c>
      <c r="V383" s="2">
        <f t="shared" si="78"/>
        <v>135088882.65879101</v>
      </c>
      <c r="W383" s="2">
        <f t="shared" si="61"/>
        <v>531858</v>
      </c>
      <c r="X383" s="2">
        <f t="shared" si="51"/>
        <v>18142</v>
      </c>
      <c r="Y383" s="2">
        <f t="shared" si="74"/>
        <v>50756617.636215776</v>
      </c>
      <c r="Z383" s="2" t="str">
        <f t="shared" si="52"/>
        <v>MEEP</v>
      </c>
      <c r="AA383" s="2">
        <f>IF(Z383="HERE",Y383,AA382+Graph!$G$1*1000)</f>
        <v>117063187.63621578</v>
      </c>
      <c r="AB383" s="2">
        <f t="shared" si="63"/>
        <v>420000</v>
      </c>
      <c r="AC383" s="2">
        <f t="shared" si="75"/>
        <v>46783731.437911883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309</v>
      </c>
      <c r="C384" s="7"/>
      <c r="D384" s="2" t="e">
        <f t="shared" si="55"/>
        <v>#N/A</v>
      </c>
      <c r="E384" s="2" t="e">
        <f t="shared" si="67"/>
        <v>#N/A</v>
      </c>
      <c r="F384" s="2">
        <v>1092972.567032963</v>
      </c>
      <c r="G384" s="2">
        <f t="shared" si="79"/>
        <v>531858</v>
      </c>
      <c r="H384" s="2">
        <f t="shared" si="76"/>
        <v>180296812.65879101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1173643.6228262931</v>
      </c>
      <c r="Q384" s="2">
        <f t="shared" si="80"/>
        <v>550000</v>
      </c>
      <c r="R384" s="2">
        <f t="shared" si="77"/>
        <v>186395500.29500678</v>
      </c>
      <c r="S384" s="2">
        <f t="shared" si="58"/>
        <v>531858</v>
      </c>
      <c r="T384" s="2">
        <f t="shared" si="59"/>
        <v>18142</v>
      </c>
      <c r="U384" s="2">
        <f t="shared" si="60"/>
        <v>550000</v>
      </c>
      <c r="V384" s="2">
        <f t="shared" si="78"/>
        <v>135620740.65879101</v>
      </c>
      <c r="W384" s="2">
        <f t="shared" si="61"/>
        <v>531858</v>
      </c>
      <c r="X384" s="2">
        <f t="shared" si="51"/>
        <v>18142</v>
      </c>
      <c r="Y384" s="2">
        <f t="shared" si="74"/>
        <v>50774759.636215776</v>
      </c>
      <c r="Z384" s="2" t="str">
        <f t="shared" si="52"/>
        <v>MEEP</v>
      </c>
      <c r="AA384" s="2">
        <f>IF(Z384="HERE",Y384,AA383+Graph!$G$1*1000)</f>
        <v>117483187.63621578</v>
      </c>
      <c r="AB384" s="2">
        <f t="shared" si="63"/>
        <v>420000</v>
      </c>
      <c r="AC384" s="2">
        <f t="shared" si="75"/>
        <v>46783731.437911883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310</v>
      </c>
      <c r="C385" s="7"/>
      <c r="D385" s="2" t="e">
        <f t="shared" si="55"/>
        <v>#N/A</v>
      </c>
      <c r="E385" s="2" t="e">
        <f t="shared" si="67"/>
        <v>#N/A</v>
      </c>
      <c r="F385" s="2">
        <v>1095150.1324175745</v>
      </c>
      <c r="G385" s="2">
        <f t="shared" si="79"/>
        <v>531858</v>
      </c>
      <c r="H385" s="2">
        <f t="shared" si="76"/>
        <v>180828670.65879101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1176051.3254867941</v>
      </c>
      <c r="Q385" s="2">
        <f t="shared" si="80"/>
        <v>550000</v>
      </c>
      <c r="R385" s="2">
        <f t="shared" si="77"/>
        <v>186945500.29500678</v>
      </c>
      <c r="S385" s="2">
        <f t="shared" si="58"/>
        <v>531858</v>
      </c>
      <c r="T385" s="2">
        <f t="shared" si="59"/>
        <v>18142</v>
      </c>
      <c r="U385" s="2">
        <f t="shared" si="60"/>
        <v>550000</v>
      </c>
      <c r="V385" s="2">
        <f t="shared" si="78"/>
        <v>136152598.65879101</v>
      </c>
      <c r="W385" s="2">
        <f t="shared" si="61"/>
        <v>531858</v>
      </c>
      <c r="X385" s="2">
        <f t="shared" si="51"/>
        <v>18142</v>
      </c>
      <c r="Y385" s="2">
        <f t="shared" si="74"/>
        <v>50792901.636215776</v>
      </c>
      <c r="Z385" s="2" t="str">
        <f t="shared" si="52"/>
        <v>MEEP</v>
      </c>
      <c r="AA385" s="2">
        <f>IF(Z385="HERE",Y385,AA384+Graph!$G$1*1000)</f>
        <v>117903187.63621578</v>
      </c>
      <c r="AB385" s="2">
        <f t="shared" si="63"/>
        <v>420000</v>
      </c>
      <c r="AC385" s="2">
        <f t="shared" si="75"/>
        <v>46783731.437911883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6:I385">
    <cfRule type="cellIs" dxfId="159" priority="34" operator="greaterThan">
      <formula>0</formula>
    </cfRule>
  </conditionalFormatting>
  <conditionalFormatting sqref="C31:C64 C117:C385 C76:C114">
    <cfRule type="cellIs" dxfId="158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57" priority="37" operator="greaterThan">
      <formula>0</formula>
    </cfRule>
  </conditionalFormatting>
  <conditionalFormatting sqref="C115">
    <cfRule type="cellIs" dxfId="156" priority="38" operator="greaterThan">
      <formula>0</formula>
    </cfRule>
  </conditionalFormatting>
  <conditionalFormatting sqref="C65">
    <cfRule type="cellIs" dxfId="155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54" priority="31" operator="greaterThan">
      <formula>0</formula>
    </cfRule>
  </conditionalFormatting>
  <conditionalFormatting sqref="C66">
    <cfRule type="cellIs" dxfId="153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52" priority="28" operator="greaterThan">
      <formula>0</formula>
    </cfRule>
  </conditionalFormatting>
  <conditionalFormatting sqref="C67">
    <cfRule type="cellIs" dxfId="151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50" priority="25" operator="greaterThan">
      <formula>0</formula>
    </cfRule>
  </conditionalFormatting>
  <conditionalFormatting sqref="C68">
    <cfRule type="cellIs" dxfId="149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48" priority="22" operator="greaterThan">
      <formula>0</formula>
    </cfRule>
  </conditionalFormatting>
  <conditionalFormatting sqref="C69">
    <cfRule type="cellIs" dxfId="147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46" priority="19" operator="greaterThan">
      <formula>0</formula>
    </cfRule>
  </conditionalFormatting>
  <conditionalFormatting sqref="C70">
    <cfRule type="cellIs" dxfId="145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44" priority="16" operator="greaterThan">
      <formula>0</formula>
    </cfRule>
  </conditionalFormatting>
  <conditionalFormatting sqref="C71">
    <cfRule type="cellIs" dxfId="143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42" priority="13" operator="greaterThan">
      <formula>0</formula>
    </cfRule>
  </conditionalFormatting>
  <conditionalFormatting sqref="C72">
    <cfRule type="cellIs" dxfId="141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40" priority="10" operator="greaterThan">
      <formula>0</formula>
    </cfRule>
  </conditionalFormatting>
  <conditionalFormatting sqref="C73">
    <cfRule type="cellIs" dxfId="139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38" priority="7" operator="greaterThan">
      <formula>0</formula>
    </cfRule>
  </conditionalFormatting>
  <conditionalFormatting sqref="C74">
    <cfRule type="cellIs" dxfId="137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36" priority="4" operator="greaterThan">
      <formula>0</formula>
    </cfRule>
  </conditionalFormatting>
  <conditionalFormatting sqref="C75">
    <cfRule type="cellIs" dxfId="13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581.85799999999995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337357.37857142091</v>
      </c>
      <c r="G37" s="2">
        <f>IF(F37&gt;600000,$AK$31*1000,F37)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338170.79963369668</v>
      </c>
      <c r="Q37" s="2">
        <f>IF(P37&gt;600000,600000,P37)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 t="shared" ref="G38:G101" si="25">IF(F38&gt;600000,$AK$31*1000,F38)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340578.50229419768</v>
      </c>
      <c r="Q38" s="2">
        <f t="shared" ref="Q38:Q101" si="26">IF(P38&gt;600000,600000,P38)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 t="shared" si="25"/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342986.20495469868</v>
      </c>
      <c r="Q39" s="2">
        <f t="shared" si="26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 t="shared" si="25"/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345393.90761519969</v>
      </c>
      <c r="Q40" s="2">
        <f t="shared" si="26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si="25"/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347801.61027568579</v>
      </c>
      <c r="Q41" s="2">
        <f t="shared" si="26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5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350209.31293618679</v>
      </c>
      <c r="Q42" s="2">
        <f t="shared" si="26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5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352617.01559668779</v>
      </c>
      <c r="Q43" s="2">
        <f t="shared" si="26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5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355024.7182571888</v>
      </c>
      <c r="Q44" s="2">
        <f t="shared" si="26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5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357432.4209176749</v>
      </c>
      <c r="Q45" s="2">
        <f t="shared" si="26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5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359840.1235781759</v>
      </c>
      <c r="Q46" s="2">
        <f t="shared" si="26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5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362247.82623867691</v>
      </c>
      <c r="Q47" s="2">
        <f t="shared" si="26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5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364655.52889917791</v>
      </c>
      <c r="Q48" s="2">
        <f t="shared" si="26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5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367063.23155966401</v>
      </c>
      <c r="Q49" s="2">
        <f t="shared" si="26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5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369470.93422016501</v>
      </c>
      <c r="Q50" s="2">
        <f t="shared" si="26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5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371878.63688066602</v>
      </c>
      <c r="Q51" s="2">
        <f t="shared" si="26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5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374286.33954116702</v>
      </c>
      <c r="Q52" s="2">
        <f t="shared" si="26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5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376694.04220165312</v>
      </c>
      <c r="Q53" s="2">
        <f t="shared" si="26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5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379101.74486215413</v>
      </c>
      <c r="Q54" s="2">
        <f t="shared" si="26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5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381509.44752265513</v>
      </c>
      <c r="Q55" s="2">
        <f t="shared" si="26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5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383917.15018315613</v>
      </c>
      <c r="Q56" s="2">
        <f t="shared" si="26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5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386324.85284364223</v>
      </c>
      <c r="Q57" s="2">
        <f t="shared" si="26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5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388732.55550414324</v>
      </c>
      <c r="Q58" s="2">
        <f t="shared" si="26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5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391140.25816464424</v>
      </c>
      <c r="Q59" s="2">
        <f t="shared" si="26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5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393547.96082514524</v>
      </c>
      <c r="Q60" s="2">
        <f t="shared" si="26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5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395955.66348563135</v>
      </c>
      <c r="Q61" s="2">
        <f t="shared" si="26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5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398363.36614613235</v>
      </c>
      <c r="Q62" s="2">
        <f t="shared" si="26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5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400771.06880663335</v>
      </c>
      <c r="Q63" s="2">
        <f t="shared" si="26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5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403178.77146713436</v>
      </c>
      <c r="Q64" s="2">
        <f t="shared" si="26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5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405586.47412762046</v>
      </c>
      <c r="Q65" s="2">
        <f t="shared" si="26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5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407994.17678812146</v>
      </c>
      <c r="Q66" s="2">
        <f t="shared" si="26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5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410401.87944862247</v>
      </c>
      <c r="Q67" s="2">
        <f t="shared" si="26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5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412809.58210912347</v>
      </c>
      <c r="Q68" s="2">
        <f t="shared" si="26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5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415217.28476962447</v>
      </c>
      <c r="Q69" s="2">
        <f t="shared" si="26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5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417624.98743011057</v>
      </c>
      <c r="Q70" s="2">
        <f t="shared" si="26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5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420032.69009061158</v>
      </c>
      <c r="Q71" s="2">
        <f t="shared" si="26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5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422440.39275111258</v>
      </c>
      <c r="Q72" s="2">
        <f t="shared" si="26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5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424848.09541161358</v>
      </c>
      <c r="Q73" s="2">
        <f t="shared" si="26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5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427255.79807209969</v>
      </c>
      <c r="Q74" s="2">
        <f t="shared" si="26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5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429663.50073260069</v>
      </c>
      <c r="Q75" s="2">
        <f t="shared" si="26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5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432071.20339310169</v>
      </c>
      <c r="Q76" s="2">
        <f t="shared" si="26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5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434478.9060536027</v>
      </c>
      <c r="Q77" s="2">
        <f t="shared" si="26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5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436886.6087140888</v>
      </c>
      <c r="Q78" s="2">
        <f t="shared" si="26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5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439294.3113745898</v>
      </c>
      <c r="Q79" s="2">
        <f t="shared" si="26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5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441702.0140350908</v>
      </c>
      <c r="Q80" s="2">
        <f t="shared" si="26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5"/>
        <v>433170.25549450517</v>
      </c>
      <c r="H81" s="2">
        <f t="shared" si="13"/>
        <v>21258193.052197784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444109.71669559181</v>
      </c>
      <c r="Q81" s="2">
        <f t="shared" si="26"/>
        <v>444109.71669559181</v>
      </c>
      <c r="R81" s="2">
        <f t="shared" si="16"/>
        <v>22021095.760266066</v>
      </c>
      <c r="S81" s="2">
        <f t="shared" si="17"/>
        <v>433170.25549450517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5"/>
        <v>435347.82087911665</v>
      </c>
      <c r="H82" s="2">
        <f t="shared" si="13"/>
        <v>21693540.873076901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446517.41935607791</v>
      </c>
      <c r="Q82" s="2">
        <f t="shared" si="26"/>
        <v>446517.41935607791</v>
      </c>
      <c r="R82" s="2">
        <f t="shared" si="16"/>
        <v>22467613.179622144</v>
      </c>
      <c r="S82" s="2">
        <f t="shared" si="17"/>
        <v>435347.82087911665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5"/>
        <v>437525.38626372814</v>
      </c>
      <c r="H83" s="2">
        <f t="shared" si="13"/>
        <v>22131066.259340629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448925.12201657891</v>
      </c>
      <c r="Q83" s="2">
        <f t="shared" si="26"/>
        <v>448925.12201657891</v>
      </c>
      <c r="R83" s="2">
        <f t="shared" si="16"/>
        <v>22916538.301638722</v>
      </c>
      <c r="S83" s="2">
        <f t="shared" si="17"/>
        <v>437525.38626372814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5"/>
        <v>439702.95164835453</v>
      </c>
      <c r="H84" s="2">
        <f t="shared" si="13"/>
        <v>22570769.210988984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451332.82467707992</v>
      </c>
      <c r="Q84" s="2">
        <f t="shared" si="26"/>
        <v>451332.82467707992</v>
      </c>
      <c r="R84" s="2">
        <f t="shared" si="16"/>
        <v>23367871.126315802</v>
      </c>
      <c r="S84" s="2">
        <f t="shared" si="17"/>
        <v>439702.95164835453</v>
      </c>
      <c r="T84" s="2">
        <f t="shared" si="18"/>
        <v>18142</v>
      </c>
      <c r="U84" s="2">
        <f t="shared" si="19"/>
        <v>451332.82467707992</v>
      </c>
      <c r="V84" s="2">
        <f t="shared" si="5"/>
        <v>809514.32</v>
      </c>
      <c r="W84" s="2">
        <f t="shared" si="20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1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5"/>
        <v>441880.51703296602</v>
      </c>
      <c r="H85" s="2">
        <f t="shared" si="13"/>
        <v>23012649.72802195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453740.52733758092</v>
      </c>
      <c r="Q85" s="2">
        <f t="shared" si="26"/>
        <v>453740.52733758092</v>
      </c>
      <c r="R85" s="2">
        <f t="shared" si="16"/>
        <v>23821611.653653383</v>
      </c>
      <c r="S85" s="2">
        <f t="shared" si="17"/>
        <v>441880.51703296602</v>
      </c>
      <c r="T85" s="2">
        <f t="shared" si="18"/>
        <v>18142</v>
      </c>
      <c r="U85" s="2">
        <f t="shared" si="19"/>
        <v>453740.52733758092</v>
      </c>
      <c r="V85" s="2">
        <f t="shared" si="5"/>
        <v>821602.8</v>
      </c>
      <c r="W85" s="2">
        <f t="shared" si="20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1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5"/>
        <v>444058.08241757751</v>
      </c>
      <c r="H86" s="2">
        <f t="shared" si="13"/>
        <v>23456707.810439527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456148.22999806702</v>
      </c>
      <c r="Q86" s="2">
        <f t="shared" si="26"/>
        <v>456148.22999806702</v>
      </c>
      <c r="R86" s="2">
        <f t="shared" si="16"/>
        <v>24277759.88365145</v>
      </c>
      <c r="S86" s="2">
        <f t="shared" si="17"/>
        <v>444058.08241757751</v>
      </c>
      <c r="T86" s="2">
        <f t="shared" si="18"/>
        <v>18142</v>
      </c>
      <c r="U86" s="2">
        <f t="shared" si="19"/>
        <v>456148.22999806702</v>
      </c>
      <c r="V86" s="2">
        <f t="shared" si="5"/>
        <v>833691.28</v>
      </c>
      <c r="W86" s="2">
        <f t="shared" si="20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1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5"/>
        <v>446235.64780218899</v>
      </c>
      <c r="H87" s="2">
        <f t="shared" si="13"/>
        <v>23902943.458241716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458555.93265856802</v>
      </c>
      <c r="Q87" s="2">
        <f t="shared" si="26"/>
        <v>458555.93265856802</v>
      </c>
      <c r="R87" s="2">
        <f t="shared" si="16"/>
        <v>24736315.816310018</v>
      </c>
      <c r="S87" s="2">
        <f t="shared" si="17"/>
        <v>446235.64780218899</v>
      </c>
      <c r="T87" s="2">
        <f t="shared" si="18"/>
        <v>18142</v>
      </c>
      <c r="U87" s="2">
        <f t="shared" si="19"/>
        <v>458555.93265856802</v>
      </c>
      <c r="V87" s="2">
        <f t="shared" si="5"/>
        <v>845779.76</v>
      </c>
      <c r="W87" s="2">
        <f t="shared" si="20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1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5"/>
        <v>448413.21318681538</v>
      </c>
      <c r="H88" s="2">
        <f t="shared" si="13"/>
        <v>24351356.671428531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460963.63531906903</v>
      </c>
      <c r="Q88" s="2">
        <f t="shared" si="26"/>
        <v>460963.63531906903</v>
      </c>
      <c r="R88" s="2">
        <f t="shared" si="16"/>
        <v>25197279.451629087</v>
      </c>
      <c r="S88" s="2">
        <f t="shared" si="17"/>
        <v>448413.21318681538</v>
      </c>
      <c r="T88" s="2">
        <f t="shared" si="18"/>
        <v>18142</v>
      </c>
      <c r="U88" s="2">
        <f t="shared" si="19"/>
        <v>460963.63531906903</v>
      </c>
      <c r="V88" s="2">
        <f t="shared" si="5"/>
        <v>857868.24</v>
      </c>
      <c r="W88" s="2">
        <f t="shared" si="20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1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5"/>
        <v>450590.77857142687</v>
      </c>
      <c r="H89" s="2">
        <f t="shared" si="13"/>
        <v>24801947.449999958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463371.33797957003</v>
      </c>
      <c r="Q89" s="2">
        <f t="shared" si="26"/>
        <v>463371.33797957003</v>
      </c>
      <c r="R89" s="2">
        <f t="shared" si="16"/>
        <v>25660650.789608657</v>
      </c>
      <c r="S89" s="2">
        <f t="shared" si="17"/>
        <v>450590.77857142687</v>
      </c>
      <c r="T89" s="2">
        <f t="shared" si="18"/>
        <v>18142</v>
      </c>
      <c r="U89" s="2">
        <f t="shared" si="19"/>
        <v>463371.33797957003</v>
      </c>
      <c r="V89" s="2">
        <f t="shared" si="5"/>
        <v>869956.72</v>
      </c>
      <c r="W89" s="2">
        <f t="shared" si="20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1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5"/>
        <v>452768.34395603836</v>
      </c>
      <c r="H90" s="2">
        <f t="shared" si="13"/>
        <v>25254715.793955997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465779.04064005613</v>
      </c>
      <c r="Q90" s="2">
        <f t="shared" si="26"/>
        <v>465779.04064005613</v>
      </c>
      <c r="R90" s="2">
        <f t="shared" si="16"/>
        <v>26126429.830248713</v>
      </c>
      <c r="S90" s="2">
        <f t="shared" si="17"/>
        <v>452768.34395603836</v>
      </c>
      <c r="T90" s="2">
        <f t="shared" si="18"/>
        <v>18142</v>
      </c>
      <c r="U90" s="2">
        <f t="shared" si="19"/>
        <v>465779.04064005613</v>
      </c>
      <c r="V90" s="2">
        <f t="shared" si="5"/>
        <v>882045.2</v>
      </c>
      <c r="W90" s="2">
        <f t="shared" si="20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1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5"/>
        <v>454945.90934064984</v>
      </c>
      <c r="H91" s="2">
        <f t="shared" si="13"/>
        <v>25709661.703296646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468186.74330055714</v>
      </c>
      <c r="Q91" s="2">
        <f t="shared" si="26"/>
        <v>468186.74330055714</v>
      </c>
      <c r="R91" s="2">
        <f t="shared" si="16"/>
        <v>26594616.573549271</v>
      </c>
      <c r="S91" s="2">
        <f t="shared" si="17"/>
        <v>454945.90934064984</v>
      </c>
      <c r="T91" s="2">
        <f t="shared" si="18"/>
        <v>18142</v>
      </c>
      <c r="U91" s="2">
        <f t="shared" si="19"/>
        <v>468186.74330055714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1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5"/>
        <v>457123.47472527623</v>
      </c>
      <c r="H92" s="2">
        <f t="shared" si="13"/>
        <v>26166785.178021923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470594.44596105814</v>
      </c>
      <c r="Q92" s="2">
        <f t="shared" si="26"/>
        <v>470594.44596105814</v>
      </c>
      <c r="R92" s="2">
        <f t="shared" si="16"/>
        <v>27065211.019510329</v>
      </c>
      <c r="S92" s="2">
        <f t="shared" si="17"/>
        <v>457123.47472527623</v>
      </c>
      <c r="T92" s="2">
        <f t="shared" si="18"/>
        <v>18142</v>
      </c>
      <c r="U92" s="2">
        <f t="shared" si="19"/>
        <v>470594.44596105814</v>
      </c>
      <c r="V92" s="2">
        <f t="shared" si="5"/>
        <v>906222.16</v>
      </c>
      <c r="W92" s="2">
        <f t="shared" si="20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1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5"/>
        <v>459301.04010988772</v>
      </c>
      <c r="H93" s="2">
        <f t="shared" si="13"/>
        <v>26626086.21813181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473002.14862155914</v>
      </c>
      <c r="Q93" s="2">
        <f t="shared" si="26"/>
        <v>473002.14862155914</v>
      </c>
      <c r="R93" s="2">
        <f t="shared" si="16"/>
        <v>27538213.168131888</v>
      </c>
      <c r="S93" s="2">
        <f t="shared" si="17"/>
        <v>459301.04010988772</v>
      </c>
      <c r="T93" s="2">
        <f t="shared" si="18"/>
        <v>18142</v>
      </c>
      <c r="U93" s="2">
        <f t="shared" si="19"/>
        <v>473002.14862155914</v>
      </c>
      <c r="V93" s="2">
        <f t="shared" si="5"/>
        <v>918310.64</v>
      </c>
      <c r="W93" s="2">
        <f t="shared" si="20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1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5"/>
        <v>461478.60549449921</v>
      </c>
      <c r="H94" s="2">
        <f t="shared" si="13"/>
        <v>27087564.82362631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475409.85128204525</v>
      </c>
      <c r="Q94" s="2">
        <f t="shared" si="26"/>
        <v>475409.85128204525</v>
      </c>
      <c r="R94" s="2">
        <f t="shared" si="16"/>
        <v>28013623.019413933</v>
      </c>
      <c r="S94" s="2">
        <f t="shared" si="17"/>
        <v>461478.60549449921</v>
      </c>
      <c r="T94" s="2">
        <f t="shared" si="18"/>
        <v>18142</v>
      </c>
      <c r="U94" s="2">
        <f t="shared" si="19"/>
        <v>475409.85128204525</v>
      </c>
      <c r="V94" s="2">
        <f t="shared" si="5"/>
        <v>930399.12</v>
      </c>
      <c r="W94" s="2">
        <f t="shared" si="20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1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5"/>
        <v>463656.17087911069</v>
      </c>
      <c r="H95" s="2">
        <f t="shared" si="13"/>
        <v>27551220.99450542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477817.55394254625</v>
      </c>
      <c r="Q95" s="2">
        <f t="shared" si="26"/>
        <v>477817.55394254625</v>
      </c>
      <c r="R95" s="2">
        <f t="shared" si="16"/>
        <v>28491440.573356479</v>
      </c>
      <c r="S95" s="2">
        <f t="shared" si="17"/>
        <v>463656.17087911069</v>
      </c>
      <c r="T95" s="2">
        <f t="shared" si="18"/>
        <v>18142</v>
      </c>
      <c r="U95" s="2">
        <f t="shared" si="19"/>
        <v>477817.55394254625</v>
      </c>
      <c r="V95" s="2">
        <f t="shared" si="5"/>
        <v>942487.6</v>
      </c>
      <c r="W95" s="2">
        <f t="shared" si="20"/>
        <v>12088.479999999981</v>
      </c>
      <c r="X95" s="2">
        <f t="shared" si="6"/>
        <v>465729.07394254627</v>
      </c>
      <c r="Y95" s="2">
        <f t="shared" ref="Y95:Y158" si="30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1"/>
        <v>465729.0739425458</v>
      </c>
      <c r="AC95" s="2">
        <f t="shared" ref="AC95:AC158" si="31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5"/>
        <v>465833.73626373708</v>
      </c>
      <c r="H96" s="2">
        <f t="shared" ref="H96:H159" si="32">IF(COUNT($C97)=0,IF(COUNT($C96)=1,C96,SUM(H95+G96)),C96)</f>
        <v>28017054.730769157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480225.25660304725</v>
      </c>
      <c r="Q96" s="2">
        <f t="shared" si="26"/>
        <v>480225.25660304725</v>
      </c>
      <c r="R96" s="2">
        <f t="shared" ref="R96:R159" si="33">IF(COUNT($C97)=0,IF(COUNT($C96)=1,M96,SUM(R95+Q96)),M96)</f>
        <v>28971665.829959527</v>
      </c>
      <c r="S96" s="2">
        <f t="shared" si="17"/>
        <v>465833.73626373708</v>
      </c>
      <c r="T96" s="2">
        <f t="shared" si="18"/>
        <v>18142</v>
      </c>
      <c r="U96" s="2">
        <f t="shared" si="19"/>
        <v>480225.25660304725</v>
      </c>
      <c r="V96" s="2">
        <f t="shared" si="5"/>
        <v>954576.08</v>
      </c>
      <c r="W96" s="2">
        <f t="shared" si="20"/>
        <v>12088.479999999981</v>
      </c>
      <c r="X96" s="2">
        <f t="shared" si="6"/>
        <v>468136.77660304727</v>
      </c>
      <c r="Y96" s="2">
        <f t="shared" si="30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1"/>
        <v>468136.7766030468</v>
      </c>
      <c r="AC96" s="2">
        <f t="shared" si="31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5"/>
        <v>468011.30164834857</v>
      </c>
      <c r="H97" s="2">
        <f t="shared" si="32"/>
        <v>28485066.032417506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482632.95926354825</v>
      </c>
      <c r="Q97" s="2">
        <f t="shared" si="26"/>
        <v>482632.95926354825</v>
      </c>
      <c r="R97" s="2">
        <f t="shared" si="33"/>
        <v>29454298.789223075</v>
      </c>
      <c r="S97" s="2">
        <f t="shared" si="17"/>
        <v>468011.30164834857</v>
      </c>
      <c r="T97" s="2">
        <f t="shared" si="18"/>
        <v>18142</v>
      </c>
      <c r="U97" s="2">
        <f t="shared" si="19"/>
        <v>482632.95926354825</v>
      </c>
      <c r="V97" s="2">
        <f t="shared" si="5"/>
        <v>966664.56</v>
      </c>
      <c r="W97" s="2">
        <f t="shared" si="20"/>
        <v>12088.480000000098</v>
      </c>
      <c r="X97" s="2">
        <f t="shared" si="6"/>
        <v>470544.47926354816</v>
      </c>
      <c r="Y97" s="2">
        <f t="shared" si="30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1"/>
        <v>470544.47926354781</v>
      </c>
      <c r="AC97" s="2">
        <f t="shared" si="31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9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5"/>
        <v>470188.86703296006</v>
      </c>
      <c r="H98" s="2">
        <f t="shared" si="32"/>
        <v>28955254.899450466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485040.66192403436</v>
      </c>
      <c r="Q98" s="2">
        <f t="shared" si="26"/>
        <v>485040.66192403436</v>
      </c>
      <c r="R98" s="2">
        <f t="shared" si="33"/>
        <v>29939339.451147109</v>
      </c>
      <c r="S98" s="2">
        <f t="shared" si="17"/>
        <v>470188.86703296006</v>
      </c>
      <c r="T98" s="2">
        <f t="shared" si="18"/>
        <v>18142</v>
      </c>
      <c r="U98" s="2">
        <f t="shared" si="19"/>
        <v>485040.66192403436</v>
      </c>
      <c r="V98" s="2">
        <f t="shared" si="5"/>
        <v>978753.04</v>
      </c>
      <c r="W98" s="2">
        <f t="shared" si="20"/>
        <v>12088.479999999981</v>
      </c>
      <c r="X98" s="2">
        <f t="shared" si="6"/>
        <v>472952.18192403438</v>
      </c>
      <c r="Y98" s="2">
        <f t="shared" si="30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1"/>
        <v>472952.18192403391</v>
      </c>
      <c r="AC98" s="2">
        <f t="shared" si="31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9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5"/>
        <v>472366.43241757154</v>
      </c>
      <c r="H99" s="2">
        <f t="shared" si="32"/>
        <v>29427621.331868038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487448.36458453536</v>
      </c>
      <c r="Q99" s="2">
        <f t="shared" si="26"/>
        <v>487448.36458453536</v>
      </c>
      <c r="R99" s="2">
        <f t="shared" si="33"/>
        <v>30426787.815731645</v>
      </c>
      <c r="S99" s="2">
        <f t="shared" si="17"/>
        <v>472366.43241757154</v>
      </c>
      <c r="T99" s="2">
        <f t="shared" si="18"/>
        <v>18142</v>
      </c>
      <c r="U99" s="2">
        <f t="shared" si="19"/>
        <v>487448.36458453536</v>
      </c>
      <c r="V99" s="2">
        <f t="shared" si="5"/>
        <v>990841.52</v>
      </c>
      <c r="W99" s="2">
        <f t="shared" si="20"/>
        <v>12088.479999999981</v>
      </c>
      <c r="X99" s="2">
        <f t="shared" si="6"/>
        <v>475359.88458453538</v>
      </c>
      <c r="Y99" s="2">
        <f t="shared" si="30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1"/>
        <v>475359.88458453491</v>
      </c>
      <c r="AC99" s="2">
        <f t="shared" si="31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9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2">
        <f t="shared" si="25"/>
        <v>474543.99780219793</v>
      </c>
      <c r="H100" s="13">
        <f t="shared" si="32"/>
        <v>29902165.329670236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489856.06724503636</v>
      </c>
      <c r="Q100" s="2">
        <f t="shared" si="26"/>
        <v>489856.06724503636</v>
      </c>
      <c r="R100" s="13">
        <f t="shared" si="33"/>
        <v>30916643.882976681</v>
      </c>
      <c r="S100" s="13">
        <f t="shared" si="17"/>
        <v>474543.99780219793</v>
      </c>
      <c r="T100" s="13">
        <f t="shared" si="18"/>
        <v>18142</v>
      </c>
      <c r="U100" s="13">
        <f t="shared" si="19"/>
        <v>489856.06724503636</v>
      </c>
      <c r="V100" s="13">
        <f t="shared" si="5"/>
        <v>1002930</v>
      </c>
      <c r="W100" s="13">
        <f t="shared" si="20"/>
        <v>12088.479999999981</v>
      </c>
      <c r="X100" s="13">
        <f t="shared" si="6"/>
        <v>477767.58724503638</v>
      </c>
      <c r="Y100" s="2">
        <f t="shared" si="30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1"/>
        <v>477767.58724503592</v>
      </c>
      <c r="AC100" s="2">
        <f t="shared" si="31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5"/>
        <v>476721.56318680942</v>
      </c>
      <c r="H101" s="2">
        <f t="shared" si="32"/>
        <v>30378886.892857045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492263.76990553737</v>
      </c>
      <c r="Q101" s="2">
        <f t="shared" si="26"/>
        <v>492263.76990553737</v>
      </c>
      <c r="R101" s="2">
        <f t="shared" si="33"/>
        <v>31408907.652882218</v>
      </c>
      <c r="S101" s="2">
        <f t="shared" si="17"/>
        <v>476721.56318680942</v>
      </c>
      <c r="T101" s="2">
        <f t="shared" si="18"/>
        <v>18142</v>
      </c>
      <c r="U101" s="2">
        <f t="shared" si="19"/>
        <v>492263.76990553737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438826.05561982305</v>
      </c>
      <c r="Y101" s="2">
        <f t="shared" si="30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1"/>
        <v>438826.05561982468</v>
      </c>
      <c r="AC101" s="2">
        <f t="shared" si="31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ref="G102:G165" si="35">IF(F102&gt;600000,$AK$31*1000,F102)</f>
        <v>478899.12857142091</v>
      </c>
      <c r="H102" s="2">
        <f t="shared" si="32"/>
        <v>30857786.021428466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494671.47256603837</v>
      </c>
      <c r="Q102" s="2">
        <f t="shared" ref="Q102:Q165" si="36">IF(P102&gt;600000,600000,P102)</f>
        <v>494671.47256603837</v>
      </c>
      <c r="R102" s="2">
        <f t="shared" si="33"/>
        <v>31903579.125448257</v>
      </c>
      <c r="S102" s="2">
        <f t="shared" si="17"/>
        <v>478899.12857142091</v>
      </c>
      <c r="T102" s="2">
        <f t="shared" si="18"/>
        <v>18142</v>
      </c>
      <c r="U102" s="2">
        <f t="shared" si="19"/>
        <v>494671.47256603837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441233.75828032405</v>
      </c>
      <c r="Y102" s="2">
        <f t="shared" si="30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1"/>
        <v>441233.75828032568</v>
      </c>
      <c r="AC102" s="2">
        <f t="shared" si="31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35"/>
        <v>481076.6939560473</v>
      </c>
      <c r="H103" s="2">
        <f t="shared" si="32"/>
        <v>31338862.715384513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497079.17522652447</v>
      </c>
      <c r="Q103" s="2">
        <f t="shared" si="36"/>
        <v>497079.17522652447</v>
      </c>
      <c r="R103" s="2">
        <f t="shared" si="33"/>
        <v>32400658.300674781</v>
      </c>
      <c r="S103" s="2">
        <f t="shared" si="17"/>
        <v>481076.6939560473</v>
      </c>
      <c r="T103" s="2">
        <f t="shared" si="18"/>
        <v>18142</v>
      </c>
      <c r="U103" s="2">
        <f t="shared" si="19"/>
        <v>497079.17522652447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443641.46094081039</v>
      </c>
      <c r="Y103" s="2">
        <f t="shared" si="30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1"/>
        <v>443641.46094081178</v>
      </c>
      <c r="AC103" s="2">
        <f t="shared" si="31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35"/>
        <v>483254.25934065878</v>
      </c>
      <c r="H104" s="2">
        <f t="shared" si="32"/>
        <v>31822116.974725172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499486.87788702548</v>
      </c>
      <c r="Q104" s="2">
        <f t="shared" si="36"/>
        <v>499486.87788702548</v>
      </c>
      <c r="R104" s="2">
        <f t="shared" si="33"/>
        <v>32900145.178561807</v>
      </c>
      <c r="S104" s="2">
        <f t="shared" si="17"/>
        <v>483254.25934065878</v>
      </c>
      <c r="T104" s="2">
        <f t="shared" si="18"/>
        <v>18142</v>
      </c>
      <c r="U104" s="2">
        <f t="shared" si="19"/>
        <v>499486.87788702548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446049.16360131116</v>
      </c>
      <c r="Y104" s="2">
        <f t="shared" si="30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1"/>
        <v>446049.16360131279</v>
      </c>
      <c r="AC104" s="2">
        <f t="shared" si="31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35"/>
        <v>485431.82472527027</v>
      </c>
      <c r="H105" s="2">
        <f t="shared" si="32"/>
        <v>32307548.799450442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501894.58054752648</v>
      </c>
      <c r="Q105" s="2">
        <f t="shared" si="36"/>
        <v>501894.58054752648</v>
      </c>
      <c r="R105" s="2">
        <f t="shared" si="33"/>
        <v>33402039.759109333</v>
      </c>
      <c r="S105" s="2">
        <f t="shared" si="17"/>
        <v>485431.82472527027</v>
      </c>
      <c r="T105" s="2">
        <f t="shared" si="18"/>
        <v>18142</v>
      </c>
      <c r="U105" s="2">
        <f t="shared" si="19"/>
        <v>501894.58054752648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448456.86626181216</v>
      </c>
      <c r="Y105" s="2">
        <f t="shared" si="30"/>
        <v>32131921.187680759</v>
      </c>
      <c r="Z105" s="2" t="str">
        <f t="shared" si="8"/>
        <v>HERE</v>
      </c>
      <c r="AA105" s="2">
        <f>IF(Z105="HERE",Y105,AA104+Graph!$G$1*1000)</f>
        <v>32131921.187680759</v>
      </c>
      <c r="AB105" s="2">
        <f t="shared" si="21"/>
        <v>448456.86626181379</v>
      </c>
      <c r="AC105" s="2">
        <f t="shared" si="31"/>
        <v>1270118.5714285714</v>
      </c>
      <c r="AD105" s="3">
        <f t="shared" si="10"/>
        <v>32131921.187680759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35"/>
        <v>487609.39010988176</v>
      </c>
      <c r="H106" s="2">
        <f t="shared" si="32"/>
        <v>32795158.189560324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504302.28320802748</v>
      </c>
      <c r="Q106" s="2">
        <f t="shared" si="36"/>
        <v>504302.28320802748</v>
      </c>
      <c r="R106" s="2">
        <f t="shared" si="33"/>
        <v>33906342.042317361</v>
      </c>
      <c r="S106" s="2">
        <f t="shared" si="17"/>
        <v>487609.39010988176</v>
      </c>
      <c r="T106" s="2">
        <f t="shared" si="18"/>
        <v>18142</v>
      </c>
      <c r="U106" s="2">
        <f t="shared" si="19"/>
        <v>504302.28320802748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450864.56892231316</v>
      </c>
      <c r="Y106" s="2">
        <f t="shared" si="30"/>
        <v>32582785.756603073</v>
      </c>
      <c r="Z106" s="2" t="str">
        <f t="shared" si="8"/>
        <v>HERE</v>
      </c>
      <c r="AA106" s="2">
        <f>IF(Z106="HERE",Y106,AA105+Graph!$G$1*1000)</f>
        <v>32582785.756603073</v>
      </c>
      <c r="AB106" s="2">
        <f t="shared" si="21"/>
        <v>450864.56892231479</v>
      </c>
      <c r="AC106" s="2">
        <f t="shared" si="31"/>
        <v>1323556.2857142857</v>
      </c>
      <c r="AD106" s="3">
        <f t="shared" si="10"/>
        <v>32582785.756603073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35"/>
        <v>489786.95549450815</v>
      </c>
      <c r="H107" s="2">
        <f t="shared" si="32"/>
        <v>33284945.145054832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506709.98586851358</v>
      </c>
      <c r="Q107" s="2">
        <f t="shared" si="36"/>
        <v>506709.98586851358</v>
      </c>
      <c r="R107" s="2">
        <f t="shared" si="33"/>
        <v>34413052.028185874</v>
      </c>
      <c r="S107" s="2">
        <f t="shared" si="17"/>
        <v>489786.95549450815</v>
      </c>
      <c r="T107" s="2">
        <f t="shared" si="18"/>
        <v>18142</v>
      </c>
      <c r="U107" s="2">
        <f t="shared" si="19"/>
        <v>506709.98586851358</v>
      </c>
      <c r="V107" s="2">
        <f t="shared" si="34"/>
        <v>1376994</v>
      </c>
      <c r="W107" s="2">
        <f t="shared" si="20"/>
        <v>53437.714285714319</v>
      </c>
      <c r="X107" s="2">
        <f t="shared" si="6"/>
        <v>453272.27158279927</v>
      </c>
      <c r="Y107" s="2">
        <f t="shared" si="30"/>
        <v>33036058.028185874</v>
      </c>
      <c r="Z107" s="2" t="str">
        <f t="shared" si="8"/>
        <v>HERE</v>
      </c>
      <c r="AA107" s="2">
        <f>IF(Z107="HERE",Y107,AA106+Graph!$G$1*1000)</f>
        <v>33036058.028185874</v>
      </c>
      <c r="AB107" s="2">
        <f t="shared" si="21"/>
        <v>453272.27158280089</v>
      </c>
      <c r="AC107" s="2">
        <f t="shared" si="31"/>
        <v>1376994</v>
      </c>
      <c r="AD107" s="3">
        <f t="shared" si="10"/>
        <v>33036058.028185874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35"/>
        <v>491964.52087911963</v>
      </c>
      <c r="H108" s="2">
        <f t="shared" si="32"/>
        <v>33776909.665933952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509117.68852901459</v>
      </c>
      <c r="Q108" s="2">
        <f t="shared" si="36"/>
        <v>509117.68852901459</v>
      </c>
      <c r="R108" s="2">
        <f t="shared" si="33"/>
        <v>34922169.716714889</v>
      </c>
      <c r="S108" s="2">
        <f t="shared" si="17"/>
        <v>491964.52087911963</v>
      </c>
      <c r="T108" s="2">
        <f t="shared" si="18"/>
        <v>18142</v>
      </c>
      <c r="U108" s="2">
        <f t="shared" si="19"/>
        <v>509117.68852901459</v>
      </c>
      <c r="V108" s="2">
        <f t="shared" si="34"/>
        <v>1508825.75</v>
      </c>
      <c r="W108" s="2">
        <f t="shared" si="20"/>
        <v>131831.75</v>
      </c>
      <c r="X108" s="2">
        <f t="shared" si="6"/>
        <v>377285.93852901459</v>
      </c>
      <c r="Y108" s="2">
        <f t="shared" si="30"/>
        <v>33413343.966714889</v>
      </c>
      <c r="Z108" s="2" t="str">
        <f t="shared" si="8"/>
        <v>HERE</v>
      </c>
      <c r="AA108" s="2">
        <f>IF(Z108="HERE",Y108,AA107+Graph!$G$1*1000)</f>
        <v>33413343.966714889</v>
      </c>
      <c r="AB108" s="2">
        <f t="shared" si="21"/>
        <v>377285.93852901459</v>
      </c>
      <c r="AC108" s="2">
        <f t="shared" si="31"/>
        <v>1508825.75</v>
      </c>
      <c r="AD108" s="3">
        <f t="shared" si="10"/>
        <v>33413343.966714889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35"/>
        <v>494142.08626373112</v>
      </c>
      <c r="H109" s="2">
        <f t="shared" si="32"/>
        <v>34271051.752197683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511525.39118951559</v>
      </c>
      <c r="Q109" s="2">
        <f t="shared" si="36"/>
        <v>511525.39118951559</v>
      </c>
      <c r="R109" s="2">
        <f t="shared" si="33"/>
        <v>35433695.107904404</v>
      </c>
      <c r="S109" s="2">
        <f t="shared" si="17"/>
        <v>494142.08626373112</v>
      </c>
      <c r="T109" s="2">
        <f t="shared" si="18"/>
        <v>18142</v>
      </c>
      <c r="U109" s="2">
        <f t="shared" si="19"/>
        <v>511525.39118951559</v>
      </c>
      <c r="V109" s="2">
        <f t="shared" si="34"/>
        <v>1640657.5</v>
      </c>
      <c r="W109" s="2">
        <f t="shared" si="20"/>
        <v>131831.75</v>
      </c>
      <c r="X109" s="2">
        <f t="shared" si="6"/>
        <v>379693.64118951559</v>
      </c>
      <c r="Y109" s="2">
        <f t="shared" si="30"/>
        <v>33793037.607904404</v>
      </c>
      <c r="Z109" s="2" t="str">
        <f t="shared" si="8"/>
        <v>HERE</v>
      </c>
      <c r="AA109" s="2">
        <f>IF(Z109="HERE",Y109,AA108+Graph!$G$1*1000)</f>
        <v>33793037.607904404</v>
      </c>
      <c r="AB109" s="2">
        <f t="shared" si="21"/>
        <v>379693.64118951559</v>
      </c>
      <c r="AC109" s="2">
        <f t="shared" si="31"/>
        <v>1640657.5</v>
      </c>
      <c r="AD109" s="3">
        <f t="shared" si="10"/>
        <v>33793037.607904404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35"/>
        <v>496319.65164834261</v>
      </c>
      <c r="H110" s="2">
        <f t="shared" si="32"/>
        <v>34767371.403846025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513933.09385001659</v>
      </c>
      <c r="Q110" s="2">
        <f t="shared" si="36"/>
        <v>513933.09385001659</v>
      </c>
      <c r="R110" s="2">
        <f t="shared" si="33"/>
        <v>35947628.201754421</v>
      </c>
      <c r="S110" s="2">
        <f t="shared" si="17"/>
        <v>496319.65164834261</v>
      </c>
      <c r="T110" s="2">
        <f t="shared" si="18"/>
        <v>18142</v>
      </c>
      <c r="U110" s="2">
        <f t="shared" si="19"/>
        <v>513933.09385001659</v>
      </c>
      <c r="V110" s="2">
        <f t="shared" si="34"/>
        <v>1772489.25</v>
      </c>
      <c r="W110" s="2">
        <f t="shared" si="20"/>
        <v>131831.75</v>
      </c>
      <c r="X110" s="2">
        <f t="shared" si="6"/>
        <v>382101.34385001659</v>
      </c>
      <c r="Y110" s="2">
        <f t="shared" si="30"/>
        <v>34175138.951754421</v>
      </c>
      <c r="Z110" s="2" t="str">
        <f t="shared" si="8"/>
        <v>HERE</v>
      </c>
      <c r="AA110" s="2">
        <f>IF(Z110="HERE",Y110,AA109+Graph!$G$1*1000)</f>
        <v>34175138.951754421</v>
      </c>
      <c r="AB110" s="2">
        <f t="shared" si="21"/>
        <v>382101.34385001659</v>
      </c>
      <c r="AC110" s="2">
        <f t="shared" si="31"/>
        <v>1772489.25</v>
      </c>
      <c r="AD110" s="3">
        <f t="shared" si="10"/>
        <v>34175138.951754421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35"/>
        <v>498497.217032969</v>
      </c>
      <c r="H111" s="2">
        <f t="shared" si="32"/>
        <v>35265868.620878994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516340.7965105027</v>
      </c>
      <c r="Q111" s="2">
        <f t="shared" si="36"/>
        <v>516340.7965105027</v>
      </c>
      <c r="R111" s="2">
        <f t="shared" si="33"/>
        <v>36463968.998264924</v>
      </c>
      <c r="S111" s="2">
        <f t="shared" si="17"/>
        <v>498497.217032969</v>
      </c>
      <c r="T111" s="2">
        <f t="shared" si="18"/>
        <v>18142</v>
      </c>
      <c r="U111" s="2">
        <f t="shared" si="19"/>
        <v>516340.7965105027</v>
      </c>
      <c r="V111" s="2">
        <f t="shared" si="34"/>
        <v>1904321</v>
      </c>
      <c r="W111" s="2">
        <f t="shared" si="20"/>
        <v>131831.75</v>
      </c>
      <c r="X111" s="2">
        <f t="shared" si="6"/>
        <v>384509.0465105027</v>
      </c>
      <c r="Y111" s="2">
        <f t="shared" si="30"/>
        <v>34559647.998264924</v>
      </c>
      <c r="Z111" s="2" t="str">
        <f t="shared" si="8"/>
        <v>HERE</v>
      </c>
      <c r="AA111" s="2">
        <f>IF(Z111="HERE",Y111,AA110+Graph!$G$1*1000)</f>
        <v>34559647.998264924</v>
      </c>
      <c r="AB111" s="2">
        <f t="shared" si="21"/>
        <v>384509.0465105027</v>
      </c>
      <c r="AC111" s="2">
        <f t="shared" si="31"/>
        <v>1904321</v>
      </c>
      <c r="AD111" s="3">
        <f t="shared" si="10"/>
        <v>34559647.998264924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35"/>
        <v>500674.78241758049</v>
      </c>
      <c r="H112" s="2">
        <f t="shared" si="32"/>
        <v>35766543.403296575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518748.4991710037</v>
      </c>
      <c r="Q112" s="2">
        <f t="shared" si="36"/>
        <v>518748.4991710037</v>
      </c>
      <c r="R112" s="2">
        <f t="shared" si="33"/>
        <v>36982717.497435927</v>
      </c>
      <c r="S112" s="2">
        <f t="shared" si="17"/>
        <v>500674.78241758049</v>
      </c>
      <c r="T112" s="2">
        <f t="shared" si="18"/>
        <v>18142</v>
      </c>
      <c r="U112" s="2">
        <f t="shared" si="19"/>
        <v>518748.4991710037</v>
      </c>
      <c r="V112" s="2">
        <f t="shared" si="34"/>
        <v>2036152.75</v>
      </c>
      <c r="W112" s="2">
        <f t="shared" si="20"/>
        <v>131831.75</v>
      </c>
      <c r="X112" s="2">
        <f t="shared" si="6"/>
        <v>386916.7491710037</v>
      </c>
      <c r="Y112" s="2">
        <f t="shared" si="30"/>
        <v>34946564.747435927</v>
      </c>
      <c r="Z112" s="2" t="str">
        <f t="shared" si="8"/>
        <v>HERE</v>
      </c>
      <c r="AA112" s="2">
        <f>IF(Z112="HERE",Y112,AA111+Graph!$G$1*1000)</f>
        <v>34946564.747435927</v>
      </c>
      <c r="AB112" s="2">
        <f t="shared" si="21"/>
        <v>386916.7491710037</v>
      </c>
      <c r="AC112" s="2">
        <f t="shared" si="31"/>
        <v>2036152.75</v>
      </c>
      <c r="AD112" s="3">
        <f t="shared" si="10"/>
        <v>34946564.747435927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35"/>
        <v>502852.34780219197</v>
      </c>
      <c r="H113" s="2">
        <f t="shared" si="32"/>
        <v>36269395.751098767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521156.2018315047</v>
      </c>
      <c r="Q113" s="2">
        <f t="shared" si="36"/>
        <v>521156.2018315047</v>
      </c>
      <c r="R113" s="2">
        <f t="shared" si="33"/>
        <v>37503873.699267432</v>
      </c>
      <c r="S113" s="2">
        <f t="shared" si="17"/>
        <v>502852.34780219197</v>
      </c>
      <c r="T113" s="2">
        <f t="shared" si="18"/>
        <v>18142</v>
      </c>
      <c r="U113" s="2">
        <f t="shared" si="19"/>
        <v>521156.2018315047</v>
      </c>
      <c r="V113" s="2">
        <f t="shared" si="34"/>
        <v>2167984.5</v>
      </c>
      <c r="W113" s="2">
        <f t="shared" si="20"/>
        <v>131831.75</v>
      </c>
      <c r="X113" s="2">
        <f t="shared" si="6"/>
        <v>389324.4518315047</v>
      </c>
      <c r="Y113" s="2">
        <f t="shared" si="30"/>
        <v>35335889.199267432</v>
      </c>
      <c r="Z113" s="2" t="str">
        <f t="shared" si="8"/>
        <v>HERE</v>
      </c>
      <c r="AA113" s="2">
        <f>IF(Z113="HERE",Y113,AA112+Graph!$G$1*1000)</f>
        <v>35335889.199267432</v>
      </c>
      <c r="AB113" s="2">
        <f t="shared" si="21"/>
        <v>389324.4518315047</v>
      </c>
      <c r="AC113" s="2">
        <f t="shared" si="31"/>
        <v>2167984.5</v>
      </c>
      <c r="AD113" s="3">
        <f t="shared" si="10"/>
        <v>35335889.199267432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35"/>
        <v>505029.91318680346</v>
      </c>
      <c r="H114" s="2">
        <f t="shared" si="32"/>
        <v>36774425.66428557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523563.90449200571</v>
      </c>
      <c r="Q114" s="2">
        <f t="shared" si="36"/>
        <v>523563.90449200571</v>
      </c>
      <c r="R114" s="2">
        <f t="shared" si="33"/>
        <v>38027437.603759438</v>
      </c>
      <c r="S114" s="2">
        <f t="shared" si="17"/>
        <v>505029.91318680346</v>
      </c>
      <c r="T114" s="2">
        <f t="shared" si="18"/>
        <v>18142</v>
      </c>
      <c r="U114" s="2">
        <f t="shared" si="19"/>
        <v>523563.90449200571</v>
      </c>
      <c r="V114" s="2">
        <f t="shared" si="34"/>
        <v>2299816.25</v>
      </c>
      <c r="W114" s="2">
        <f t="shared" si="20"/>
        <v>131831.75</v>
      </c>
      <c r="X114" s="2">
        <f t="shared" si="6"/>
        <v>391732.15449200571</v>
      </c>
      <c r="Y114" s="2">
        <f t="shared" si="30"/>
        <v>35727621.353759438</v>
      </c>
      <c r="Z114" s="2" t="str">
        <f t="shared" si="8"/>
        <v>HERE</v>
      </c>
      <c r="AA114" s="2">
        <f>IF(Z114="HERE",Y114,AA113+Graph!$G$1*1000)</f>
        <v>35727621.353759438</v>
      </c>
      <c r="AB114" s="2">
        <f t="shared" si="21"/>
        <v>391732.15449200571</v>
      </c>
      <c r="AC114" s="2">
        <f t="shared" si="31"/>
        <v>2299816.25</v>
      </c>
      <c r="AD114" s="3">
        <f t="shared" si="10"/>
        <v>35727621.353759438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35"/>
        <v>507207.47857142985</v>
      </c>
      <c r="H115" s="2">
        <f t="shared" si="32"/>
        <v>37281633.142857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525971.60715249181</v>
      </c>
      <c r="Q115" s="2">
        <f t="shared" si="36"/>
        <v>525971.60715249181</v>
      </c>
      <c r="R115" s="2">
        <f t="shared" si="33"/>
        <v>38553409.21091193</v>
      </c>
      <c r="S115" s="2">
        <f t="shared" si="17"/>
        <v>507207.47857142985</v>
      </c>
      <c r="T115" s="2">
        <f t="shared" si="18"/>
        <v>18142</v>
      </c>
      <c r="U115" s="2">
        <f t="shared" si="19"/>
        <v>525971.60715249181</v>
      </c>
      <c r="V115" s="2">
        <f t="shared" si="34"/>
        <v>2431648</v>
      </c>
      <c r="W115" s="2">
        <f t="shared" si="20"/>
        <v>131831.75</v>
      </c>
      <c r="X115" s="2">
        <f t="shared" si="6"/>
        <v>394139.85715249181</v>
      </c>
      <c r="Y115" s="2">
        <f t="shared" si="30"/>
        <v>36121761.21091193</v>
      </c>
      <c r="Z115" s="2" t="str">
        <f t="shared" si="8"/>
        <v>HERE</v>
      </c>
      <c r="AA115" s="2">
        <f>IF(Z115="HERE",Y115,AA114+Graph!$G$1*1000)</f>
        <v>36121761.21091193</v>
      </c>
      <c r="AB115" s="2">
        <f t="shared" si="21"/>
        <v>394139.85715249181</v>
      </c>
      <c r="AC115" s="2">
        <f t="shared" si="31"/>
        <v>2431648</v>
      </c>
      <c r="AD115" s="3">
        <f t="shared" si="10"/>
        <v>36121761.21091193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35"/>
        <v>509385.04395604134</v>
      </c>
      <c r="H116" s="2">
        <f t="shared" si="32"/>
        <v>37791018.186813042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528379.30981299281</v>
      </c>
      <c r="Q116" s="2">
        <f t="shared" si="36"/>
        <v>528379.30981299281</v>
      </c>
      <c r="R116" s="2">
        <f t="shared" si="33"/>
        <v>39081788.520724922</v>
      </c>
      <c r="S116" s="2">
        <f t="shared" si="17"/>
        <v>509385.04395604134</v>
      </c>
      <c r="T116" s="2">
        <f t="shared" si="18"/>
        <v>18142</v>
      </c>
      <c r="U116" s="2">
        <f t="shared" si="19"/>
        <v>528379.30981299281</v>
      </c>
      <c r="V116" s="2">
        <f t="shared" si="34"/>
        <v>2639309</v>
      </c>
      <c r="W116" s="2">
        <f t="shared" si="20"/>
        <v>207661</v>
      </c>
      <c r="X116" s="2">
        <f t="shared" si="6"/>
        <v>320718.30981299281</v>
      </c>
      <c r="Y116" s="2">
        <f t="shared" si="30"/>
        <v>36442479.520724922</v>
      </c>
      <c r="Z116" s="2" t="str">
        <f t="shared" si="8"/>
        <v>HERE</v>
      </c>
      <c r="AA116" s="2">
        <f>IF(Z116="HERE",Y116,AA115+Graph!$G$1*1000)</f>
        <v>36442479.520724922</v>
      </c>
      <c r="AB116" s="2">
        <f t="shared" si="21"/>
        <v>320718.30981299281</v>
      </c>
      <c r="AC116" s="2">
        <f t="shared" si="31"/>
        <v>2639309</v>
      </c>
      <c r="AD116" s="3">
        <f t="shared" si="10"/>
        <v>36442479.520724922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35"/>
        <v>511562.60934065282</v>
      </c>
      <c r="H117" s="2">
        <f t="shared" si="32"/>
        <v>38302580.796153694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530787.01247349381</v>
      </c>
      <c r="Q117" s="2">
        <f t="shared" si="36"/>
        <v>530787.01247349381</v>
      </c>
      <c r="R117" s="2">
        <f t="shared" si="33"/>
        <v>39612575.533198416</v>
      </c>
      <c r="S117" s="2">
        <f t="shared" si="17"/>
        <v>511562.60934065282</v>
      </c>
      <c r="T117" s="2">
        <f t="shared" si="18"/>
        <v>18142</v>
      </c>
      <c r="U117" s="2">
        <f t="shared" si="19"/>
        <v>530787.01247349381</v>
      </c>
      <c r="V117" s="2">
        <f t="shared" si="34"/>
        <v>2918252</v>
      </c>
      <c r="W117" s="2">
        <f t="shared" si="20"/>
        <v>278943</v>
      </c>
      <c r="X117" s="2">
        <f t="shared" si="6"/>
        <v>251844.01247349381</v>
      </c>
      <c r="Y117" s="2">
        <f t="shared" si="30"/>
        <v>36694323.533198416</v>
      </c>
      <c r="Z117" s="2" t="str">
        <f t="shared" si="8"/>
        <v>HERE</v>
      </c>
      <c r="AA117" s="2">
        <f>IF(Z117="HERE",Y117,AA116+Graph!$G$1*1000)</f>
        <v>36694323.533198416</v>
      </c>
      <c r="AB117" s="2">
        <f t="shared" si="21"/>
        <v>251844.01247349381</v>
      </c>
      <c r="AC117" s="2">
        <f t="shared" si="31"/>
        <v>2918252</v>
      </c>
      <c r="AD117" s="3">
        <f t="shared" si="10"/>
        <v>36694323.533198416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35"/>
        <v>513740.17472526431</v>
      </c>
      <c r="H118" s="2">
        <f t="shared" si="32"/>
        <v>38816320.970878959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533194.71513399482</v>
      </c>
      <c r="Q118" s="2">
        <f t="shared" si="36"/>
        <v>533194.71513399482</v>
      </c>
      <c r="R118" s="2">
        <f t="shared" si="33"/>
        <v>40145770.248332411</v>
      </c>
      <c r="S118" s="2">
        <f t="shared" si="17"/>
        <v>513740.17472526431</v>
      </c>
      <c r="T118" s="2">
        <f t="shared" si="18"/>
        <v>18142</v>
      </c>
      <c r="U118" s="2">
        <f t="shared" si="19"/>
        <v>533194.71513399482</v>
      </c>
      <c r="V118" s="2">
        <f t="shared" si="34"/>
        <v>3234946</v>
      </c>
      <c r="W118" s="2">
        <f t="shared" si="20"/>
        <v>316694</v>
      </c>
      <c r="X118" s="2">
        <f t="shared" si="6"/>
        <v>216500.71513399482</v>
      </c>
      <c r="Y118" s="2">
        <f t="shared" si="30"/>
        <v>36910824.248332411</v>
      </c>
      <c r="Z118" s="2" t="str">
        <f t="shared" si="8"/>
        <v>HERE</v>
      </c>
      <c r="AA118" s="2">
        <f>IF(Z118="HERE",Y118,AA117+Graph!$G$1*1000)</f>
        <v>36910824.248332411</v>
      </c>
      <c r="AB118" s="2">
        <f t="shared" si="21"/>
        <v>216500.71513399482</v>
      </c>
      <c r="AC118" s="2">
        <f t="shared" si="31"/>
        <v>3234946</v>
      </c>
      <c r="AD118" s="3">
        <f t="shared" si="10"/>
        <v>36910824.248332411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35"/>
        <v>515917.7401098907</v>
      </c>
      <c r="H119" s="2">
        <f t="shared" si="32"/>
        <v>39332238.710988849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535602.41779448092</v>
      </c>
      <c r="Q119" s="2">
        <f t="shared" si="36"/>
        <v>535602.41779448092</v>
      </c>
      <c r="R119" s="2">
        <f t="shared" si="33"/>
        <v>40681372.666126892</v>
      </c>
      <c r="S119" s="2">
        <f t="shared" si="17"/>
        <v>515917.7401098907</v>
      </c>
      <c r="T119" s="2">
        <f t="shared" si="18"/>
        <v>18142</v>
      </c>
      <c r="U119" s="2">
        <f t="shared" si="19"/>
        <v>535602.41779448092</v>
      </c>
      <c r="V119" s="2">
        <f t="shared" si="34"/>
        <v>3559179</v>
      </c>
      <c r="W119" s="2">
        <f t="shared" si="20"/>
        <v>324233</v>
      </c>
      <c r="X119" s="2">
        <f t="shared" si="6"/>
        <v>211369.41779448092</v>
      </c>
      <c r="Y119" s="2">
        <f t="shared" si="30"/>
        <v>37122193.666126892</v>
      </c>
      <c r="Z119" s="2" t="str">
        <f t="shared" si="8"/>
        <v>HERE</v>
      </c>
      <c r="AA119" s="2">
        <f>IF(Z119="HERE",Y119,AA118+Graph!$G$1*1000)</f>
        <v>37122193.666126892</v>
      </c>
      <c r="AB119" s="2">
        <f t="shared" si="21"/>
        <v>211369.41779448092</v>
      </c>
      <c r="AC119" s="2">
        <f t="shared" si="31"/>
        <v>3559179</v>
      </c>
      <c r="AD119" s="3">
        <f t="shared" si="10"/>
        <v>37122193.666126892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35"/>
        <v>518095.30549450219</v>
      </c>
      <c r="H120" s="2">
        <f t="shared" si="32"/>
        <v>39850334.016483352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538010.12045498192</v>
      </c>
      <c r="Q120" s="2">
        <f t="shared" si="36"/>
        <v>538010.12045498192</v>
      </c>
      <c r="R120" s="2">
        <f t="shared" si="33"/>
        <v>41219382.786581874</v>
      </c>
      <c r="S120" s="2">
        <f t="shared" si="17"/>
        <v>518095.30549450219</v>
      </c>
      <c r="T120" s="2">
        <f t="shared" si="18"/>
        <v>18142</v>
      </c>
      <c r="U120" s="2">
        <f t="shared" si="19"/>
        <v>538010.12045498192</v>
      </c>
      <c r="V120" s="2">
        <f t="shared" si="34"/>
        <v>3837094</v>
      </c>
      <c r="W120" s="2">
        <f t="shared" si="20"/>
        <v>277915</v>
      </c>
      <c r="X120" s="2">
        <f t="shared" si="6"/>
        <v>260095.12045498192</v>
      </c>
      <c r="Y120" s="2">
        <f t="shared" si="30"/>
        <v>37382288.786581874</v>
      </c>
      <c r="Z120" s="2" t="str">
        <f t="shared" si="8"/>
        <v>HERE</v>
      </c>
      <c r="AA120" s="2">
        <f>IF(Z120="HERE",Y120,AA119+Graph!$G$1*1000)</f>
        <v>37382288.786581874</v>
      </c>
      <c r="AB120" s="2">
        <f t="shared" si="21"/>
        <v>260095.12045498192</v>
      </c>
      <c r="AC120" s="2">
        <f t="shared" si="31"/>
        <v>3837094</v>
      </c>
      <c r="AD120" s="3">
        <f t="shared" si="10"/>
        <v>37382288.786581874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35"/>
        <v>520272.87087911367</v>
      </c>
      <c r="H121" s="2">
        <f t="shared" si="32"/>
        <v>40370606.887362465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540417.82311548293</v>
      </c>
      <c r="Q121" s="2">
        <f t="shared" si="36"/>
        <v>540417.82311548293</v>
      </c>
      <c r="R121" s="2">
        <f t="shared" si="33"/>
        <v>41759800.609697357</v>
      </c>
      <c r="S121" s="2">
        <f t="shared" si="17"/>
        <v>520272.87087911367</v>
      </c>
      <c r="T121" s="2">
        <f t="shared" si="18"/>
        <v>18142</v>
      </c>
      <c r="U121" s="2">
        <f t="shared" si="19"/>
        <v>540417.82311548293</v>
      </c>
      <c r="V121" s="2">
        <f t="shared" si="34"/>
        <v>4062501</v>
      </c>
      <c r="W121" s="2">
        <f t="shared" si="20"/>
        <v>225407</v>
      </c>
      <c r="X121" s="2">
        <f t="shared" si="6"/>
        <v>315010.82311548293</v>
      </c>
      <c r="Y121" s="2">
        <f t="shared" si="30"/>
        <v>37697299.609697357</v>
      </c>
      <c r="Z121" s="2" t="str">
        <f t="shared" si="8"/>
        <v>HERE</v>
      </c>
      <c r="AA121" s="2">
        <f>IF(Z121="HERE",Y121,AA120+Graph!$G$1*1000)</f>
        <v>37697299.609697357</v>
      </c>
      <c r="AB121" s="2">
        <f t="shared" si="21"/>
        <v>315010.82311548293</v>
      </c>
      <c r="AC121" s="2">
        <f t="shared" si="31"/>
        <v>4062501</v>
      </c>
      <c r="AD121" s="3">
        <f t="shared" si="10"/>
        <v>37697299.609697357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35"/>
        <v>522450.43626374006</v>
      </c>
      <c r="H122" s="2">
        <f t="shared" si="32"/>
        <v>40893057.323626205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542825.52577598393</v>
      </c>
      <c r="Q122" s="2">
        <f t="shared" si="36"/>
        <v>542825.52577598393</v>
      </c>
      <c r="R122" s="2">
        <f t="shared" si="33"/>
        <v>42302626.135473341</v>
      </c>
      <c r="S122" s="2">
        <f t="shared" si="17"/>
        <v>522450.43626374006</v>
      </c>
      <c r="T122" s="2">
        <f t="shared" si="18"/>
        <v>18142</v>
      </c>
      <c r="U122" s="2">
        <f t="shared" si="19"/>
        <v>542825.52577598393</v>
      </c>
      <c r="V122" s="2">
        <f t="shared" si="34"/>
        <v>4266577</v>
      </c>
      <c r="W122" s="2">
        <f t="shared" si="20"/>
        <v>204076</v>
      </c>
      <c r="X122" s="2">
        <f t="shared" si="6"/>
        <v>338749.52577598393</v>
      </c>
      <c r="Y122" s="2">
        <f t="shared" si="30"/>
        <v>38036049.135473341</v>
      </c>
      <c r="Z122" s="2" t="str">
        <f t="shared" si="8"/>
        <v>HERE</v>
      </c>
      <c r="AA122" s="2">
        <f>IF(Z122="HERE",Y122,AA121+Graph!$G$1*1000)</f>
        <v>38036049.135473341</v>
      </c>
      <c r="AB122" s="2">
        <f t="shared" si="21"/>
        <v>338749.52577598393</v>
      </c>
      <c r="AC122" s="2">
        <f t="shared" si="31"/>
        <v>4266577</v>
      </c>
      <c r="AD122" s="3">
        <f t="shared" si="10"/>
        <v>38036049.135473341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35"/>
        <v>524628.00164835155</v>
      </c>
      <c r="H123" s="2">
        <f t="shared" si="32"/>
        <v>41417685.325274557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545233.22843647003</v>
      </c>
      <c r="Q123" s="2">
        <f t="shared" si="36"/>
        <v>545233.22843647003</v>
      </c>
      <c r="R123" s="2">
        <f t="shared" si="33"/>
        <v>42847859.363909811</v>
      </c>
      <c r="S123" s="2">
        <f t="shared" si="17"/>
        <v>524628.00164835155</v>
      </c>
      <c r="T123" s="2">
        <f t="shared" si="18"/>
        <v>18142</v>
      </c>
      <c r="U123" s="2">
        <f t="shared" si="19"/>
        <v>545233.22843647003</v>
      </c>
      <c r="V123" s="2">
        <f t="shared" si="34"/>
        <v>4609740</v>
      </c>
      <c r="W123" s="2">
        <f t="shared" si="20"/>
        <v>343163</v>
      </c>
      <c r="X123" s="2">
        <f t="shared" si="6"/>
        <v>202070.22843647003</v>
      </c>
      <c r="Y123" s="2">
        <f t="shared" si="30"/>
        <v>38238119.363909811</v>
      </c>
      <c r="Z123" s="2" t="str">
        <f t="shared" si="8"/>
        <v>HERE</v>
      </c>
      <c r="AA123" s="2">
        <f>IF(Z123="HERE",Y123,AA122+Graph!$G$1*1000)</f>
        <v>38238119.363909811</v>
      </c>
      <c r="AB123" s="2">
        <f t="shared" si="21"/>
        <v>202070.22843647003</v>
      </c>
      <c r="AC123" s="2">
        <f t="shared" si="31"/>
        <v>4609740</v>
      </c>
      <c r="AD123" s="3">
        <f t="shared" si="10"/>
        <v>38238119.363909811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35"/>
        <v>526805.56703296304</v>
      </c>
      <c r="H124" s="2">
        <f t="shared" si="32"/>
        <v>41944490.89230752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547640.93109697104</v>
      </c>
      <c r="Q124" s="2">
        <f t="shared" si="36"/>
        <v>547640.93109697104</v>
      </c>
      <c r="R124" s="2">
        <f t="shared" si="33"/>
        <v>43395500.295006782</v>
      </c>
      <c r="S124" s="2">
        <f t="shared" si="17"/>
        <v>526805.56703296304</v>
      </c>
      <c r="T124" s="2">
        <f t="shared" si="18"/>
        <v>18142</v>
      </c>
      <c r="U124" s="2">
        <f t="shared" si="19"/>
        <v>547640.93109697104</v>
      </c>
      <c r="V124" s="2">
        <f t="shared" si="34"/>
        <v>4973248</v>
      </c>
      <c r="W124" s="2">
        <f t="shared" si="20"/>
        <v>363508</v>
      </c>
      <c r="X124" s="2">
        <f t="shared" si="6"/>
        <v>184132.93109697104</v>
      </c>
      <c r="Y124" s="2">
        <f t="shared" si="30"/>
        <v>38422252.295006782</v>
      </c>
      <c r="Z124" s="2" t="str">
        <f t="shared" si="8"/>
        <v>HERE</v>
      </c>
      <c r="AA124" s="2">
        <f>IF(Z124="HERE",Y124,AA123+Graph!$G$1*1000)</f>
        <v>38422252.295006782</v>
      </c>
      <c r="AB124" s="2">
        <f t="shared" si="21"/>
        <v>184132.93109697104</v>
      </c>
      <c r="AC124" s="2">
        <f t="shared" si="31"/>
        <v>4973248</v>
      </c>
      <c r="AD124" s="3">
        <f t="shared" si="10"/>
        <v>38422252.295006782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35"/>
        <v>528983.13241757452</v>
      </c>
      <c r="H125" s="2">
        <f t="shared" si="32"/>
        <v>42473474.024725094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550048.63375747204</v>
      </c>
      <c r="Q125" s="2">
        <f t="shared" si="36"/>
        <v>550048.63375747204</v>
      </c>
      <c r="R125" s="2">
        <f t="shared" si="33"/>
        <v>43945548.928764254</v>
      </c>
      <c r="S125" s="2">
        <f t="shared" si="17"/>
        <v>528983.13241757452</v>
      </c>
      <c r="T125" s="2">
        <f t="shared" si="18"/>
        <v>18142</v>
      </c>
      <c r="U125" s="2">
        <f t="shared" si="19"/>
        <v>550048.63375747204</v>
      </c>
      <c r="V125" s="2">
        <f t="shared" si="34"/>
        <v>5383103</v>
      </c>
      <c r="W125" s="2">
        <f t="shared" si="20"/>
        <v>409855</v>
      </c>
      <c r="X125" s="2">
        <f t="shared" si="6"/>
        <v>140193.63375747204</v>
      </c>
      <c r="Y125" s="2">
        <f t="shared" si="30"/>
        <v>38562445.928764254</v>
      </c>
      <c r="Z125" s="2" t="str">
        <f t="shared" si="8"/>
        <v>HERE</v>
      </c>
      <c r="AA125" s="2">
        <f>IF(Z125="HERE",Y125,AA124+Graph!$G$1*1000)</f>
        <v>38562445.928764254</v>
      </c>
      <c r="AB125" s="2">
        <f t="shared" si="21"/>
        <v>140193.63375747204</v>
      </c>
      <c r="AC125" s="2">
        <f t="shared" si="31"/>
        <v>5383103</v>
      </c>
      <c r="AD125" s="3">
        <f t="shared" si="10"/>
        <v>38562445.928764254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35"/>
        <v>531160.69780220091</v>
      </c>
      <c r="H126" s="2">
        <f t="shared" si="32"/>
        <v>43004634.722527295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552456.33641797304</v>
      </c>
      <c r="Q126" s="2">
        <f t="shared" si="36"/>
        <v>552456.33641797304</v>
      </c>
      <c r="R126" s="2">
        <f t="shared" si="33"/>
        <v>44498005.265182227</v>
      </c>
      <c r="S126" s="2">
        <f t="shared" si="17"/>
        <v>531160.69780220091</v>
      </c>
      <c r="T126" s="2">
        <f t="shared" si="18"/>
        <v>18142</v>
      </c>
      <c r="U126" s="2">
        <f t="shared" si="19"/>
        <v>552456.33641797304</v>
      </c>
      <c r="V126" s="2">
        <f t="shared" si="34"/>
        <v>5861351</v>
      </c>
      <c r="W126" s="2">
        <f t="shared" si="20"/>
        <v>478248</v>
      </c>
      <c r="X126" s="2">
        <f t="shared" si="6"/>
        <v>74208.336417973042</v>
      </c>
      <c r="Y126" s="2">
        <f t="shared" si="30"/>
        <v>38636654.265182227</v>
      </c>
      <c r="Z126" s="2" t="str">
        <f t="shared" si="8"/>
        <v>HERE</v>
      </c>
      <c r="AA126" s="2">
        <f>IF(Z126="HERE",Y126,AA125+Graph!$G$1*1000)</f>
        <v>38636654.265182227</v>
      </c>
      <c r="AB126" s="2">
        <f t="shared" si="21"/>
        <v>74208.336417973042</v>
      </c>
      <c r="AC126" s="2">
        <f t="shared" si="31"/>
        <v>5861351</v>
      </c>
      <c r="AD126" s="3">
        <f t="shared" si="10"/>
        <v>38636654.265182227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28982234.997484114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35"/>
        <v>533338.2631868124</v>
      </c>
      <c r="H127" s="2">
        <f t="shared" si="32"/>
        <v>43537972.985714108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554864.03907845914</v>
      </c>
      <c r="Q127" s="2">
        <f t="shared" si="36"/>
        <v>554864.03907845914</v>
      </c>
      <c r="R127" s="2">
        <f t="shared" si="33"/>
        <v>45052869.304260686</v>
      </c>
      <c r="S127" s="2">
        <f t="shared" si="17"/>
        <v>533338.2631868124</v>
      </c>
      <c r="T127" s="2">
        <f t="shared" si="18"/>
        <v>18142</v>
      </c>
      <c r="U127" s="2">
        <f t="shared" si="19"/>
        <v>554864.03907845914</v>
      </c>
      <c r="V127" s="2">
        <f t="shared" si="34"/>
        <v>6353321</v>
      </c>
      <c r="W127" s="2">
        <f t="shared" si="20"/>
        <v>491970</v>
      </c>
      <c r="X127" s="2">
        <f t="shared" si="6"/>
        <v>62894.039078459144</v>
      </c>
      <c r="Y127" s="2">
        <f t="shared" si="30"/>
        <v>38699548.304260686</v>
      </c>
      <c r="Z127" s="2" t="str">
        <f t="shared" si="8"/>
        <v>HERE</v>
      </c>
      <c r="AA127" s="2">
        <f>IF(Z127="HERE",Y127,AA126+Graph!$G$1*1000)</f>
        <v>38699548.304260686</v>
      </c>
      <c r="AB127" s="2">
        <f t="shared" si="21"/>
        <v>62894.039078459144</v>
      </c>
      <c r="AC127" s="2">
        <f t="shared" si="31"/>
        <v>6353321</v>
      </c>
      <c r="AD127" s="3">
        <f t="shared" si="10"/>
        <v>38699548.304260686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29390684.995228481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35"/>
        <v>535515.82857142389</v>
      </c>
      <c r="H128" s="2">
        <f t="shared" si="32"/>
        <v>44073488.814285532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557271.74173896015</v>
      </c>
      <c r="Q128" s="2">
        <f t="shared" si="36"/>
        <v>557271.74173896015</v>
      </c>
      <c r="R128" s="2">
        <f t="shared" si="33"/>
        <v>45610141.045999646</v>
      </c>
      <c r="S128" s="2">
        <f t="shared" si="17"/>
        <v>535515.82857142389</v>
      </c>
      <c r="T128" s="2">
        <f t="shared" si="18"/>
        <v>18142</v>
      </c>
      <c r="U128" s="2">
        <f t="shared" si="19"/>
        <v>557271.74173896015</v>
      </c>
      <c r="V128" s="2">
        <f t="shared" si="34"/>
        <v>6573570</v>
      </c>
      <c r="W128" s="2">
        <f t="shared" si="20"/>
        <v>220249</v>
      </c>
      <c r="X128" s="2">
        <f t="shared" si="6"/>
        <v>337022.74173896015</v>
      </c>
      <c r="Y128" s="2">
        <f t="shared" si="30"/>
        <v>39036571.045999646</v>
      </c>
      <c r="Z128" s="2" t="str">
        <f t="shared" si="8"/>
        <v>HERE</v>
      </c>
      <c r="AA128" s="2">
        <f>IF(Z128="HERE",Y128,AA127+Graph!$G$1*1000)</f>
        <v>39036571.045999646</v>
      </c>
      <c r="AB128" s="2">
        <f t="shared" si="21"/>
        <v>337022.74173896015</v>
      </c>
      <c r="AC128" s="2">
        <f t="shared" si="31"/>
        <v>6573570</v>
      </c>
      <c r="AD128" s="3">
        <f t="shared" si="10"/>
        <v>39036571.045999646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29801301.925367288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35"/>
        <v>537693.39395603538</v>
      </c>
      <c r="H129" s="2">
        <f t="shared" si="32"/>
        <v>44611182.208241567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559679.44439946115</v>
      </c>
      <c r="Q129" s="2">
        <f t="shared" si="36"/>
        <v>559679.44439946115</v>
      </c>
      <c r="R129" s="2">
        <f t="shared" si="33"/>
        <v>46169820.490399107</v>
      </c>
      <c r="S129" s="2">
        <f t="shared" si="17"/>
        <v>537693.39395603538</v>
      </c>
      <c r="T129" s="2">
        <f t="shared" si="18"/>
        <v>18142</v>
      </c>
      <c r="U129" s="2">
        <f t="shared" si="19"/>
        <v>559679.44439946115</v>
      </c>
      <c r="V129" s="2">
        <f t="shared" si="34"/>
        <v>6853372</v>
      </c>
      <c r="W129" s="2">
        <f t="shared" si="20"/>
        <v>279802</v>
      </c>
      <c r="X129" s="2">
        <f t="shared" si="6"/>
        <v>279877.44439946115</v>
      </c>
      <c r="Y129" s="2">
        <f t="shared" si="30"/>
        <v>39316448.490399107</v>
      </c>
      <c r="Z129" s="2" t="str">
        <f t="shared" si="8"/>
        <v>HERE</v>
      </c>
      <c r="AA129" s="2">
        <f>IF(Z129="HERE",Y129,AA128+Graph!$G$1*1000)</f>
        <v>39316448.490399107</v>
      </c>
      <c r="AB129" s="2">
        <f t="shared" si="21"/>
        <v>279877.44439946115</v>
      </c>
      <c r="AC129" s="2">
        <f t="shared" si="31"/>
        <v>6853372</v>
      </c>
      <c r="AD129" s="3">
        <f t="shared" si="10"/>
        <v>39316448.490399107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30147450.857543401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35"/>
        <v>539870.95934066176</v>
      </c>
      <c r="H130" s="2">
        <f t="shared" si="32"/>
        <v>45151053.167582229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562087.14705996215</v>
      </c>
      <c r="Q130" s="2">
        <f t="shared" si="36"/>
        <v>562087.14705996215</v>
      </c>
      <c r="R130" s="2">
        <f t="shared" si="33"/>
        <v>46731907.637459069</v>
      </c>
      <c r="S130" s="2">
        <f t="shared" si="17"/>
        <v>539870.95934066176</v>
      </c>
      <c r="T130" s="2">
        <f t="shared" si="18"/>
        <v>18142</v>
      </c>
      <c r="U130" s="2">
        <f t="shared" si="19"/>
        <v>562087.14705996215</v>
      </c>
      <c r="V130" s="2">
        <f t="shared" si="34"/>
        <v>7164387</v>
      </c>
      <c r="W130" s="2">
        <f t="shared" si="20"/>
        <v>311015</v>
      </c>
      <c r="X130" s="2">
        <f t="shared" si="6"/>
        <v>251072.14705996215</v>
      </c>
      <c r="Y130" s="2">
        <f t="shared" si="30"/>
        <v>39567520.637459069</v>
      </c>
      <c r="Z130" s="2" t="str">
        <f t="shared" si="8"/>
        <v>HERE</v>
      </c>
      <c r="AA130" s="2">
        <f>IF(Z130="HERE",Y130,AA129+Graph!$G$1*1000)</f>
        <v>39567520.637459069</v>
      </c>
      <c r="AB130" s="2">
        <f t="shared" si="21"/>
        <v>251072.14705996215</v>
      </c>
      <c r="AC130" s="2">
        <f t="shared" si="31"/>
        <v>7164387</v>
      </c>
      <c r="AD130" s="3">
        <f t="shared" si="10"/>
        <v>39567520.637459069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30495766.722113963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35"/>
        <v>542048.52472527325</v>
      </c>
      <c r="H131" s="2">
        <f t="shared" si="32"/>
        <v>45693101.692307502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564494.84972046316</v>
      </c>
      <c r="Q131" s="2">
        <f t="shared" si="36"/>
        <v>564494.84972046316</v>
      </c>
      <c r="R131" s="2">
        <f t="shared" si="33"/>
        <v>47296402.487179533</v>
      </c>
      <c r="S131" s="2">
        <f t="shared" si="17"/>
        <v>542048.52472527325</v>
      </c>
      <c r="T131" s="2">
        <f t="shared" si="18"/>
        <v>18142</v>
      </c>
      <c r="U131" s="2">
        <f t="shared" si="19"/>
        <v>564494.84972046316</v>
      </c>
      <c r="V131" s="2">
        <f t="shared" si="34"/>
        <v>7447199</v>
      </c>
      <c r="W131" s="2">
        <f t="shared" si="20"/>
        <v>282812</v>
      </c>
      <c r="X131" s="2">
        <f t="shared" si="6"/>
        <v>281682.84972046316</v>
      </c>
      <c r="Y131" s="2">
        <f t="shared" si="30"/>
        <v>39849203.487179533</v>
      </c>
      <c r="Z131" s="2" t="str">
        <f t="shared" si="8"/>
        <v>HERE</v>
      </c>
      <c r="AA131" s="2">
        <f>IF(Z131="HERE",Y131,AA130+Graph!$G$1*1000)</f>
        <v>39849203.487179533</v>
      </c>
      <c r="AB131" s="2">
        <f t="shared" si="21"/>
        <v>281682.84972046316</v>
      </c>
      <c r="AC131" s="2">
        <f t="shared" si="31"/>
        <v>7447199</v>
      </c>
      <c r="AD131" s="3">
        <f t="shared" si="10"/>
        <v>39849203.487179533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30846249.519078977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35"/>
        <v>544226.09010988474</v>
      </c>
      <c r="H132" s="2">
        <f t="shared" si="32"/>
        <v>46237327.782417387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566902.55238094926</v>
      </c>
      <c r="Q132" s="2">
        <f t="shared" si="36"/>
        <v>566902.55238094926</v>
      </c>
      <c r="R132" s="2">
        <f t="shared" si="33"/>
        <v>47863305.039560482</v>
      </c>
      <c r="S132" s="2">
        <f t="shared" si="17"/>
        <v>544226.09010988474</v>
      </c>
      <c r="T132" s="2">
        <f t="shared" si="18"/>
        <v>18142</v>
      </c>
      <c r="U132" s="2">
        <f t="shared" si="19"/>
        <v>566902.55238094926</v>
      </c>
      <c r="V132" s="2">
        <f t="shared" si="34"/>
        <v>7891184</v>
      </c>
      <c r="W132" s="2">
        <f t="shared" si="20"/>
        <v>443985</v>
      </c>
      <c r="X132" s="2">
        <f t="shared" si="6"/>
        <v>122917.55238094926</v>
      </c>
      <c r="Y132" s="2">
        <f t="shared" si="30"/>
        <v>39972121.039560482</v>
      </c>
      <c r="Z132" s="2" t="str">
        <f t="shared" si="8"/>
        <v>HERE</v>
      </c>
      <c r="AA132" s="2">
        <f>IF(Z132="HERE",Y132,AA131+Graph!$G$1*1000)</f>
        <v>39972121.039560482</v>
      </c>
      <c r="AB132" s="2">
        <f t="shared" si="21"/>
        <v>122917.55238094926</v>
      </c>
      <c r="AC132" s="2">
        <f t="shared" si="31"/>
        <v>7891184</v>
      </c>
      <c r="AD132" s="3">
        <f t="shared" si="10"/>
        <v>39972121.039560482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31198899.248438433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35"/>
        <v>546403.65549449623</v>
      </c>
      <c r="H133" s="2">
        <f t="shared" si="32"/>
        <v>46783731.437911883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569310.25504145026</v>
      </c>
      <c r="Q133" s="2">
        <f t="shared" si="36"/>
        <v>569310.25504145026</v>
      </c>
      <c r="R133" s="2">
        <f t="shared" si="33"/>
        <v>48432615.294601932</v>
      </c>
      <c r="S133" s="2">
        <f t="shared" si="17"/>
        <v>546403.65549449623</v>
      </c>
      <c r="T133" s="2">
        <f t="shared" si="18"/>
        <v>18142</v>
      </c>
      <c r="U133" s="2">
        <f t="shared" si="19"/>
        <v>569310.25504145026</v>
      </c>
      <c r="V133" s="2">
        <f t="shared" si="34"/>
        <v>8378940</v>
      </c>
      <c r="W133" s="2">
        <f t="shared" si="20"/>
        <v>487756</v>
      </c>
      <c r="X133" s="2">
        <f t="shared" si="6"/>
        <v>81554.255041450262</v>
      </c>
      <c r="Y133" s="2">
        <f t="shared" si="30"/>
        <v>40053675.294601932</v>
      </c>
      <c r="Z133" s="2" t="str">
        <f t="shared" si="8"/>
        <v>HERE</v>
      </c>
      <c r="AA133" s="2">
        <f>IF(Z133="HERE",Y133,AA132+Graph!$G$1*1000)</f>
        <v>40053675.294601932</v>
      </c>
      <c r="AB133" s="2">
        <f t="shared" si="21"/>
        <v>81554.255041450262</v>
      </c>
      <c r="AC133" s="2">
        <f t="shared" si="31"/>
        <v>8378940</v>
      </c>
      <c r="AD133" s="3">
        <f t="shared" si="10"/>
        <v>40053675.294601932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31553715.910192333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35"/>
        <v>548581.22087912261</v>
      </c>
      <c r="H134" s="2">
        <f t="shared" si="32"/>
        <v>47332312.658791006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571717.95770195127</v>
      </c>
      <c r="Q134" s="2">
        <f t="shared" si="36"/>
        <v>571717.95770195127</v>
      </c>
      <c r="R134" s="2">
        <f t="shared" si="33"/>
        <v>49004333.252303883</v>
      </c>
      <c r="S134" s="2">
        <f t="shared" si="17"/>
        <v>548581.22087912261</v>
      </c>
      <c r="T134" s="2">
        <f t="shared" si="18"/>
        <v>18142</v>
      </c>
      <c r="U134" s="2">
        <f t="shared" si="19"/>
        <v>571717.95770195127</v>
      </c>
      <c r="V134" s="2">
        <f t="shared" si="34"/>
        <v>8977329</v>
      </c>
      <c r="W134" s="2">
        <f t="shared" si="20"/>
        <v>598389</v>
      </c>
      <c r="X134" s="2">
        <f t="shared" si="6"/>
        <v>-26671.042298048735</v>
      </c>
      <c r="Y134" s="2">
        <f t="shared" si="30"/>
        <v>40027004.252303883</v>
      </c>
      <c r="Z134" s="2" t="str">
        <f t="shared" si="8"/>
        <v>HERE</v>
      </c>
      <c r="AA134" s="2">
        <f>IF(Z134="HERE",Y134,AA133+Graph!$G$1*1000)</f>
        <v>40027004.252303883</v>
      </c>
      <c r="AB134" s="2">
        <f t="shared" si="21"/>
        <v>-26671.042298048735</v>
      </c>
      <c r="AC134" s="2">
        <f t="shared" si="31"/>
        <v>8977329</v>
      </c>
      <c r="AD134" s="3">
        <f t="shared" si="10"/>
        <v>40027004.252303883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31910699.50434069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35"/>
        <v>550758.7862637341</v>
      </c>
      <c r="H135" s="2">
        <f t="shared" si="32"/>
        <v>47883071.44505474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574125.66036245227</v>
      </c>
      <c r="Q135" s="2">
        <f t="shared" si="36"/>
        <v>574125.66036245227</v>
      </c>
      <c r="R135" s="2">
        <f t="shared" si="33"/>
        <v>49578458.912666336</v>
      </c>
      <c r="S135" s="2">
        <f t="shared" si="17"/>
        <v>550758.7862637341</v>
      </c>
      <c r="T135" s="2">
        <f t="shared" si="18"/>
        <v>18142</v>
      </c>
      <c r="U135" s="2">
        <f t="shared" si="19"/>
        <v>574125.66036245227</v>
      </c>
      <c r="V135" s="2">
        <f t="shared" si="34"/>
        <v>9296367</v>
      </c>
      <c r="W135" s="2">
        <f t="shared" si="20"/>
        <v>319038</v>
      </c>
      <c r="X135" s="2">
        <f t="shared" si="6"/>
        <v>255087.66036245227</v>
      </c>
      <c r="Y135" s="2">
        <f t="shared" si="30"/>
        <v>40282091.912666336</v>
      </c>
      <c r="Z135" s="2" t="str">
        <f t="shared" si="8"/>
        <v>HERE</v>
      </c>
      <c r="AA135" s="2">
        <f>IF(Z135="HERE",Y135,AA134+Graph!$G$1*1000)</f>
        <v>40282091.912666336</v>
      </c>
      <c r="AB135" s="2">
        <f t="shared" si="21"/>
        <v>255087.66036245227</v>
      </c>
      <c r="AC135" s="2">
        <f t="shared" si="31"/>
        <v>9296367</v>
      </c>
      <c r="AD135" s="3">
        <f t="shared" si="10"/>
        <v>40282091.912666336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32269850.030883495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35"/>
        <v>552936.35164834559</v>
      </c>
      <c r="H136" s="2">
        <f t="shared" si="32"/>
        <v>48436007.796703085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576533.36302293837</v>
      </c>
      <c r="Q136" s="2">
        <f t="shared" si="36"/>
        <v>576533.36302293837</v>
      </c>
      <c r="R136" s="2">
        <f t="shared" si="33"/>
        <v>50154992.275689274</v>
      </c>
      <c r="S136" s="2">
        <f t="shared" si="17"/>
        <v>552936.35164834559</v>
      </c>
      <c r="T136" s="2">
        <f t="shared" si="18"/>
        <v>18142</v>
      </c>
      <c r="U136" s="2">
        <f t="shared" si="19"/>
        <v>576533.36302293837</v>
      </c>
      <c r="V136" s="2">
        <f t="shared" si="34"/>
        <v>9646715</v>
      </c>
      <c r="W136" s="2">
        <f t="shared" si="20"/>
        <v>350348</v>
      </c>
      <c r="X136" s="2">
        <f t="shared" si="6"/>
        <v>226185.36302293837</v>
      </c>
      <c r="Y136" s="2">
        <f t="shared" si="30"/>
        <v>40508277.275689274</v>
      </c>
      <c r="Z136" s="2" t="str">
        <f t="shared" si="8"/>
        <v>HERE</v>
      </c>
      <c r="AA136" s="2">
        <f>IF(Z136="HERE",Y136,AA135+Graph!$G$1*1000)</f>
        <v>40508277.275689274</v>
      </c>
      <c r="AB136" s="2">
        <f t="shared" si="21"/>
        <v>226185.36302293837</v>
      </c>
      <c r="AC136" s="2">
        <f t="shared" si="31"/>
        <v>9646715</v>
      </c>
      <c r="AD136" s="3">
        <f t="shared" si="10"/>
        <v>40508277.275689274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32631167.489820737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35"/>
        <v>555113.91703295708</v>
      </c>
      <c r="H137" s="2">
        <f t="shared" si="32"/>
        <v>48991121.713736042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578941.06568343937</v>
      </c>
      <c r="Q137" s="2">
        <f t="shared" si="36"/>
        <v>578941.06568343937</v>
      </c>
      <c r="R137" s="2">
        <f t="shared" si="33"/>
        <v>50733933.341372713</v>
      </c>
      <c r="S137" s="2">
        <f t="shared" si="17"/>
        <v>555113.91703295708</v>
      </c>
      <c r="T137" s="2">
        <f t="shared" si="18"/>
        <v>18142</v>
      </c>
      <c r="U137" s="2">
        <f t="shared" si="19"/>
        <v>578941.06568343937</v>
      </c>
      <c r="V137" s="2">
        <f t="shared" si="34"/>
        <v>10021471</v>
      </c>
      <c r="W137" s="2">
        <f t="shared" si="20"/>
        <v>374756</v>
      </c>
      <c r="X137" s="2">
        <f t="shared" si="6"/>
        <v>204185.06568343937</v>
      </c>
      <c r="Y137" s="2">
        <f t="shared" si="30"/>
        <v>40712462.341372713</v>
      </c>
      <c r="Z137" s="2" t="str">
        <f t="shared" si="8"/>
        <v>HERE</v>
      </c>
      <c r="AA137" s="2">
        <f>IF(Z137="HERE",Y137,AA136+Graph!$G$1*1000)</f>
        <v>40712462.341372713</v>
      </c>
      <c r="AB137" s="2">
        <f t="shared" si="21"/>
        <v>204185.06568343937</v>
      </c>
      <c r="AC137" s="2">
        <f t="shared" si="31"/>
        <v>10021471</v>
      </c>
      <c r="AD137" s="3">
        <f t="shared" si="10"/>
        <v>40712462.341372713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32930197.018652432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35"/>
        <v>557291.48241758347</v>
      </c>
      <c r="H138" s="2">
        <f t="shared" si="32"/>
        <v>49548413.196153626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581348.76834394038</v>
      </c>
      <c r="Q138" s="2">
        <f t="shared" si="36"/>
        <v>581348.76834394038</v>
      </c>
      <c r="R138" s="2">
        <f t="shared" si="33"/>
        <v>51315282.109716654</v>
      </c>
      <c r="S138" s="2">
        <f t="shared" si="17"/>
        <v>557291.48241758347</v>
      </c>
      <c r="T138" s="2">
        <f t="shared" si="18"/>
        <v>18142</v>
      </c>
      <c r="U138" s="2">
        <f t="shared" si="19"/>
        <v>581348.76834394038</v>
      </c>
      <c r="V138" s="2">
        <f t="shared" si="34"/>
        <v>10490487</v>
      </c>
      <c r="W138" s="2">
        <f t="shared" si="20"/>
        <v>469016</v>
      </c>
      <c r="X138" s="2">
        <f t="shared" si="6"/>
        <v>112332.76834394038</v>
      </c>
      <c r="Y138" s="2">
        <f t="shared" si="30"/>
        <v>40824795.109716654</v>
      </c>
      <c r="Z138" s="2" t="str">
        <f t="shared" si="8"/>
        <v>HERE</v>
      </c>
      <c r="AA138" s="2">
        <f>IF(Z138="HERE",Y138,AA137+Graph!$G$1*1000)</f>
        <v>40824795.109716654</v>
      </c>
      <c r="AB138" s="2">
        <f t="shared" si="21"/>
        <v>112332.76834394038</v>
      </c>
      <c r="AC138" s="2">
        <f t="shared" si="31"/>
        <v>10490487</v>
      </c>
      <c r="AD138" s="3">
        <f t="shared" si="10"/>
        <v>40824795.109716654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33170803.779878575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35"/>
        <v>559469.04780219495</v>
      </c>
      <c r="H139" s="2">
        <f t="shared" si="32"/>
        <v>50107882.243955821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583756.47100444138</v>
      </c>
      <c r="Q139" s="2">
        <f t="shared" si="36"/>
        <v>583756.47100444138</v>
      </c>
      <c r="R139" s="2">
        <f t="shared" si="33"/>
        <v>51899038.580721095</v>
      </c>
      <c r="S139" s="2">
        <f t="shared" si="17"/>
        <v>559469.04780219495</v>
      </c>
      <c r="T139" s="2">
        <f t="shared" si="18"/>
        <v>18142</v>
      </c>
      <c r="U139" s="2">
        <f t="shared" si="19"/>
        <v>583756.47100444138</v>
      </c>
      <c r="V139" s="2">
        <f t="shared" si="34"/>
        <v>10971047</v>
      </c>
      <c r="W139" s="2">
        <f t="shared" si="20"/>
        <v>480560</v>
      </c>
      <c r="X139" s="2">
        <f t="shared" si="6"/>
        <v>103196.47100444138</v>
      </c>
      <c r="Y139" s="2">
        <f t="shared" si="30"/>
        <v>40927991.580721095</v>
      </c>
      <c r="Z139" s="2" t="str">
        <f t="shared" si="8"/>
        <v>HERE</v>
      </c>
      <c r="AA139" s="2">
        <f>IF(Z139="HERE",Y139,AA138+Graph!$G$1*1000)</f>
        <v>40927991.580721095</v>
      </c>
      <c r="AB139" s="2">
        <f t="shared" si="21"/>
        <v>103196.47100444138</v>
      </c>
      <c r="AC139" s="2">
        <f t="shared" si="31"/>
        <v>10971047</v>
      </c>
      <c r="AD139" s="3">
        <f t="shared" si="10"/>
        <v>40927991.580721095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33381489.12349917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35"/>
        <v>561646.61318680644</v>
      </c>
      <c r="H140" s="2">
        <f t="shared" si="32"/>
        <v>50669528.857142627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586164.17366492748</v>
      </c>
      <c r="Q140" s="2">
        <f t="shared" si="36"/>
        <v>586164.17366492748</v>
      </c>
      <c r="R140" s="2">
        <f t="shared" si="33"/>
        <v>52485202.754386023</v>
      </c>
      <c r="S140" s="2">
        <f t="shared" si="17"/>
        <v>561646.61318680644</v>
      </c>
      <c r="T140" s="2">
        <f t="shared" si="18"/>
        <v>18142</v>
      </c>
      <c r="U140" s="2">
        <f t="shared" si="19"/>
        <v>586164.17366492748</v>
      </c>
      <c r="V140" s="2">
        <f t="shared" si="34"/>
        <v>11465210</v>
      </c>
      <c r="W140" s="2">
        <f t="shared" si="20"/>
        <v>494163</v>
      </c>
      <c r="X140" s="2">
        <f t="shared" si="6"/>
        <v>92001.173664927483</v>
      </c>
      <c r="Y140" s="2">
        <f t="shared" si="30"/>
        <v>41019992.754386023</v>
      </c>
      <c r="Z140" s="2" t="str">
        <f t="shared" si="8"/>
        <v>HERE</v>
      </c>
      <c r="AA140" s="2">
        <f>IF(Z140="HERE",Y140,AA139+Graph!$G$1*1000)</f>
        <v>41019992.754386023</v>
      </c>
      <c r="AB140" s="2">
        <f t="shared" si="21"/>
        <v>92001.173664927483</v>
      </c>
      <c r="AC140" s="2">
        <f t="shared" si="31"/>
        <v>11465210</v>
      </c>
      <c r="AD140" s="3">
        <f t="shared" si="10"/>
        <v>41019992.754386023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33587933.249514207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35"/>
        <v>563824.17857141793</v>
      </c>
      <c r="H141" s="2">
        <f t="shared" si="32"/>
        <v>51233353.035714045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588571.87632542849</v>
      </c>
      <c r="Q141" s="2">
        <f t="shared" si="36"/>
        <v>588571.87632542849</v>
      </c>
      <c r="R141" s="2">
        <f t="shared" si="33"/>
        <v>53073774.630711451</v>
      </c>
      <c r="S141" s="2">
        <f t="shared" si="17"/>
        <v>563824.17857141793</v>
      </c>
      <c r="T141" s="2">
        <f t="shared" si="18"/>
        <v>18142</v>
      </c>
      <c r="U141" s="2">
        <f t="shared" si="19"/>
        <v>588571.87632542849</v>
      </c>
      <c r="V141" s="2">
        <f t="shared" si="34"/>
        <v>12014288</v>
      </c>
      <c r="W141" s="2">
        <f t="shared" si="20"/>
        <v>549078</v>
      </c>
      <c r="X141" s="2">
        <f t="shared" si="6"/>
        <v>39493.876325428486</v>
      </c>
      <c r="Y141" s="2">
        <f t="shared" si="30"/>
        <v>41059486.630711451</v>
      </c>
      <c r="Z141" s="2" t="str">
        <f t="shared" si="8"/>
        <v>HERE</v>
      </c>
      <c r="AA141" s="2">
        <f>IF(Z141="HERE",Y141,AA140+Graph!$G$1*1000)</f>
        <v>41059486.630711451</v>
      </c>
      <c r="AB141" s="2">
        <f t="shared" si="21"/>
        <v>39493.876325428486</v>
      </c>
      <c r="AC141" s="2">
        <f t="shared" si="31"/>
        <v>12014288</v>
      </c>
      <c r="AD141" s="3">
        <f t="shared" si="10"/>
        <v>41059486.630711451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33835914.607923694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35"/>
        <v>566001.74395604432</v>
      </c>
      <c r="H142" s="2">
        <f t="shared" si="32"/>
        <v>51799354.779670089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590979.57898592949</v>
      </c>
      <c r="Q142" s="2">
        <f t="shared" si="36"/>
        <v>590979.57898592949</v>
      </c>
      <c r="R142" s="2">
        <f t="shared" si="33"/>
        <v>53664754.209697381</v>
      </c>
      <c r="S142" s="2">
        <f t="shared" si="17"/>
        <v>566001.74395604432</v>
      </c>
      <c r="T142" s="2">
        <f t="shared" si="18"/>
        <v>18142</v>
      </c>
      <c r="U142" s="2">
        <f t="shared" si="19"/>
        <v>590979.57898592949</v>
      </c>
      <c r="V142" s="2">
        <f t="shared" si="34"/>
        <v>12294006</v>
      </c>
      <c r="W142" s="2">
        <f t="shared" si="20"/>
        <v>279718</v>
      </c>
      <c r="X142" s="2">
        <f t="shared" si="6"/>
        <v>311261.57898592949</v>
      </c>
      <c r="Y142" s="2">
        <f t="shared" si="30"/>
        <v>41370748.209697381</v>
      </c>
      <c r="Z142" s="2" t="str">
        <f t="shared" si="8"/>
        <v>HERE</v>
      </c>
      <c r="AA142" s="2">
        <f>IF(Z142="HERE",Y142,AA141+Graph!$G$1*1000)</f>
        <v>41370748.209697381</v>
      </c>
      <c r="AB142" s="2">
        <f t="shared" si="21"/>
        <v>311261.57898592949</v>
      </c>
      <c r="AC142" s="2">
        <f t="shared" si="31"/>
        <v>12294006</v>
      </c>
      <c r="AD142" s="3">
        <f t="shared" si="10"/>
        <v>41370748.209697381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34130694.698727623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35"/>
        <v>568179.3093406558</v>
      </c>
      <c r="H143" s="2">
        <f t="shared" si="32"/>
        <v>52367534.089010745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593387.28164643049</v>
      </c>
      <c r="Q143" s="2">
        <f t="shared" si="36"/>
        <v>593387.28164643049</v>
      </c>
      <c r="R143" s="2">
        <f t="shared" si="33"/>
        <v>54258141.491343811</v>
      </c>
      <c r="S143" s="2">
        <f t="shared" si="17"/>
        <v>568179.3093406558</v>
      </c>
      <c r="T143" s="2">
        <f t="shared" si="18"/>
        <v>18142</v>
      </c>
      <c r="U143" s="2">
        <f t="shared" si="19"/>
        <v>593387.28164643049</v>
      </c>
      <c r="V143" s="2">
        <f t="shared" si="34"/>
        <v>12646486</v>
      </c>
      <c r="W143" s="2">
        <f t="shared" si="20"/>
        <v>352480</v>
      </c>
      <c r="X143" s="2">
        <f t="shared" si="6"/>
        <v>240907.28164643049</v>
      </c>
      <c r="Y143" s="2">
        <f t="shared" si="30"/>
        <v>41611655.491343811</v>
      </c>
      <c r="Z143" s="2" t="str">
        <f t="shared" si="8"/>
        <v>HERE</v>
      </c>
      <c r="AA143" s="2">
        <f>IF(Z143="HERE",Y143,AA142+Graph!$G$1*1000)</f>
        <v>41611655.491343811</v>
      </c>
      <c r="AB143" s="2">
        <f t="shared" si="21"/>
        <v>240907.28164643049</v>
      </c>
      <c r="AC143" s="2">
        <f t="shared" si="31"/>
        <v>12646486</v>
      </c>
      <c r="AD143" s="3">
        <f t="shared" si="10"/>
        <v>41611655.491343811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34445773.071926013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35"/>
        <v>570356.87472526729</v>
      </c>
      <c r="H144" s="2">
        <f t="shared" si="32"/>
        <v>52937890.963736013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595794.98430691659</v>
      </c>
      <c r="Q144" s="2">
        <f t="shared" si="36"/>
        <v>595794.98430691659</v>
      </c>
      <c r="R144" s="2">
        <f t="shared" si="33"/>
        <v>54853936.475650728</v>
      </c>
      <c r="S144" s="2">
        <f t="shared" si="17"/>
        <v>570356.87472526729</v>
      </c>
      <c r="T144" s="2">
        <f t="shared" si="18"/>
        <v>18142</v>
      </c>
      <c r="U144" s="2">
        <f t="shared" si="19"/>
        <v>595794.98430691659</v>
      </c>
      <c r="V144" s="2">
        <f t="shared" si="34"/>
        <v>13058298</v>
      </c>
      <c r="W144" s="2">
        <f t="shared" si="20"/>
        <v>411812</v>
      </c>
      <c r="X144" s="2">
        <f t="shared" si="6"/>
        <v>183982.98430691659</v>
      </c>
      <c r="Y144" s="2">
        <f t="shared" si="30"/>
        <v>41795638.475650728</v>
      </c>
      <c r="Z144" s="2" t="str">
        <f t="shared" si="8"/>
        <v>HERE</v>
      </c>
      <c r="AA144" s="2">
        <f>IF(Z144="HERE",Y144,AA143+Graph!$G$1*1000)</f>
        <v>41795638.475650728</v>
      </c>
      <c r="AB144" s="2">
        <f t="shared" si="21"/>
        <v>183982.98430691659</v>
      </c>
      <c r="AC144" s="2">
        <f t="shared" si="31"/>
        <v>13058298</v>
      </c>
      <c r="AD144" s="3">
        <f t="shared" si="10"/>
        <v>41795638.475650728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34644794.42751883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35"/>
        <v>572534.44010989368</v>
      </c>
      <c r="H145" s="2">
        <f t="shared" si="32"/>
        <v>53510425.403845906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598202.6869674176</v>
      </c>
      <c r="Q145" s="2">
        <f t="shared" si="36"/>
        <v>598202.6869674176</v>
      </c>
      <c r="R145" s="2">
        <f t="shared" si="33"/>
        <v>55452139.162618145</v>
      </c>
      <c r="S145" s="2">
        <f t="shared" si="17"/>
        <v>572534.44010989368</v>
      </c>
      <c r="T145" s="2">
        <f t="shared" si="18"/>
        <v>18142</v>
      </c>
      <c r="U145" s="2">
        <f t="shared" si="19"/>
        <v>598202.6869674176</v>
      </c>
      <c r="V145" s="2">
        <f t="shared" si="34"/>
        <v>13509108</v>
      </c>
      <c r="W145" s="2">
        <f t="shared" si="20"/>
        <v>450810</v>
      </c>
      <c r="X145" s="2">
        <f t="shared" si="6"/>
        <v>147392.6869674176</v>
      </c>
      <c r="Y145" s="2">
        <f t="shared" si="30"/>
        <v>41943031.162618145</v>
      </c>
      <c r="Z145" s="2" t="str">
        <f t="shared" si="8"/>
        <v>HERE</v>
      </c>
      <c r="AA145" s="2">
        <f>IF(Z145="HERE",Y145,AA144+Graph!$G$1*1000)</f>
        <v>41943031.162618145</v>
      </c>
      <c r="AB145" s="2">
        <f t="shared" si="21"/>
        <v>147392.6869674176</v>
      </c>
      <c r="AC145" s="2">
        <f t="shared" si="31"/>
        <v>13509108</v>
      </c>
      <c r="AD145" s="3">
        <f t="shared" si="10"/>
        <v>41943031.162618145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34828689.465506107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35"/>
        <v>574712.00549450517</v>
      </c>
      <c r="H146" s="2">
        <f t="shared" si="32"/>
        <v>54085137.409340411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600610.3896279186</v>
      </c>
      <c r="Q146" s="2">
        <f t="shared" si="36"/>
        <v>600000</v>
      </c>
      <c r="R146" s="2">
        <f t="shared" si="33"/>
        <v>56052139.162618145</v>
      </c>
      <c r="S146" s="2">
        <f t="shared" si="17"/>
        <v>574712.00549450517</v>
      </c>
      <c r="T146" s="2">
        <f t="shared" si="18"/>
        <v>18142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42039915.162618145</v>
      </c>
      <c r="Z146" s="2" t="str">
        <f t="shared" si="8"/>
        <v>HERE</v>
      </c>
      <c r="AA146" s="2">
        <f>IF(Z146="HERE",Y146,AA145+Graph!$G$1*1000)</f>
        <v>42039915.162618145</v>
      </c>
      <c r="AB146" s="2">
        <f t="shared" si="21"/>
        <v>96884</v>
      </c>
      <c r="AC146" s="2">
        <f t="shared" si="31"/>
        <v>14012224</v>
      </c>
      <c r="AD146" s="3">
        <f t="shared" si="10"/>
        <v>42039915.162618145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34975356.485887825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35"/>
        <v>576889.57087911665</v>
      </c>
      <c r="H147" s="2">
        <f t="shared" si="32"/>
        <v>54662026.980219528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603018.0922884196</v>
      </c>
      <c r="Q147" s="2">
        <f t="shared" si="36"/>
        <v>600000</v>
      </c>
      <c r="R147" s="2">
        <f t="shared" si="33"/>
        <v>56652139.162618145</v>
      </c>
      <c r="S147" s="2">
        <f t="shared" si="17"/>
        <v>576889.57087911665</v>
      </c>
      <c r="T147" s="2">
        <f t="shared" si="18"/>
        <v>18142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42095312.162618145</v>
      </c>
      <c r="Z147" s="2" t="str">
        <f t="shared" si="8"/>
        <v>HERE</v>
      </c>
      <c r="AA147" s="2">
        <f>IF(Z147="HERE",Y147,AA146+Graph!$G$1*1000)</f>
        <v>42095312.162618145</v>
      </c>
      <c r="AB147" s="2">
        <f t="shared" si="21"/>
        <v>55397</v>
      </c>
      <c r="AC147" s="2">
        <f t="shared" si="31"/>
        <v>14556827</v>
      </c>
      <c r="AD147" s="3">
        <f t="shared" si="10"/>
        <v>42095312.162618145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35066056.388664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35"/>
        <v>579067.13626372814</v>
      </c>
      <c r="H148" s="2">
        <f t="shared" si="32"/>
        <v>55241094.116483256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605425.79494890571</v>
      </c>
      <c r="Q148" s="2">
        <f t="shared" si="36"/>
        <v>600000</v>
      </c>
      <c r="R148" s="2">
        <f t="shared" si="33"/>
        <v>57252139.162618145</v>
      </c>
      <c r="S148" s="2">
        <f t="shared" si="17"/>
        <v>579067.13626372814</v>
      </c>
      <c r="T148" s="2">
        <f t="shared" si="18"/>
        <v>18142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42189950.162618145</v>
      </c>
      <c r="Z148" s="2" t="str">
        <f t="shared" si="8"/>
        <v>HERE</v>
      </c>
      <c r="AA148" s="2">
        <f>IF(Z148="HERE",Y148,AA147+Graph!$G$1*1000)</f>
        <v>42189950.162618145</v>
      </c>
      <c r="AB148" s="2">
        <f t="shared" si="21"/>
        <v>94638</v>
      </c>
      <c r="AC148" s="2">
        <f t="shared" si="31"/>
        <v>15062189</v>
      </c>
      <c r="AD148" s="3">
        <f t="shared" si="10"/>
        <v>42189950.162618145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35147259.523834616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35"/>
        <v>581244.70164835453</v>
      </c>
      <c r="H149" s="2">
        <f t="shared" si="32"/>
        <v>55822338.818131611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607833.49760940671</v>
      </c>
      <c r="Q149" s="2">
        <f t="shared" si="36"/>
        <v>600000</v>
      </c>
      <c r="R149" s="2">
        <f t="shared" si="33"/>
        <v>57852139.162618145</v>
      </c>
      <c r="S149" s="2">
        <f t="shared" si="17"/>
        <v>581244.70164835453</v>
      </c>
      <c r="T149" s="2">
        <f t="shared" si="18"/>
        <v>18142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42551988.162618145</v>
      </c>
      <c r="Z149" s="2" t="str">
        <f t="shared" si="8"/>
        <v>HERE</v>
      </c>
      <c r="AA149" s="2">
        <f>IF(Z149="HERE",Y149,AA148+Graph!$G$1*1000)</f>
        <v>42551988.162618145</v>
      </c>
      <c r="AB149" s="2">
        <f t="shared" si="21"/>
        <v>362038</v>
      </c>
      <c r="AC149" s="2">
        <f t="shared" si="31"/>
        <v>15300151</v>
      </c>
      <c r="AD149" s="3">
        <f t="shared" si="10"/>
        <v>42551988.162618145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35461592.441399686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35"/>
        <v>583422.26703296602</v>
      </c>
      <c r="H150" s="2">
        <f t="shared" si="32"/>
        <v>56405761.085164577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610241.20026990771</v>
      </c>
      <c r="Q150" s="2">
        <f t="shared" si="36"/>
        <v>600000</v>
      </c>
      <c r="R150" s="2">
        <f t="shared" si="33"/>
        <v>58452139.162618145</v>
      </c>
      <c r="S150" s="2">
        <f t="shared" si="17"/>
        <v>583422.26703296602</v>
      </c>
      <c r="T150" s="2">
        <f t="shared" si="18"/>
        <v>18142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42876032.162618145</v>
      </c>
      <c r="Z150" s="2" t="str">
        <f t="shared" si="8"/>
        <v>HERE</v>
      </c>
      <c r="AA150" s="2">
        <f>IF(Z150="HERE",Y150,AA149+Graph!$G$1*1000)</f>
        <v>42876032.162618145</v>
      </c>
      <c r="AB150" s="2">
        <f t="shared" si="21"/>
        <v>324044</v>
      </c>
      <c r="AC150" s="2">
        <f t="shared" si="31"/>
        <v>15576107</v>
      </c>
      <c r="AD150" s="3">
        <f t="shared" si="10"/>
        <v>42876032.162618145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35727472.241359197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35"/>
        <v>585599.83241757751</v>
      </c>
      <c r="H151" s="2">
        <f t="shared" si="32"/>
        <v>56991360.917582154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612648.90293040872</v>
      </c>
      <c r="Q151" s="2">
        <f t="shared" si="36"/>
        <v>600000</v>
      </c>
      <c r="R151" s="2">
        <f t="shared" si="33"/>
        <v>59052139.162618145</v>
      </c>
      <c r="S151" s="2">
        <f t="shared" si="17"/>
        <v>585599.83241757751</v>
      </c>
      <c r="T151" s="2">
        <f t="shared" si="18"/>
        <v>18142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43111167.162618145</v>
      </c>
      <c r="Z151" s="2" t="str">
        <f t="shared" si="8"/>
        <v>HERE</v>
      </c>
      <c r="AA151" s="2">
        <f>IF(Z151="HERE",Y151,AA150+Graph!$G$1*1000)</f>
        <v>43111167.162618145</v>
      </c>
      <c r="AB151" s="2">
        <f t="shared" si="21"/>
        <v>235135</v>
      </c>
      <c r="AC151" s="2">
        <f t="shared" si="31"/>
        <v>15940972</v>
      </c>
      <c r="AD151" s="3">
        <f t="shared" si="10"/>
        <v>43111167.162618145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35968987.923713163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35"/>
        <v>587777.39780218899</v>
      </c>
      <c r="H152" s="2">
        <f t="shared" si="32"/>
        <v>57579138.315384343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615056.60559089482</v>
      </c>
      <c r="Q152" s="2">
        <f t="shared" si="36"/>
        <v>600000</v>
      </c>
      <c r="R152" s="2">
        <f t="shared" si="33"/>
        <v>59652139.162618145</v>
      </c>
      <c r="S152" s="2">
        <f t="shared" si="17"/>
        <v>587777.39780218899</v>
      </c>
      <c r="T152" s="2">
        <f t="shared" si="18"/>
        <v>18142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43229057.162618145</v>
      </c>
      <c r="Z152" s="2" t="str">
        <f t="shared" si="8"/>
        <v>HERE</v>
      </c>
      <c r="AA152" s="2">
        <f>IF(Z152="HERE",Y152,AA151+Graph!$G$1*1000)</f>
        <v>43229057.162618145</v>
      </c>
      <c r="AB152" s="2">
        <f t="shared" si="21"/>
        <v>117890</v>
      </c>
      <c r="AC152" s="2">
        <f t="shared" si="31"/>
        <v>16423082</v>
      </c>
      <c r="AD152" s="3">
        <f t="shared" si="10"/>
        <v>43229057.162618145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36236643.088461585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35"/>
        <v>589954.96318681538</v>
      </c>
      <c r="H153" s="2">
        <f t="shared" si="32"/>
        <v>58169093.278571159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617464.30825139582</v>
      </c>
      <c r="Q153" s="2">
        <f t="shared" si="36"/>
        <v>600000</v>
      </c>
      <c r="R153" s="2">
        <f t="shared" si="33"/>
        <v>60252139.162618145</v>
      </c>
      <c r="S153" s="2">
        <f t="shared" si="17"/>
        <v>589954.96318681538</v>
      </c>
      <c r="T153" s="2">
        <f t="shared" si="18"/>
        <v>18142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43376603.162618145</v>
      </c>
      <c r="Z153" s="2" t="str">
        <f t="shared" si="8"/>
        <v>HERE</v>
      </c>
      <c r="AA153" s="2">
        <f>IF(Z153="HERE",Y153,AA152+Graph!$G$1*1000)</f>
        <v>43376603.162618145</v>
      </c>
      <c r="AB153" s="2">
        <f t="shared" si="21"/>
        <v>147546</v>
      </c>
      <c r="AC153" s="2">
        <f t="shared" si="31"/>
        <v>16875536</v>
      </c>
      <c r="AD153" s="3">
        <f t="shared" si="10"/>
        <v>43376603.162618145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36369468.135604441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35"/>
        <v>592132.52857142687</v>
      </c>
      <c r="H154" s="2">
        <f t="shared" si="32"/>
        <v>58761225.807142586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619872.01091189682</v>
      </c>
      <c r="Q154" s="2">
        <f t="shared" si="36"/>
        <v>600000</v>
      </c>
      <c r="R154" s="2">
        <f t="shared" si="33"/>
        <v>60852139.162618145</v>
      </c>
      <c r="S154" s="2">
        <f t="shared" si="17"/>
        <v>592132.52857142687</v>
      </c>
      <c r="T154" s="2">
        <f t="shared" si="18"/>
        <v>18142</v>
      </c>
      <c r="U154" s="2">
        <f t="shared" si="19"/>
        <v>600000</v>
      </c>
      <c r="V154" s="2">
        <f t="shared" si="34"/>
        <v>17247442</v>
      </c>
      <c r="W154" s="2">
        <f t="shared" si="20"/>
        <v>371906</v>
      </c>
      <c r="X154" s="2">
        <f t="shared" si="6"/>
        <v>228094</v>
      </c>
      <c r="Y154" s="2">
        <f t="shared" si="30"/>
        <v>43604697.162618145</v>
      </c>
      <c r="Z154" s="2" t="str">
        <f t="shared" si="8"/>
        <v>HERE</v>
      </c>
      <c r="AA154" s="2">
        <f>IF(Z154="HERE",Y154,AA153+Graph!$G$1*1000)</f>
        <v>43604697.162618145</v>
      </c>
      <c r="AB154" s="2">
        <f t="shared" si="21"/>
        <v>228094</v>
      </c>
      <c r="AC154" s="2">
        <f t="shared" si="31"/>
        <v>17247442</v>
      </c>
      <c r="AD154" s="3">
        <f t="shared" si="10"/>
        <v>43604697.162618145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36467254.76514174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35"/>
        <v>594310.09395603836</v>
      </c>
      <c r="H155" s="2">
        <f t="shared" si="32"/>
        <v>59355535.901098624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622279.71357239783</v>
      </c>
      <c r="Q155" s="2">
        <f t="shared" si="36"/>
        <v>600000</v>
      </c>
      <c r="R155" s="2">
        <f t="shared" si="33"/>
        <v>61452139.162618145</v>
      </c>
      <c r="S155" s="2">
        <f t="shared" si="17"/>
        <v>594310.09395603836</v>
      </c>
      <c r="T155" s="2">
        <f t="shared" si="18"/>
        <v>18142</v>
      </c>
      <c r="U155" s="2">
        <f t="shared" si="19"/>
        <v>600000</v>
      </c>
      <c r="V155" s="2">
        <f t="shared" si="34"/>
        <v>17582121</v>
      </c>
      <c r="W155" s="2">
        <f t="shared" si="20"/>
        <v>334679</v>
      </c>
      <c r="X155" s="2">
        <f t="shared" si="6"/>
        <v>265321</v>
      </c>
      <c r="Y155" s="2">
        <f t="shared" si="30"/>
        <v>43870018.162618145</v>
      </c>
      <c r="Z155" s="2" t="str">
        <f t="shared" si="8"/>
        <v>HERE</v>
      </c>
      <c r="AA155" s="2">
        <f>IF(Z155="HERE",Y155,AA154+Graph!$G$1*1000)</f>
        <v>43870018.162618145</v>
      </c>
      <c r="AB155" s="2">
        <f t="shared" si="21"/>
        <v>265321</v>
      </c>
      <c r="AC155" s="2">
        <f t="shared" si="31"/>
        <v>17582121</v>
      </c>
      <c r="AD155" s="3">
        <f t="shared" si="10"/>
        <v>43870018.162618145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36473170.277073503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35"/>
        <v>596487.65934064984</v>
      </c>
      <c r="H156" s="2">
        <f t="shared" si="32"/>
        <v>59952023.560439274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624687.41623288393</v>
      </c>
      <c r="Q156" s="2">
        <f t="shared" si="36"/>
        <v>600000</v>
      </c>
      <c r="R156" s="2">
        <f t="shared" si="33"/>
        <v>62052139.162618145</v>
      </c>
      <c r="S156" s="2">
        <f t="shared" si="17"/>
        <v>596487.65934064984</v>
      </c>
      <c r="T156" s="2">
        <f t="shared" si="18"/>
        <v>18142</v>
      </c>
      <c r="U156" s="2">
        <f t="shared" si="19"/>
        <v>600000</v>
      </c>
      <c r="V156" s="2">
        <f t="shared" si="34"/>
        <v>17723840</v>
      </c>
      <c r="W156" s="2">
        <f t="shared" si="20"/>
        <v>141719</v>
      </c>
      <c r="X156" s="2">
        <f t="shared" si="6"/>
        <v>458281</v>
      </c>
      <c r="Y156" s="2">
        <f t="shared" si="30"/>
        <v>44328299.162618145</v>
      </c>
      <c r="Z156" s="2" t="str">
        <f t="shared" si="8"/>
        <v>HERE</v>
      </c>
      <c r="AA156" s="2">
        <f>IF(Z156="HERE",Y156,AA155+Graph!$G$1*1000)</f>
        <v>44328299.162618145</v>
      </c>
      <c r="AB156" s="2">
        <f t="shared" si="21"/>
        <v>458281</v>
      </c>
      <c r="AC156" s="2">
        <f t="shared" si="31"/>
        <v>17723840</v>
      </c>
      <c r="AD156" s="3">
        <f t="shared" si="10"/>
        <v>44328299.162618145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36718701.071399704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35"/>
        <v>598665.22472527623</v>
      </c>
      <c r="H157" s="2">
        <f t="shared" si="32"/>
        <v>60550688.78516455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627095.11889338493</v>
      </c>
      <c r="Q157" s="2">
        <f t="shared" si="36"/>
        <v>600000</v>
      </c>
      <c r="R157" s="2">
        <f t="shared" si="33"/>
        <v>62652139.162618145</v>
      </c>
      <c r="S157" s="2">
        <f t="shared" si="17"/>
        <v>598665.22472527623</v>
      </c>
      <c r="T157" s="2">
        <f t="shared" si="18"/>
        <v>18142</v>
      </c>
      <c r="U157" s="2">
        <f t="shared" si="19"/>
        <v>600000</v>
      </c>
      <c r="V157" s="2">
        <f t="shared" si="34"/>
        <v>17916181</v>
      </c>
      <c r="W157" s="2">
        <f t="shared" si="20"/>
        <v>192341</v>
      </c>
      <c r="X157" s="2">
        <f t="shared" si="6"/>
        <v>407659</v>
      </c>
      <c r="Y157" s="2">
        <f t="shared" si="30"/>
        <v>44735958.162618145</v>
      </c>
      <c r="Z157" s="2" t="str">
        <f t="shared" si="8"/>
        <v>HERE</v>
      </c>
      <c r="AA157" s="2">
        <f>IF(Z157="HERE",Y157,AA156+Graph!$G$1*1000)</f>
        <v>44735958.162618145</v>
      </c>
      <c r="AB157" s="2">
        <f t="shared" si="21"/>
        <v>407659</v>
      </c>
      <c r="AC157" s="2">
        <f t="shared" si="31"/>
        <v>17916181</v>
      </c>
      <c r="AD157" s="3">
        <f t="shared" si="10"/>
        <v>44735958.162618145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36939785.29812035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35"/>
        <v>581858</v>
      </c>
      <c r="H158" s="2">
        <f t="shared" si="32"/>
        <v>61132546.78516455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629502.82155388594</v>
      </c>
      <c r="Q158" s="2">
        <f t="shared" si="36"/>
        <v>600000</v>
      </c>
      <c r="R158" s="2">
        <f t="shared" si="33"/>
        <v>63252139.162618145</v>
      </c>
      <c r="S158" s="2">
        <f t="shared" si="17"/>
        <v>581858</v>
      </c>
      <c r="T158" s="2">
        <f t="shared" si="18"/>
        <v>18142</v>
      </c>
      <c r="U158" s="2">
        <f t="shared" si="19"/>
        <v>600000</v>
      </c>
      <c r="V158" s="2">
        <f t="shared" si="34"/>
        <v>18242873</v>
      </c>
      <c r="W158" s="2">
        <f t="shared" si="20"/>
        <v>326692</v>
      </c>
      <c r="X158" s="2">
        <f t="shared" si="6"/>
        <v>273308</v>
      </c>
      <c r="Y158" s="2">
        <f t="shared" si="30"/>
        <v>45009266.162618145</v>
      </c>
      <c r="Z158" s="2" t="str">
        <f t="shared" si="8"/>
        <v>HERE</v>
      </c>
      <c r="AA158" s="2">
        <f>IF(Z158="HERE",Y158,AA157+Graph!$G$1*1000)</f>
        <v>45009266.162618145</v>
      </c>
      <c r="AB158" s="2">
        <f t="shared" si="21"/>
        <v>273308</v>
      </c>
      <c r="AC158" s="2">
        <f t="shared" si="31"/>
        <v>18242873</v>
      </c>
      <c r="AD158" s="3">
        <f t="shared" si="10"/>
        <v>45009266.162618145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37142289.657235444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35"/>
        <v>581858</v>
      </c>
      <c r="H159" s="2">
        <f t="shared" si="32"/>
        <v>61714404.78516455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631910.52421438694</v>
      </c>
      <c r="Q159" s="2">
        <f t="shared" si="36"/>
        <v>600000</v>
      </c>
      <c r="R159" s="2">
        <f t="shared" si="33"/>
        <v>63852139.162618145</v>
      </c>
      <c r="S159" s="2">
        <f t="shared" si="17"/>
        <v>581858</v>
      </c>
      <c r="T159" s="2">
        <f t="shared" si="18"/>
        <v>18142</v>
      </c>
      <c r="U159" s="2">
        <f t="shared" si="19"/>
        <v>600000</v>
      </c>
      <c r="V159" s="2">
        <f t="shared" si="34"/>
        <v>18691835</v>
      </c>
      <c r="W159" s="2">
        <f t="shared" si="20"/>
        <v>448962</v>
      </c>
      <c r="X159" s="2">
        <f t="shared" si="6"/>
        <v>151038</v>
      </c>
      <c r="Y159" s="2">
        <f t="shared" ref="Y159:Y222" si="37">IF(COUNT($C160)=0,IF(COUNT($C159)=1,C159,SUM(Y158+X159)),C159)</f>
        <v>45160304.162618145</v>
      </c>
      <c r="Z159" s="2" t="str">
        <f t="shared" si="8"/>
        <v>HERE</v>
      </c>
      <c r="AA159" s="2">
        <f>IF(Z159="HERE",Y159,AA158+Graph!$G$1*1000)</f>
        <v>45160304.162618145</v>
      </c>
      <c r="AB159" s="2">
        <f t="shared" si="21"/>
        <v>151038</v>
      </c>
      <c r="AC159" s="2">
        <f t="shared" ref="AC159:AC222" si="38">IF(Z160="HERE",V159,AC158)</f>
        <v>18691835</v>
      </c>
      <c r="AD159" s="3">
        <f t="shared" si="10"/>
        <v>45160304.162618145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37266839.94874499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35"/>
        <v>581858</v>
      </c>
      <c r="H160" s="2">
        <f t="shared" ref="H160:H223" si="39">IF(COUNT($C161)=0,IF(COUNT($C160)=1,C160,SUM(H159+G160)),C160)</f>
        <v>62296262.78516455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634318.22687487304</v>
      </c>
      <c r="Q160" s="2">
        <f t="shared" si="36"/>
        <v>600000</v>
      </c>
      <c r="R160" s="2">
        <f t="shared" ref="R160:R223" si="40">IF(COUNT($C161)=0,IF(COUNT($C160)=1,M160,SUM(R159+Q160)),M160)</f>
        <v>64452139.162618145</v>
      </c>
      <c r="S160" s="2">
        <f t="shared" si="17"/>
        <v>581858</v>
      </c>
      <c r="T160" s="2">
        <f t="shared" si="18"/>
        <v>18142</v>
      </c>
      <c r="U160" s="2">
        <f t="shared" si="19"/>
        <v>600000</v>
      </c>
      <c r="V160" s="2">
        <f t="shared" si="34"/>
        <v>19114117.428571418</v>
      </c>
      <c r="W160" s="2">
        <f t="shared" si="20"/>
        <v>422282.42857141793</v>
      </c>
      <c r="X160" s="2">
        <f t="shared" si="6"/>
        <v>177717.57142858207</v>
      </c>
      <c r="Y160" s="2">
        <f t="shared" si="37"/>
        <v>45338021.734046727</v>
      </c>
      <c r="Z160" s="2" t="str">
        <f t="shared" si="8"/>
        <v>HERE</v>
      </c>
      <c r="AA160" s="2">
        <f>IF(Z160="HERE",Y160,AA159+Graph!$G$1*1000)</f>
        <v>45338021.734046727</v>
      </c>
      <c r="AB160" s="2">
        <f t="shared" si="21"/>
        <v>177717.57142858207</v>
      </c>
      <c r="AC160" s="2">
        <f t="shared" si="38"/>
        <v>19114117.428571418</v>
      </c>
      <c r="AD160" s="3">
        <f t="shared" si="10"/>
        <v>45338021.734046727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9"/>
        <v>37383744.77264899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35"/>
        <v>581858</v>
      </c>
      <c r="H161" s="2">
        <f t="shared" si="39"/>
        <v>62878120.78516455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636725.92953537405</v>
      </c>
      <c r="Q161" s="2">
        <f t="shared" si="36"/>
        <v>600000</v>
      </c>
      <c r="R161" s="2">
        <f t="shared" si="40"/>
        <v>65052139.162618145</v>
      </c>
      <c r="S161" s="2">
        <f t="shared" si="17"/>
        <v>581858</v>
      </c>
      <c r="T161" s="2">
        <f t="shared" si="18"/>
        <v>18142</v>
      </c>
      <c r="U161" s="2">
        <f t="shared" si="19"/>
        <v>600000</v>
      </c>
      <c r="V161" s="2">
        <f t="shared" si="34"/>
        <v>19538577.422527462</v>
      </c>
      <c r="W161" s="2">
        <f t="shared" si="20"/>
        <v>424459.99395604432</v>
      </c>
      <c r="X161" s="2">
        <f t="shared" si="6"/>
        <v>175540.00604395568</v>
      </c>
      <c r="Y161" s="2">
        <f t="shared" si="37"/>
        <v>45513561.740090683</v>
      </c>
      <c r="Z161" s="2" t="str">
        <f t="shared" si="8"/>
        <v>HERE</v>
      </c>
      <c r="AA161" s="2">
        <f>IF(Z161="HERE",Y161,AA160+Graph!$G$1*1000)</f>
        <v>45513561.740090683</v>
      </c>
      <c r="AB161" s="2">
        <f t="shared" si="21"/>
        <v>175540.00604395568</v>
      </c>
      <c r="AC161" s="2">
        <f t="shared" si="38"/>
        <v>19538577.422527462</v>
      </c>
      <c r="AD161" s="3">
        <f t="shared" si="10"/>
        <v>45513561.740090683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9"/>
        <v>37491253.978947423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35"/>
        <v>581858</v>
      </c>
      <c r="H162" s="2">
        <f t="shared" si="39"/>
        <v>63459978.78516455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639133.63219587505</v>
      </c>
      <c r="Q162" s="2">
        <f t="shared" si="36"/>
        <v>600000</v>
      </c>
      <c r="R162" s="2">
        <f t="shared" si="40"/>
        <v>65652139.162618145</v>
      </c>
      <c r="S162" s="2">
        <f t="shared" si="17"/>
        <v>581858</v>
      </c>
      <c r="T162" s="2">
        <f t="shared" si="18"/>
        <v>18142</v>
      </c>
      <c r="U162" s="2">
        <f t="shared" si="19"/>
        <v>600000</v>
      </c>
      <c r="V162" s="2">
        <f t="shared" si="34"/>
        <v>19965214.981868118</v>
      </c>
      <c r="W162" s="2">
        <f t="shared" si="20"/>
        <v>426637.5593406558</v>
      </c>
      <c r="X162" s="2">
        <f t="shared" si="6"/>
        <v>173362.4406593442</v>
      </c>
      <c r="Y162" s="2">
        <f t="shared" si="37"/>
        <v>45686924.180750027</v>
      </c>
      <c r="Z162" s="2" t="str">
        <f t="shared" si="8"/>
        <v>HERE</v>
      </c>
      <c r="AA162" s="2">
        <f>IF(Z162="HERE",Y162,AA161+Graph!$G$1*1000)</f>
        <v>45686924.180750027</v>
      </c>
      <c r="AB162" s="2">
        <f t="shared" si="21"/>
        <v>173362.4406593442</v>
      </c>
      <c r="AC162" s="2">
        <f t="shared" si="38"/>
        <v>19965214.981868118</v>
      </c>
      <c r="AD162" s="3">
        <f t="shared" si="10"/>
        <v>45686924.180750027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9"/>
        <v>37554252.367640309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35"/>
        <v>581858</v>
      </c>
      <c r="H163" s="2">
        <f t="shared" si="39"/>
        <v>64041836.78516455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641541.33485637605</v>
      </c>
      <c r="Q163" s="2">
        <f t="shared" si="36"/>
        <v>600000</v>
      </c>
      <c r="R163" s="2">
        <f t="shared" si="40"/>
        <v>66252139.162618145</v>
      </c>
      <c r="S163" s="2">
        <f t="shared" si="17"/>
        <v>581858</v>
      </c>
      <c r="T163" s="2">
        <f t="shared" si="18"/>
        <v>18142</v>
      </c>
      <c r="U163" s="2">
        <f t="shared" si="19"/>
        <v>600000</v>
      </c>
      <c r="V163" s="2">
        <f t="shared" si="34"/>
        <v>20394030.106593385</v>
      </c>
      <c r="W163" s="2">
        <f t="shared" si="20"/>
        <v>428815.12472526729</v>
      </c>
      <c r="X163" s="2">
        <f t="shared" si="6"/>
        <v>171184.87527473271</v>
      </c>
      <c r="Y163" s="2">
        <f t="shared" si="37"/>
        <v>45858109.05602476</v>
      </c>
      <c r="Z163" s="2" t="str">
        <f t="shared" si="8"/>
        <v>HERE</v>
      </c>
      <c r="AA163" s="2">
        <f>IF(Z163="HERE",Y163,AA162+Graph!$G$1*1000)</f>
        <v>45858109.05602476</v>
      </c>
      <c r="AB163" s="2">
        <f t="shared" si="21"/>
        <v>171184.87527473271</v>
      </c>
      <c r="AC163" s="2">
        <f t="shared" si="38"/>
        <v>20394030.106593385</v>
      </c>
      <c r="AD163" s="3">
        <f t="shared" si="10"/>
        <v>45858109.05602476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9"/>
        <v>37848373.68872764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35"/>
        <v>581858</v>
      </c>
      <c r="H164" s="2">
        <f t="shared" si="39"/>
        <v>64623694.78516455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643949.03751687706</v>
      </c>
      <c r="Q164" s="2">
        <f t="shared" si="36"/>
        <v>600000</v>
      </c>
      <c r="R164" s="2">
        <f t="shared" si="40"/>
        <v>66852139.162618145</v>
      </c>
      <c r="S164" s="2">
        <f t="shared" si="17"/>
        <v>581858</v>
      </c>
      <c r="T164" s="2">
        <f t="shared" si="18"/>
        <v>18142</v>
      </c>
      <c r="U164" s="2">
        <f t="shared" si="19"/>
        <v>600000</v>
      </c>
      <c r="V164" s="2">
        <f t="shared" si="34"/>
        <v>20825022.796703279</v>
      </c>
      <c r="W164" s="2">
        <f t="shared" si="20"/>
        <v>430992.69010989368</v>
      </c>
      <c r="X164" s="2">
        <f t="shared" si="6"/>
        <v>169007.30989010632</v>
      </c>
      <c r="Y164" s="2">
        <f t="shared" si="37"/>
        <v>46027116.365914866</v>
      </c>
      <c r="Z164" s="2" t="str">
        <f t="shared" si="8"/>
        <v>HERE</v>
      </c>
      <c r="AA164" s="2">
        <f>IF(Z164="HERE",Y164,AA163+Graph!$G$1*1000)</f>
        <v>46027116.365914866</v>
      </c>
      <c r="AB164" s="2">
        <f t="shared" si="21"/>
        <v>169007.30989010632</v>
      </c>
      <c r="AC164" s="2">
        <f t="shared" si="38"/>
        <v>20825022.796703279</v>
      </c>
      <c r="AD164" s="3">
        <f t="shared" si="10"/>
        <v>46027116.365914866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9"/>
        <v>38082814.242209427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35"/>
        <v>581858</v>
      </c>
      <c r="H165" s="2">
        <f t="shared" si="39"/>
        <v>65205552.78516455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646356.74017736316</v>
      </c>
      <c r="Q165" s="2">
        <f t="shared" si="36"/>
        <v>600000</v>
      </c>
      <c r="R165" s="2">
        <f t="shared" si="40"/>
        <v>67452139.162618145</v>
      </c>
      <c r="S165" s="2">
        <f t="shared" si="17"/>
        <v>581858</v>
      </c>
      <c r="T165" s="2">
        <f t="shared" si="18"/>
        <v>18142</v>
      </c>
      <c r="U165" s="2">
        <f t="shared" si="19"/>
        <v>600000</v>
      </c>
      <c r="V165" s="2">
        <f t="shared" si="34"/>
        <v>21258193.052197784</v>
      </c>
      <c r="W165" s="2">
        <f t="shared" si="20"/>
        <v>433170.25549450517</v>
      </c>
      <c r="X165" s="2">
        <f t="shared" si="6"/>
        <v>166829.74450549483</v>
      </c>
      <c r="Y165" s="2">
        <f t="shared" si="37"/>
        <v>46193946.110420361</v>
      </c>
      <c r="Z165" s="2" t="str">
        <f t="shared" si="8"/>
        <v>HERE</v>
      </c>
      <c r="AA165" s="2">
        <f>IF(Z165="HERE",Y165,AA164+Graph!$G$1*1000)</f>
        <v>46193946.110420361</v>
      </c>
      <c r="AB165" s="2">
        <f t="shared" si="21"/>
        <v>166829.74450549483</v>
      </c>
      <c r="AC165" s="2">
        <f t="shared" si="38"/>
        <v>21258193.052197784</v>
      </c>
      <c r="AD165" s="3">
        <f t="shared" si="10"/>
        <v>46193946.110420361</v>
      </c>
      <c r="AE165" s="2">
        <f>IF(AE163&gt;=52800000,52800000,IF(AB144=Graph!G$1*1000,AE164+Graph!G$1*1000,AC165))</f>
        <v>21258193.052197784</v>
      </c>
      <c r="AF165" s="3">
        <f t="shared" si="11"/>
        <v>21258193.052197784</v>
      </c>
      <c r="AG165" s="3">
        <f t="shared" si="29"/>
        <v>38268989.528085656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ref="G166:G229" si="41">IF(F166&gt;600000,$AK$31*1000,F166)</f>
        <v>581858</v>
      </c>
      <c r="H166" s="2">
        <f t="shared" si="39"/>
        <v>65787410.78516455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648764.44283786416</v>
      </c>
      <c r="Q166" s="2">
        <f t="shared" ref="Q166:Q229" si="42">IF(P166&gt;600000,600000,P166)</f>
        <v>600000</v>
      </c>
      <c r="R166" s="2">
        <f t="shared" si="40"/>
        <v>68052139.162618145</v>
      </c>
      <c r="S166" s="2">
        <f t="shared" si="17"/>
        <v>581858</v>
      </c>
      <c r="T166" s="2">
        <f t="shared" si="18"/>
        <v>18142</v>
      </c>
      <c r="U166" s="2">
        <f t="shared" si="19"/>
        <v>600000</v>
      </c>
      <c r="V166" s="2">
        <f t="shared" si="34"/>
        <v>21693540.873076901</v>
      </c>
      <c r="W166" s="2">
        <f t="shared" si="20"/>
        <v>435347.82087911665</v>
      </c>
      <c r="X166" s="2">
        <f t="shared" si="6"/>
        <v>164652.17912088335</v>
      </c>
      <c r="Y166" s="2">
        <f t="shared" si="37"/>
        <v>46358598.289541245</v>
      </c>
      <c r="Z166" s="2" t="str">
        <f t="shared" si="8"/>
        <v>HERE</v>
      </c>
      <c r="AA166" s="2">
        <f>IF(Z166="HERE",Y166,AA165+Graph!$G$1*1000)</f>
        <v>46358598.289541245</v>
      </c>
      <c r="AB166" s="2">
        <f t="shared" si="21"/>
        <v>164652.17912088335</v>
      </c>
      <c r="AC166" s="2">
        <f t="shared" si="38"/>
        <v>21693540.873076901</v>
      </c>
      <c r="AD166" s="3">
        <f t="shared" si="10"/>
        <v>46358598.289541245</v>
      </c>
      <c r="AE166" s="2">
        <f>IF(AE164&gt;=52800000,52800000,IF(AB145=Graph!G$1*1000,AE165+Graph!G$1*1000,AC166))</f>
        <v>21693540.873076901</v>
      </c>
      <c r="AF166" s="3">
        <f t="shared" si="11"/>
        <v>21693540.873076901</v>
      </c>
      <c r="AG166" s="3">
        <f t="shared" si="29"/>
        <v>38424183.446356334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41"/>
        <v>581858</v>
      </c>
      <c r="H167" s="2">
        <f t="shared" si="39"/>
        <v>66369268.78516455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651172.14549836516</v>
      </c>
      <c r="Q167" s="2">
        <f t="shared" si="42"/>
        <v>600000</v>
      </c>
      <c r="R167" s="2">
        <f t="shared" si="40"/>
        <v>68652139.162618145</v>
      </c>
      <c r="S167" s="2">
        <f t="shared" si="17"/>
        <v>581858</v>
      </c>
      <c r="T167" s="2">
        <f t="shared" si="18"/>
        <v>18142</v>
      </c>
      <c r="U167" s="2">
        <f t="shared" si="19"/>
        <v>600000</v>
      </c>
      <c r="V167" s="2">
        <f t="shared" si="34"/>
        <v>22131066.259340629</v>
      </c>
      <c r="W167" s="2">
        <f t="shared" si="20"/>
        <v>437525.38626372814</v>
      </c>
      <c r="X167" s="2">
        <f t="shared" si="6"/>
        <v>162474.61373627186</v>
      </c>
      <c r="Y167" s="2">
        <f t="shared" si="37"/>
        <v>46521072.903277516</v>
      </c>
      <c r="Z167" s="2" t="str">
        <f t="shared" si="8"/>
        <v>HERE</v>
      </c>
      <c r="AA167" s="2">
        <f>IF(Z167="HERE",Y167,AA166+Graph!$G$1*1000)</f>
        <v>46521072.903277516</v>
      </c>
      <c r="AB167" s="2">
        <f t="shared" si="21"/>
        <v>162474.61373627186</v>
      </c>
      <c r="AC167" s="2">
        <f t="shared" si="38"/>
        <v>22131066.259340629</v>
      </c>
      <c r="AD167" s="3">
        <f t="shared" si="10"/>
        <v>46521072.903277516</v>
      </c>
      <c r="AE167" s="2">
        <f>IF(AE165&gt;=52800000,52800000,IF(AB146=Graph!G$1*1000,AE166+Graph!G$1*1000,AC167))</f>
        <v>22131066.259340629</v>
      </c>
      <c r="AF167" s="3">
        <f t="shared" si="11"/>
        <v>22131066.259340629</v>
      </c>
      <c r="AG167" s="3">
        <f t="shared" si="29"/>
        <v>38536534.846356332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41"/>
        <v>581858</v>
      </c>
      <c r="H168" s="2">
        <f t="shared" si="39"/>
        <v>66951126.78516455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653579.84815886617</v>
      </c>
      <c r="Q168" s="2">
        <f t="shared" si="42"/>
        <v>600000</v>
      </c>
      <c r="R168" s="2">
        <f t="shared" si="40"/>
        <v>69252139.162618145</v>
      </c>
      <c r="S168" s="2">
        <f t="shared" si="17"/>
        <v>581858</v>
      </c>
      <c r="T168" s="2">
        <f t="shared" si="18"/>
        <v>18142</v>
      </c>
      <c r="U168" s="2">
        <f t="shared" si="19"/>
        <v>600000</v>
      </c>
      <c r="V168" s="2">
        <f t="shared" si="34"/>
        <v>22570769.210988984</v>
      </c>
      <c r="W168" s="2">
        <f t="shared" si="20"/>
        <v>439702.95164835453</v>
      </c>
      <c r="X168" s="2">
        <f t="shared" si="6"/>
        <v>160297.04835164547</v>
      </c>
      <c r="Y168" s="2">
        <f t="shared" si="37"/>
        <v>46681369.951629162</v>
      </c>
      <c r="Z168" s="2" t="str">
        <f t="shared" si="8"/>
        <v>HERE</v>
      </c>
      <c r="AA168" s="2">
        <f>IF(Z168="HERE",Y168,AA167+Graph!$G$1*1000)</f>
        <v>46681369.951629162</v>
      </c>
      <c r="AB168" s="2">
        <f t="shared" si="21"/>
        <v>160297.04835164547</v>
      </c>
      <c r="AC168" s="2">
        <f t="shared" si="38"/>
        <v>22570769.210988984</v>
      </c>
      <c r="AD168" s="3">
        <f t="shared" si="10"/>
        <v>46681369.951629162</v>
      </c>
      <c r="AE168" s="2">
        <f>IF(AE166&gt;=52800000,52800000,IF(AB147=Graph!G$1*1000,AE167+Graph!G$1*1000,AC168))</f>
        <v>22570769.210988984</v>
      </c>
      <c r="AF168" s="3">
        <f t="shared" si="11"/>
        <v>22570769.210988984</v>
      </c>
      <c r="AG168" s="3">
        <f t="shared" si="29"/>
        <v>38613622.296356335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41"/>
        <v>581858</v>
      </c>
      <c r="H169" s="2">
        <f t="shared" si="39"/>
        <v>67532984.78516455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655987.55081935227</v>
      </c>
      <c r="Q169" s="2">
        <f t="shared" si="42"/>
        <v>600000</v>
      </c>
      <c r="R169" s="2">
        <f t="shared" si="40"/>
        <v>69852139.162618145</v>
      </c>
      <c r="S169" s="2">
        <f t="shared" si="17"/>
        <v>581858</v>
      </c>
      <c r="T169" s="2">
        <f t="shared" si="18"/>
        <v>18142</v>
      </c>
      <c r="U169" s="2">
        <f t="shared" si="19"/>
        <v>600000</v>
      </c>
      <c r="V169" s="2">
        <f t="shared" si="34"/>
        <v>23012649.72802195</v>
      </c>
      <c r="W169" s="2">
        <f t="shared" si="20"/>
        <v>441880.51703296602</v>
      </c>
      <c r="X169" s="2">
        <f t="shared" si="6"/>
        <v>158119.48296703398</v>
      </c>
      <c r="Y169" s="2">
        <f t="shared" si="37"/>
        <v>46839489.434596196</v>
      </c>
      <c r="Z169" s="2" t="str">
        <f t="shared" si="8"/>
        <v>HERE</v>
      </c>
      <c r="AA169" s="2">
        <f>IF(Z169="HERE",Y169,AA168+Graph!$G$1*1000)</f>
        <v>46839489.434596196</v>
      </c>
      <c r="AB169" s="2">
        <f t="shared" si="21"/>
        <v>158119.48296703398</v>
      </c>
      <c r="AC169" s="2">
        <f t="shared" si="38"/>
        <v>23012649.72802195</v>
      </c>
      <c r="AD169" s="3">
        <f t="shared" si="10"/>
        <v>46839489.434596196</v>
      </c>
      <c r="AE169" s="2">
        <f>IF(AE167&gt;=52800000,52800000,IF(AB148=Graph!G$1*1000,AE168+Graph!G$1*1000,AC169))</f>
        <v>23012649.72802195</v>
      </c>
      <c r="AF169" s="3">
        <f t="shared" si="11"/>
        <v>23012649.72802195</v>
      </c>
      <c r="AG169" s="3">
        <f t="shared" si="29"/>
        <v>38724064.596356332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41"/>
        <v>581858</v>
      </c>
      <c r="H170" s="2">
        <f t="shared" si="39"/>
        <v>68114842.78516455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658395.25347985327</v>
      </c>
      <c r="Q170" s="2">
        <f t="shared" si="42"/>
        <v>600000</v>
      </c>
      <c r="R170" s="2">
        <f t="shared" si="40"/>
        <v>70452139.162618145</v>
      </c>
      <c r="S170" s="2">
        <f t="shared" si="17"/>
        <v>581858</v>
      </c>
      <c r="T170" s="2">
        <f t="shared" si="18"/>
        <v>18142</v>
      </c>
      <c r="U170" s="2">
        <f t="shared" si="19"/>
        <v>600000</v>
      </c>
      <c r="V170" s="2">
        <f t="shared" si="34"/>
        <v>23456707.810439527</v>
      </c>
      <c r="W170" s="2">
        <f t="shared" si="20"/>
        <v>444058.08241757751</v>
      </c>
      <c r="X170" s="2">
        <f t="shared" si="6"/>
        <v>155941.91758242249</v>
      </c>
      <c r="Y170" s="2">
        <f t="shared" si="37"/>
        <v>46995431.352178618</v>
      </c>
      <c r="Z170" s="2" t="str">
        <f t="shared" si="8"/>
        <v>HERE</v>
      </c>
      <c r="AA170" s="2">
        <f>IF(Z170="HERE",Y170,AA169+Graph!$G$1*1000)</f>
        <v>46995431.352178618</v>
      </c>
      <c r="AB170" s="2">
        <f t="shared" si="21"/>
        <v>155941.91758242249</v>
      </c>
      <c r="AC170" s="2">
        <f t="shared" si="38"/>
        <v>23456707.810439527</v>
      </c>
      <c r="AD170" s="3">
        <f t="shared" si="10"/>
        <v>46995431.352178618</v>
      </c>
      <c r="AE170" s="2">
        <f>IF(AE168&gt;=52800000,52800000,IF(AB149=Graph!G$1*1000,AE169+Graph!G$1*1000,AC170))</f>
        <v>23456707.810439527</v>
      </c>
      <c r="AF170" s="3">
        <f t="shared" si="11"/>
        <v>23456707.810439527</v>
      </c>
      <c r="AG170" s="3">
        <f t="shared" si="29"/>
        <v>39061796.896356329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41"/>
        <v>581858</v>
      </c>
      <c r="H171" s="2">
        <f t="shared" si="39"/>
        <v>68696700.78516455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660802.95614035428</v>
      </c>
      <c r="Q171" s="2">
        <f t="shared" si="42"/>
        <v>600000</v>
      </c>
      <c r="R171" s="2">
        <f t="shared" si="40"/>
        <v>71052139.162618145</v>
      </c>
      <c r="S171" s="2">
        <f t="shared" si="17"/>
        <v>581858</v>
      </c>
      <c r="T171" s="2">
        <f t="shared" si="18"/>
        <v>18142</v>
      </c>
      <c r="U171" s="2">
        <f t="shared" si="19"/>
        <v>600000</v>
      </c>
      <c r="V171" s="2">
        <f t="shared" si="34"/>
        <v>23902943.458241716</v>
      </c>
      <c r="W171" s="2">
        <f t="shared" si="20"/>
        <v>446235.64780218899</v>
      </c>
      <c r="X171" s="2">
        <f t="shared" si="6"/>
        <v>153764.35219781101</v>
      </c>
      <c r="Y171" s="2">
        <f t="shared" si="37"/>
        <v>47149195.704376429</v>
      </c>
      <c r="Z171" s="2" t="str">
        <f t="shared" si="8"/>
        <v>HERE</v>
      </c>
      <c r="AA171" s="2">
        <f>IF(Z171="HERE",Y171,AA170+Graph!$G$1*1000)</f>
        <v>47149195.704376429</v>
      </c>
      <c r="AB171" s="2">
        <f t="shared" si="21"/>
        <v>153764.35219781101</v>
      </c>
      <c r="AC171" s="2">
        <f t="shared" si="38"/>
        <v>23902943.458241716</v>
      </c>
      <c r="AD171" s="3">
        <f t="shared" si="10"/>
        <v>47149195.704376429</v>
      </c>
      <c r="AE171" s="2">
        <f>IF(AE169&gt;=52800000,52800000,IF(AB150=Graph!G$1*1000,AE170+Graph!G$1*1000,AC171))</f>
        <v>23902943.458241716</v>
      </c>
      <c r="AF171" s="3">
        <f t="shared" si="11"/>
        <v>23902943.458241716</v>
      </c>
      <c r="AG171" s="3">
        <f t="shared" si="29"/>
        <v>39367234.296356335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41"/>
        <v>581858</v>
      </c>
      <c r="H172" s="2">
        <f t="shared" si="39"/>
        <v>69278558.78516455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663210.65880085528</v>
      </c>
      <c r="Q172" s="2">
        <f t="shared" si="42"/>
        <v>600000</v>
      </c>
      <c r="R172" s="2">
        <f t="shared" si="40"/>
        <v>71652139.162618145</v>
      </c>
      <c r="S172" s="2">
        <f t="shared" si="17"/>
        <v>581858</v>
      </c>
      <c r="T172" s="2">
        <f t="shared" si="18"/>
        <v>18142</v>
      </c>
      <c r="U172" s="2">
        <f t="shared" si="19"/>
        <v>600000</v>
      </c>
      <c r="V172" s="2">
        <f t="shared" si="34"/>
        <v>24351356.671428531</v>
      </c>
      <c r="W172" s="2">
        <f t="shared" si="20"/>
        <v>448413.21318681538</v>
      </c>
      <c r="X172" s="2">
        <f t="shared" si="6"/>
        <v>151586.78681318462</v>
      </c>
      <c r="Y172" s="2">
        <f t="shared" si="37"/>
        <v>47300782.491189614</v>
      </c>
      <c r="Z172" s="2" t="str">
        <f t="shared" si="8"/>
        <v>HERE</v>
      </c>
      <c r="AA172" s="2">
        <f>IF(Z172="HERE",Y172,AA171+Graph!$G$1*1000)</f>
        <v>47300782.491189614</v>
      </c>
      <c r="AB172" s="2">
        <f t="shared" si="21"/>
        <v>151586.78681318462</v>
      </c>
      <c r="AC172" s="2">
        <f t="shared" si="38"/>
        <v>24351356.671428531</v>
      </c>
      <c r="AD172" s="3">
        <f t="shared" si="10"/>
        <v>47300782.491189614</v>
      </c>
      <c r="AE172" s="2">
        <f>IF(AE170&gt;=52800000,52800000,IF(AB151=Graph!G$1*1000,AE171+Graph!G$1*1000,AC172))</f>
        <v>24351356.671428531</v>
      </c>
      <c r="AF172" s="3">
        <f t="shared" si="11"/>
        <v>24351356.671428531</v>
      </c>
      <c r="AG172" s="3">
        <f t="shared" si="29"/>
        <v>39597099.046356335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41"/>
        <v>581858</v>
      </c>
      <c r="H173" s="2">
        <f t="shared" si="39"/>
        <v>69860416.78516455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665618.36146134138</v>
      </c>
      <c r="Q173" s="2">
        <f t="shared" si="42"/>
        <v>600000</v>
      </c>
      <c r="R173" s="2">
        <f t="shared" si="40"/>
        <v>72252139.162618145</v>
      </c>
      <c r="S173" s="2">
        <f t="shared" si="17"/>
        <v>581858</v>
      </c>
      <c r="T173" s="2">
        <f t="shared" si="18"/>
        <v>18142</v>
      </c>
      <c r="U173" s="2">
        <f t="shared" si="19"/>
        <v>600000</v>
      </c>
      <c r="V173" s="2">
        <f t="shared" si="34"/>
        <v>24801947.449999958</v>
      </c>
      <c r="W173" s="2">
        <f t="shared" si="20"/>
        <v>450590.77857142687</v>
      </c>
      <c r="X173" s="2">
        <f t="shared" si="6"/>
        <v>149409.22142857313</v>
      </c>
      <c r="Y173" s="2">
        <f t="shared" si="37"/>
        <v>47450191.712618187</v>
      </c>
      <c r="Z173" s="2" t="str">
        <f t="shared" si="8"/>
        <v>HERE</v>
      </c>
      <c r="AA173" s="2">
        <f>IF(Z173="HERE",Y173,AA172+Graph!$G$1*1000)</f>
        <v>47450191.712618187</v>
      </c>
      <c r="AB173" s="2">
        <f t="shared" si="21"/>
        <v>149409.22142857313</v>
      </c>
      <c r="AC173" s="2">
        <f t="shared" si="38"/>
        <v>24801947.449999958</v>
      </c>
      <c r="AD173" s="3">
        <f t="shared" si="10"/>
        <v>47450191.712618187</v>
      </c>
      <c r="AE173" s="2">
        <f>IF(AE171&gt;=52800000,52800000,IF(AB152=Graph!G$1*1000,AE172+Graph!G$1*1000,AC173))</f>
        <v>24801947.449999958</v>
      </c>
      <c r="AF173" s="3">
        <f t="shared" si="11"/>
        <v>24801947.449999958</v>
      </c>
      <c r="AG173" s="3">
        <f t="shared" si="29"/>
        <v>39727305.546356335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41"/>
        <v>581858</v>
      </c>
      <c r="H174" s="2">
        <f t="shared" si="39"/>
        <v>70442274.78516455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668026.06412184238</v>
      </c>
      <c r="Q174" s="2">
        <f t="shared" si="42"/>
        <v>600000</v>
      </c>
      <c r="R174" s="2">
        <f t="shared" si="40"/>
        <v>72852139.162618145</v>
      </c>
      <c r="S174" s="2">
        <f t="shared" si="17"/>
        <v>581858</v>
      </c>
      <c r="T174" s="2">
        <f t="shared" si="18"/>
        <v>18142</v>
      </c>
      <c r="U174" s="2">
        <f t="shared" si="19"/>
        <v>600000</v>
      </c>
      <c r="V174" s="2">
        <f t="shared" si="34"/>
        <v>25254715.793955997</v>
      </c>
      <c r="W174" s="2">
        <f t="shared" si="20"/>
        <v>452768.34395603836</v>
      </c>
      <c r="X174" s="2">
        <f t="shared" si="6"/>
        <v>147231.65604396164</v>
      </c>
      <c r="Y174" s="2">
        <f t="shared" si="37"/>
        <v>47597423.368662149</v>
      </c>
      <c r="Z174" s="2" t="str">
        <f t="shared" si="8"/>
        <v>HERE</v>
      </c>
      <c r="AA174" s="2">
        <f>IF(Z174="HERE",Y174,AA173+Graph!$G$1*1000)</f>
        <v>47597423.368662149</v>
      </c>
      <c r="AB174" s="2">
        <f t="shared" si="21"/>
        <v>147231.65604396164</v>
      </c>
      <c r="AC174" s="2">
        <f t="shared" si="38"/>
        <v>25254715.793955997</v>
      </c>
      <c r="AD174" s="3">
        <f t="shared" si="10"/>
        <v>47597423.368662149</v>
      </c>
      <c r="AE174" s="2">
        <f>IF(AE172&gt;=52800000,52800000,IF(AB153=Graph!G$1*1000,AE173+Graph!G$1*1000,AC174))</f>
        <v>25254715.793955997</v>
      </c>
      <c r="AF174" s="3">
        <f t="shared" si="11"/>
        <v>25254715.793955997</v>
      </c>
      <c r="AG174" s="3">
        <f t="shared" si="29"/>
        <v>39882719.646356329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41"/>
        <v>581858</v>
      </c>
      <c r="H175" s="2">
        <f t="shared" si="39"/>
        <v>71024132.78516455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670433.76678234339</v>
      </c>
      <c r="Q175" s="2">
        <f t="shared" si="42"/>
        <v>600000</v>
      </c>
      <c r="R175" s="2">
        <f t="shared" si="40"/>
        <v>73452139.162618145</v>
      </c>
      <c r="S175" s="2">
        <f t="shared" si="17"/>
        <v>581858</v>
      </c>
      <c r="T175" s="2">
        <f t="shared" si="18"/>
        <v>18142</v>
      </c>
      <c r="U175" s="2">
        <f t="shared" si="19"/>
        <v>600000</v>
      </c>
      <c r="V175" s="2">
        <f t="shared" si="34"/>
        <v>25709661.703296646</v>
      </c>
      <c r="W175" s="2">
        <f t="shared" si="20"/>
        <v>454945.90934064984</v>
      </c>
      <c r="X175" s="2">
        <f t="shared" si="6"/>
        <v>145054.09065935016</v>
      </c>
      <c r="Y175" s="2">
        <f t="shared" si="37"/>
        <v>47742477.459321499</v>
      </c>
      <c r="Z175" s="2" t="str">
        <f t="shared" si="8"/>
        <v>HERE</v>
      </c>
      <c r="AA175" s="2">
        <f>IF(Z175="HERE",Y175,AA174+Graph!$G$1*1000)</f>
        <v>47742477.459321499</v>
      </c>
      <c r="AB175" s="2">
        <f t="shared" si="21"/>
        <v>145054.09065935016</v>
      </c>
      <c r="AC175" s="2">
        <f t="shared" si="38"/>
        <v>25709661.703296646</v>
      </c>
      <c r="AD175" s="3">
        <f t="shared" si="10"/>
        <v>47742477.459321499</v>
      </c>
      <c r="AE175" s="2">
        <f>IF(AE173&gt;=52800000,52800000,IF(AB154=Graph!G$1*1000,AE174+Graph!G$1*1000,AC175))</f>
        <v>25709661.703296646</v>
      </c>
      <c r="AF175" s="3">
        <f t="shared" si="11"/>
        <v>25709661.703296646</v>
      </c>
      <c r="AG175" s="3">
        <f t="shared" si="29"/>
        <v>40106599.546356335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41"/>
        <v>581858</v>
      </c>
      <c r="H176" s="2">
        <f t="shared" si="39"/>
        <v>71605990.78516455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672841.46944284439</v>
      </c>
      <c r="Q176" s="2">
        <f t="shared" si="42"/>
        <v>600000</v>
      </c>
      <c r="R176" s="2">
        <f t="shared" si="40"/>
        <v>74052139.162618145</v>
      </c>
      <c r="S176" s="2">
        <f t="shared" si="17"/>
        <v>581858</v>
      </c>
      <c r="T176" s="2">
        <f t="shared" si="18"/>
        <v>18142</v>
      </c>
      <c r="U176" s="2">
        <f t="shared" si="19"/>
        <v>600000</v>
      </c>
      <c r="V176" s="2">
        <f t="shared" si="34"/>
        <v>26166785.178021923</v>
      </c>
      <c r="W176" s="2">
        <f t="shared" si="20"/>
        <v>457123.47472527623</v>
      </c>
      <c r="X176" s="2">
        <f t="shared" si="6"/>
        <v>142876.52527472377</v>
      </c>
      <c r="Y176" s="2">
        <f t="shared" si="37"/>
        <v>47885353.984596223</v>
      </c>
      <c r="Z176" s="2" t="str">
        <f t="shared" si="8"/>
        <v>HERE</v>
      </c>
      <c r="AA176" s="2">
        <f>IF(Z176="HERE",Y176,AA175+Graph!$G$1*1000)</f>
        <v>47885353.984596223</v>
      </c>
      <c r="AB176" s="2">
        <f t="shared" si="21"/>
        <v>142876.52527472377</v>
      </c>
      <c r="AC176" s="2">
        <f t="shared" si="38"/>
        <v>26166785.178021923</v>
      </c>
      <c r="AD176" s="3">
        <f t="shared" si="10"/>
        <v>47885353.984596223</v>
      </c>
      <c r="AE176" s="2">
        <f>IF(AE174&gt;=52800000,52800000,IF(AB155=Graph!G$1*1000,AE175+Graph!G$1*1000,AC176))</f>
        <v>26166785.178021923</v>
      </c>
      <c r="AF176" s="3">
        <f t="shared" si="11"/>
        <v>26166785.178021923</v>
      </c>
      <c r="AG176" s="3">
        <f t="shared" si="29"/>
        <v>40362122.396356329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41"/>
        <v>581858</v>
      </c>
      <c r="H177" s="2">
        <f t="shared" si="39"/>
        <v>72187848.78516455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675249.17210333049</v>
      </c>
      <c r="Q177" s="2">
        <f t="shared" si="42"/>
        <v>600000</v>
      </c>
      <c r="R177" s="2">
        <f t="shared" si="40"/>
        <v>74652139.162618145</v>
      </c>
      <c r="S177" s="2">
        <f t="shared" si="17"/>
        <v>581858</v>
      </c>
      <c r="T177" s="2">
        <f t="shared" si="18"/>
        <v>18142</v>
      </c>
      <c r="U177" s="2">
        <f t="shared" si="19"/>
        <v>600000</v>
      </c>
      <c r="V177" s="2">
        <f t="shared" si="34"/>
        <v>26626086.21813181</v>
      </c>
      <c r="W177" s="2">
        <f t="shared" si="20"/>
        <v>459301.04010988772</v>
      </c>
      <c r="X177" s="2">
        <f t="shared" si="6"/>
        <v>140698.95989011228</v>
      </c>
      <c r="Y177" s="2">
        <f t="shared" si="37"/>
        <v>48026052.944486335</v>
      </c>
      <c r="Z177" s="2" t="str">
        <f t="shared" si="8"/>
        <v>HERE</v>
      </c>
      <c r="AA177" s="2">
        <f>IF(Z177="HERE",Y177,AA176+Graph!$G$1*1000)</f>
        <v>48026052.944486335</v>
      </c>
      <c r="AB177" s="2">
        <f t="shared" si="21"/>
        <v>140698.95989011228</v>
      </c>
      <c r="AC177" s="2">
        <f t="shared" si="38"/>
        <v>26626086.21813181</v>
      </c>
      <c r="AD177" s="3">
        <f t="shared" si="10"/>
        <v>48026052.944486335</v>
      </c>
      <c r="AE177" s="2">
        <f>IF(AE175&gt;=52800000,52800000,IF(AB156=Graph!G$1*1000,AE176+Graph!G$1*1000,AC177))</f>
        <v>26626086.21813181</v>
      </c>
      <c r="AF177" s="3">
        <f t="shared" si="11"/>
        <v>26626086.21813181</v>
      </c>
      <c r="AG177" s="3">
        <f t="shared" si="29"/>
        <v>40781661.246356331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41"/>
        <v>581858</v>
      </c>
      <c r="H178" s="2">
        <f t="shared" si="39"/>
        <v>72769706.78516455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677656.8747638315</v>
      </c>
      <c r="Q178" s="2">
        <f t="shared" si="42"/>
        <v>600000</v>
      </c>
      <c r="R178" s="2">
        <f t="shared" si="40"/>
        <v>75252139.162618145</v>
      </c>
      <c r="S178" s="2">
        <f t="shared" si="17"/>
        <v>581858</v>
      </c>
      <c r="T178" s="2">
        <f t="shared" si="18"/>
        <v>18142</v>
      </c>
      <c r="U178" s="2">
        <f t="shared" si="19"/>
        <v>600000</v>
      </c>
      <c r="V178" s="2">
        <f t="shared" si="34"/>
        <v>27087564.82362631</v>
      </c>
      <c r="W178" s="2">
        <f t="shared" si="20"/>
        <v>461478.60549449921</v>
      </c>
      <c r="X178" s="2">
        <f t="shared" si="6"/>
        <v>138521.39450550079</v>
      </c>
      <c r="Y178" s="2">
        <f t="shared" si="37"/>
        <v>48164574.338991836</v>
      </c>
      <c r="Z178" s="2" t="str">
        <f t="shared" si="8"/>
        <v>HERE</v>
      </c>
      <c r="AA178" s="2">
        <f>IF(Z178="HERE",Y178,AA177+Graph!$G$1*1000)</f>
        <v>48164574.338991836</v>
      </c>
      <c r="AB178" s="2">
        <f t="shared" si="21"/>
        <v>138521.39450550079</v>
      </c>
      <c r="AC178" s="2">
        <f t="shared" si="38"/>
        <v>27087564.82362631</v>
      </c>
      <c r="AD178" s="3">
        <f t="shared" si="10"/>
        <v>48164574.338991836</v>
      </c>
      <c r="AE178" s="2">
        <f>IF(AE176&gt;=52800000,52800000,IF(AB157=Graph!G$1*1000,AE177+Graph!G$1*1000,AC178))</f>
        <v>27087564.82362631</v>
      </c>
      <c r="AF178" s="3">
        <f t="shared" si="11"/>
        <v>27087564.82362631</v>
      </c>
      <c r="AG178" s="3">
        <f t="shared" si="29"/>
        <v>41158171.396356329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41"/>
        <v>581858</v>
      </c>
      <c r="H179" s="2">
        <f t="shared" si="39"/>
        <v>73351564.78516455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680064.5774243325</v>
      </c>
      <c r="Q179" s="2">
        <f t="shared" si="42"/>
        <v>600000</v>
      </c>
      <c r="R179" s="2">
        <f t="shared" si="40"/>
        <v>75852139.162618145</v>
      </c>
      <c r="S179" s="2">
        <f t="shared" si="17"/>
        <v>581858</v>
      </c>
      <c r="T179" s="2">
        <f t="shared" si="18"/>
        <v>18142</v>
      </c>
      <c r="U179" s="2">
        <f t="shared" si="19"/>
        <v>600000</v>
      </c>
      <c r="V179" s="2">
        <f t="shared" si="34"/>
        <v>27551220.99450542</v>
      </c>
      <c r="W179" s="2">
        <f t="shared" si="20"/>
        <v>463656.17087911069</v>
      </c>
      <c r="X179" s="2">
        <f t="shared" si="6"/>
        <v>136343.82912088931</v>
      </c>
      <c r="Y179" s="2">
        <f t="shared" si="37"/>
        <v>48300918.168112725</v>
      </c>
      <c r="Z179" s="2" t="str">
        <f t="shared" si="8"/>
        <v>HERE</v>
      </c>
      <c r="AA179" s="2">
        <f>IF(Z179="HERE",Y179,AA178+Graph!$G$1*1000)</f>
        <v>48300918.168112725</v>
      </c>
      <c r="AB179" s="2">
        <f t="shared" si="21"/>
        <v>136343.82912088931</v>
      </c>
      <c r="AC179" s="2">
        <f t="shared" si="38"/>
        <v>27551220.99450542</v>
      </c>
      <c r="AD179" s="3">
        <f t="shared" si="10"/>
        <v>48300918.168112725</v>
      </c>
      <c r="AE179" s="2">
        <f>IF(AE177&gt;=52800000,52800000,IF(AB158=Graph!G$1*1000,AE178+Graph!G$1*1000,AC179))</f>
        <v>27551220.99450542</v>
      </c>
      <c r="AF179" s="3">
        <f t="shared" si="11"/>
        <v>27551220.99450542</v>
      </c>
      <c r="AG179" s="3">
        <f t="shared" si="29"/>
        <v>41420483.196356334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41"/>
        <v>581858</v>
      </c>
      <c r="H180" s="2">
        <f t="shared" si="39"/>
        <v>73933422.78516455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682472.2800848335</v>
      </c>
      <c r="Q180" s="2">
        <f t="shared" si="42"/>
        <v>600000</v>
      </c>
      <c r="R180" s="2">
        <f t="shared" si="40"/>
        <v>76452139.162618145</v>
      </c>
      <c r="S180" s="2">
        <f t="shared" si="17"/>
        <v>581858</v>
      </c>
      <c r="T180" s="2">
        <f t="shared" si="18"/>
        <v>18142</v>
      </c>
      <c r="U180" s="2">
        <f t="shared" si="19"/>
        <v>600000</v>
      </c>
      <c r="V180" s="2">
        <f t="shared" si="34"/>
        <v>28017054.730769157</v>
      </c>
      <c r="W180" s="2">
        <f t="shared" si="20"/>
        <v>465833.73626373708</v>
      </c>
      <c r="X180" s="2">
        <f t="shared" si="6"/>
        <v>134166.26373626292</v>
      </c>
      <c r="Y180" s="2">
        <f t="shared" si="37"/>
        <v>48435084.431848988</v>
      </c>
      <c r="Z180" s="2" t="str">
        <f t="shared" si="8"/>
        <v>HERE</v>
      </c>
      <c r="AA180" s="2">
        <f>IF(Z180="HERE",Y180,AA179+Graph!$G$1*1000)</f>
        <v>48435084.431848988</v>
      </c>
      <c r="AB180" s="2">
        <f t="shared" si="21"/>
        <v>134166.26373626292</v>
      </c>
      <c r="AC180" s="2">
        <f t="shared" si="38"/>
        <v>28017054.730769157</v>
      </c>
      <c r="AD180" s="3">
        <f t="shared" si="10"/>
        <v>48435084.431848988</v>
      </c>
      <c r="AE180" s="2">
        <f>IF(AE178&gt;=52800000,52800000,IF(AB159=Graph!G$1*1000,AE179+Graph!G$1*1000,AC180))</f>
        <v>28017054.730769157</v>
      </c>
      <c r="AF180" s="3">
        <f t="shared" si="11"/>
        <v>28017054.730769157</v>
      </c>
      <c r="AG180" s="3">
        <f t="shared" si="29"/>
        <v>41578865.496356331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41"/>
        <v>581858</v>
      </c>
      <c r="H181" s="2">
        <f t="shared" si="39"/>
        <v>74515280.78516455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684879.9827453196</v>
      </c>
      <c r="Q181" s="2">
        <f t="shared" si="42"/>
        <v>600000</v>
      </c>
      <c r="R181" s="2">
        <f t="shared" si="40"/>
        <v>77052139.162618145</v>
      </c>
      <c r="S181" s="2">
        <f t="shared" si="17"/>
        <v>581858</v>
      </c>
      <c r="T181" s="2">
        <f t="shared" si="18"/>
        <v>18142</v>
      </c>
      <c r="U181" s="2">
        <f t="shared" si="19"/>
        <v>600000</v>
      </c>
      <c r="V181" s="2">
        <f t="shared" si="34"/>
        <v>28485066.032417506</v>
      </c>
      <c r="W181" s="2">
        <f t="shared" si="20"/>
        <v>468011.30164834857</v>
      </c>
      <c r="X181" s="2">
        <f t="shared" si="6"/>
        <v>131988.69835165143</v>
      </c>
      <c r="Y181" s="2">
        <f t="shared" si="37"/>
        <v>48567073.130200639</v>
      </c>
      <c r="Z181" s="2" t="str">
        <f t="shared" si="8"/>
        <v>HERE</v>
      </c>
      <c r="AA181" s="2">
        <f>IF(Z181="HERE",Y181,AA180+Graph!$G$1*1000)</f>
        <v>48567073.130200639</v>
      </c>
      <c r="AB181" s="2">
        <f t="shared" si="21"/>
        <v>131988.69835165143</v>
      </c>
      <c r="AC181" s="2">
        <f t="shared" si="38"/>
        <v>28485066.032417506</v>
      </c>
      <c r="AD181" s="3">
        <f t="shared" si="10"/>
        <v>48567073.130200639</v>
      </c>
      <c r="AE181" s="2">
        <f>IF(AE179&gt;=52800000,52800000,IF(AB160=Graph!G$1*1000,AE180+Graph!G$1*1000,AC181))</f>
        <v>28485066.032417506</v>
      </c>
      <c r="AF181" s="3">
        <f t="shared" si="11"/>
        <v>28485066.032417506</v>
      </c>
      <c r="AG181" s="3">
        <f t="shared" si="29"/>
        <v>41759925.432070628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41"/>
        <v>581858</v>
      </c>
      <c r="H182" s="2">
        <f t="shared" si="39"/>
        <v>75097138.78516455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687287.68540582061</v>
      </c>
      <c r="Q182" s="2">
        <f t="shared" si="42"/>
        <v>600000</v>
      </c>
      <c r="R182" s="2">
        <f t="shared" si="40"/>
        <v>77652139.162618145</v>
      </c>
      <c r="S182" s="2">
        <f t="shared" si="17"/>
        <v>581858</v>
      </c>
      <c r="T182" s="2">
        <f t="shared" si="18"/>
        <v>18142</v>
      </c>
      <c r="U182" s="2">
        <f t="shared" si="19"/>
        <v>600000</v>
      </c>
      <c r="V182" s="2">
        <f t="shared" si="34"/>
        <v>28955254.899450466</v>
      </c>
      <c r="W182" s="2">
        <f t="shared" si="20"/>
        <v>470188.86703296006</v>
      </c>
      <c r="X182" s="2">
        <f t="shared" si="6"/>
        <v>129811.13296703994</v>
      </c>
      <c r="Y182" s="2">
        <f t="shared" si="37"/>
        <v>48696884.263167679</v>
      </c>
      <c r="Z182" s="2" t="str">
        <f t="shared" si="8"/>
        <v>HERE</v>
      </c>
      <c r="AA182" s="2">
        <f>IF(Z182="HERE",Y182,AA181+Graph!$G$1*1000)</f>
        <v>48696884.263167679</v>
      </c>
      <c r="AB182" s="2">
        <f t="shared" si="21"/>
        <v>129811.13296703994</v>
      </c>
      <c r="AC182" s="2">
        <f t="shared" si="38"/>
        <v>28955254.899450466</v>
      </c>
      <c r="AD182" s="3">
        <f t="shared" si="10"/>
        <v>48696884.263167679</v>
      </c>
      <c r="AE182" s="2">
        <f>IF(AE180&gt;=52800000,52800000,IF(AB161=Graph!G$1*1000,AE181+Graph!G$1*1000,AC182))</f>
        <v>28955254.899450466</v>
      </c>
      <c r="AF182" s="3">
        <f t="shared" si="11"/>
        <v>28955254.899450466</v>
      </c>
      <c r="AG182" s="3">
        <f t="shared" si="29"/>
        <v>41939134.437207989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41"/>
        <v>581858</v>
      </c>
      <c r="H183" s="2">
        <f t="shared" si="39"/>
        <v>75678996.78516455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689695.38806632161</v>
      </c>
      <c r="Q183" s="2">
        <f t="shared" si="42"/>
        <v>600000</v>
      </c>
      <c r="R183" s="2">
        <f t="shared" si="40"/>
        <v>78252139.162618145</v>
      </c>
      <c r="S183" s="2">
        <f t="shared" si="17"/>
        <v>581858</v>
      </c>
      <c r="T183" s="2">
        <f t="shared" si="18"/>
        <v>18142</v>
      </c>
      <c r="U183" s="2">
        <f t="shared" si="19"/>
        <v>600000</v>
      </c>
      <c r="V183" s="2">
        <f t="shared" si="34"/>
        <v>29427621.331868038</v>
      </c>
      <c r="W183" s="2">
        <f t="shared" si="20"/>
        <v>472366.43241757154</v>
      </c>
      <c r="X183" s="2">
        <f t="shared" si="6"/>
        <v>127633.56758242846</v>
      </c>
      <c r="Y183" s="2">
        <f t="shared" si="37"/>
        <v>48824517.830750108</v>
      </c>
      <c r="Z183" s="2" t="str">
        <f t="shared" si="8"/>
        <v>HERE</v>
      </c>
      <c r="AA183" s="2">
        <f>IF(Z183="HERE",Y183,AA182+Graph!$G$1*1000)</f>
        <v>48824517.830750108</v>
      </c>
      <c r="AB183" s="2">
        <f t="shared" si="21"/>
        <v>127633.56758242846</v>
      </c>
      <c r="AC183" s="2">
        <f t="shared" si="38"/>
        <v>29427621.331868038</v>
      </c>
      <c r="AD183" s="3">
        <f t="shared" si="10"/>
        <v>48824517.830750108</v>
      </c>
      <c r="AE183" s="2">
        <f>IF(AE181&gt;=52800000,52800000,IF(AB162=Graph!G$1*1000,AE182+Graph!G$1*1000,AC183))</f>
        <v>29427621.331868038</v>
      </c>
      <c r="AF183" s="3">
        <f t="shared" si="11"/>
        <v>29427621.331868038</v>
      </c>
      <c r="AG183" s="3">
        <f t="shared" si="29"/>
        <v>42116492.51176843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41"/>
        <v>581858</v>
      </c>
      <c r="H184" s="2">
        <f t="shared" si="39"/>
        <v>76260854.78516455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692103.09072682261</v>
      </c>
      <c r="Q184" s="2">
        <f t="shared" si="42"/>
        <v>600000</v>
      </c>
      <c r="R184" s="2">
        <f t="shared" si="40"/>
        <v>78852139.162618145</v>
      </c>
      <c r="S184" s="2">
        <f t="shared" si="17"/>
        <v>581858</v>
      </c>
      <c r="T184" s="2">
        <f t="shared" si="18"/>
        <v>18142</v>
      </c>
      <c r="U184" s="2">
        <f t="shared" si="19"/>
        <v>600000</v>
      </c>
      <c r="V184" s="2">
        <f t="shared" si="34"/>
        <v>29902165.329670236</v>
      </c>
      <c r="W184" s="2">
        <f t="shared" si="20"/>
        <v>474543.99780219793</v>
      </c>
      <c r="X184" s="2">
        <f t="shared" si="6"/>
        <v>125456.00219780207</v>
      </c>
      <c r="Y184" s="2">
        <f t="shared" si="37"/>
        <v>48949973.83294791</v>
      </c>
      <c r="Z184" s="2" t="str">
        <f t="shared" si="8"/>
        <v>HERE</v>
      </c>
      <c r="AA184" s="2">
        <f>IF(Z184="HERE",Y184,AA183+Graph!$G$1*1000)</f>
        <v>48949973.83294791</v>
      </c>
      <c r="AB184" s="2">
        <f t="shared" si="21"/>
        <v>125456.00219780207</v>
      </c>
      <c r="AC184" s="2">
        <f t="shared" si="38"/>
        <v>29902165.329670236</v>
      </c>
      <c r="AD184" s="3">
        <f t="shared" si="10"/>
        <v>48949973.83294791</v>
      </c>
      <c r="AE184" s="2">
        <f>IF(AE182&gt;=52800000,52800000,IF(AB163=Graph!G$1*1000,AE183+Graph!G$1*1000,AC184))</f>
        <v>29902165.329670236</v>
      </c>
      <c r="AF184" s="3">
        <f t="shared" si="11"/>
        <v>29902165.329670236</v>
      </c>
      <c r="AG184" s="3">
        <f t="shared" si="29"/>
        <v>42291999.655751951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41"/>
        <v>581858</v>
      </c>
      <c r="H185" s="2">
        <f t="shared" si="39"/>
        <v>76842712.78516455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694510.79338730872</v>
      </c>
      <c r="Q185" s="2">
        <f t="shared" si="42"/>
        <v>600000</v>
      </c>
      <c r="R185" s="2">
        <f t="shared" si="40"/>
        <v>79452139.162618145</v>
      </c>
      <c r="S185" s="2">
        <f t="shared" si="17"/>
        <v>581858</v>
      </c>
      <c r="T185" s="2">
        <f t="shared" si="18"/>
        <v>18142</v>
      </c>
      <c r="U185" s="2">
        <f t="shared" si="19"/>
        <v>600000</v>
      </c>
      <c r="V185" s="2">
        <f t="shared" si="34"/>
        <v>30378886.892857045</v>
      </c>
      <c r="W185" s="2">
        <f t="shared" si="20"/>
        <v>476721.56318680942</v>
      </c>
      <c r="X185" s="2">
        <f t="shared" si="6"/>
        <v>123278.43681319058</v>
      </c>
      <c r="Y185" s="2">
        <f t="shared" si="37"/>
        <v>49073252.2697611</v>
      </c>
      <c r="Z185" s="2" t="str">
        <f t="shared" si="8"/>
        <v>HERE</v>
      </c>
      <c r="AA185" s="2">
        <f>IF(Z185="HERE",Y185,AA184+Graph!$G$1*1000)</f>
        <v>49073252.2697611</v>
      </c>
      <c r="AB185" s="2">
        <f t="shared" si="21"/>
        <v>123278.43681319058</v>
      </c>
      <c r="AC185" s="2">
        <f t="shared" si="38"/>
        <v>30378886.892857045</v>
      </c>
      <c r="AD185" s="3">
        <f t="shared" si="10"/>
        <v>49073252.2697611</v>
      </c>
      <c r="AE185" s="2">
        <f>IF(AE183&gt;=52800000,52800000,IF(AB164=Graph!G$1*1000,AE184+Graph!G$1*1000,AC185))</f>
        <v>30378886.892857045</v>
      </c>
      <c r="AF185" s="3">
        <f t="shared" si="11"/>
        <v>30378886.892857045</v>
      </c>
      <c r="AG185" s="3">
        <f t="shared" si="29"/>
        <v>42465655.869158544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41"/>
        <v>581858</v>
      </c>
      <c r="H186" s="2">
        <f t="shared" si="39"/>
        <v>77424570.78516455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696918.49604780972</v>
      </c>
      <c r="Q186" s="2">
        <f t="shared" si="42"/>
        <v>600000</v>
      </c>
      <c r="R186" s="2">
        <f t="shared" si="40"/>
        <v>80052139.162618145</v>
      </c>
      <c r="S186" s="2">
        <f t="shared" si="17"/>
        <v>581858</v>
      </c>
      <c r="T186" s="2">
        <f t="shared" si="18"/>
        <v>18142</v>
      </c>
      <c r="U186" s="2">
        <f t="shared" si="19"/>
        <v>600000</v>
      </c>
      <c r="V186" s="2">
        <f t="shared" si="34"/>
        <v>30857786.021428466</v>
      </c>
      <c r="W186" s="2">
        <f t="shared" si="20"/>
        <v>478899.12857142091</v>
      </c>
      <c r="X186" s="2">
        <f t="shared" si="6"/>
        <v>121100.87142857909</v>
      </c>
      <c r="Y186" s="2">
        <f t="shared" si="37"/>
        <v>49194353.14118968</v>
      </c>
      <c r="Z186" s="2" t="str">
        <f t="shared" si="8"/>
        <v>HERE</v>
      </c>
      <c r="AA186" s="2">
        <f>IF(Z186="HERE",Y186,AA185+Graph!$G$1*1000)</f>
        <v>49194353.14118968</v>
      </c>
      <c r="AB186" s="2">
        <f t="shared" si="21"/>
        <v>121100.87142857909</v>
      </c>
      <c r="AC186" s="2">
        <f t="shared" si="38"/>
        <v>30857786.021428466</v>
      </c>
      <c r="AD186" s="3">
        <f t="shared" si="10"/>
        <v>49194353.14118968</v>
      </c>
      <c r="AE186" s="2">
        <f>IF(AE184&gt;=52800000,52800000,IF(AB165=Graph!G$1*1000,AE185+Graph!G$1*1000,AC186))</f>
        <v>30857786.021428466</v>
      </c>
      <c r="AF186" s="3">
        <f t="shared" si="11"/>
        <v>30857786.021428466</v>
      </c>
      <c r="AG186" s="3">
        <f t="shared" si="29"/>
        <v>42637461.151988216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41"/>
        <v>581858</v>
      </c>
      <c r="H187" s="2">
        <f t="shared" si="39"/>
        <v>78006428.78516455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699326.19870831072</v>
      </c>
      <c r="Q187" s="2">
        <f t="shared" si="42"/>
        <v>600000</v>
      </c>
      <c r="R187" s="2">
        <f t="shared" si="40"/>
        <v>80652139.162618145</v>
      </c>
      <c r="S187" s="2">
        <f t="shared" si="17"/>
        <v>581858</v>
      </c>
      <c r="T187" s="2">
        <f t="shared" si="18"/>
        <v>18142</v>
      </c>
      <c r="U187" s="2">
        <f t="shared" si="19"/>
        <v>600000</v>
      </c>
      <c r="V187" s="2">
        <f t="shared" si="34"/>
        <v>31338862.715384513</v>
      </c>
      <c r="W187" s="2">
        <f t="shared" si="20"/>
        <v>481076.6939560473</v>
      </c>
      <c r="X187" s="2">
        <f t="shared" si="6"/>
        <v>118923.3060439527</v>
      </c>
      <c r="Y187" s="2">
        <f t="shared" si="37"/>
        <v>49313276.447233632</v>
      </c>
      <c r="Z187" s="2" t="str">
        <f t="shared" si="8"/>
        <v>HERE</v>
      </c>
      <c r="AA187" s="2">
        <f>IF(Z187="HERE",Y187,AA186+Graph!$G$1*1000)</f>
        <v>49313276.447233632</v>
      </c>
      <c r="AB187" s="2">
        <f t="shared" si="21"/>
        <v>118923.3060439527</v>
      </c>
      <c r="AC187" s="2">
        <f t="shared" si="38"/>
        <v>31338862.715384513</v>
      </c>
      <c r="AD187" s="3">
        <f t="shared" si="10"/>
        <v>49313276.447233632</v>
      </c>
      <c r="AE187" s="2">
        <f>IF(AE185&gt;=52800000,52800000,IF(AB166=Graph!G$1*1000,AE186+Graph!G$1*1000,AC187))</f>
        <v>31338862.715384513</v>
      </c>
      <c r="AF187" s="3">
        <f t="shared" si="11"/>
        <v>31338862.715384513</v>
      </c>
      <c r="AG187" s="3">
        <f t="shared" si="29"/>
        <v>42807415.504240967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41"/>
        <v>581858</v>
      </c>
      <c r="H188" s="2">
        <f t="shared" si="39"/>
        <v>78588286.78516455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701733.90136881173</v>
      </c>
      <c r="Q188" s="2">
        <f t="shared" si="42"/>
        <v>600000</v>
      </c>
      <c r="R188" s="2">
        <f t="shared" si="40"/>
        <v>81252139.162618145</v>
      </c>
      <c r="S188" s="2">
        <f t="shared" si="17"/>
        <v>581858</v>
      </c>
      <c r="T188" s="2">
        <f t="shared" si="18"/>
        <v>18142</v>
      </c>
      <c r="U188" s="2">
        <f t="shared" si="19"/>
        <v>600000</v>
      </c>
      <c r="V188" s="2">
        <f t="shared" si="34"/>
        <v>31822116.974725172</v>
      </c>
      <c r="W188" s="2">
        <f t="shared" si="20"/>
        <v>483254.25934065878</v>
      </c>
      <c r="X188" s="2">
        <f t="shared" si="6"/>
        <v>116745.74065934122</v>
      </c>
      <c r="Y188" s="2">
        <f t="shared" si="37"/>
        <v>49430022.187892973</v>
      </c>
      <c r="Z188" s="2" t="str">
        <f t="shared" si="8"/>
        <v>HERE</v>
      </c>
      <c r="AA188" s="2">
        <f>IF(Z188="HERE",Y188,AA187+Graph!$G$1*1000)</f>
        <v>49430022.187892973</v>
      </c>
      <c r="AB188" s="2">
        <f t="shared" si="21"/>
        <v>116745.74065934122</v>
      </c>
      <c r="AC188" s="2">
        <f t="shared" si="38"/>
        <v>31822116.974725172</v>
      </c>
      <c r="AD188" s="3">
        <f t="shared" si="10"/>
        <v>49430022.187892973</v>
      </c>
      <c r="AE188" s="2">
        <f>IF(AE186&gt;=52800000,52800000,IF(AB167=Graph!G$1*1000,AE187+Graph!G$1*1000,AC188))</f>
        <v>31822116.974725172</v>
      </c>
      <c r="AF188" s="3">
        <f t="shared" si="11"/>
        <v>31822116.974725172</v>
      </c>
      <c r="AG188" s="3">
        <f t="shared" si="29"/>
        <v>42975518.925916798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41"/>
        <v>581858</v>
      </c>
      <c r="H189" s="2">
        <f t="shared" si="39"/>
        <v>79170144.78516455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704141.60402929783</v>
      </c>
      <c r="Q189" s="2">
        <f t="shared" si="42"/>
        <v>600000</v>
      </c>
      <c r="R189" s="2">
        <f t="shared" si="40"/>
        <v>81852139.162618145</v>
      </c>
      <c r="S189" s="2">
        <f t="shared" si="17"/>
        <v>581858</v>
      </c>
      <c r="T189" s="2">
        <f t="shared" si="18"/>
        <v>18142</v>
      </c>
      <c r="U189" s="2">
        <f t="shared" si="19"/>
        <v>600000</v>
      </c>
      <c r="V189" s="2">
        <f t="shared" si="34"/>
        <v>32307548.799450442</v>
      </c>
      <c r="W189" s="2">
        <f t="shared" si="20"/>
        <v>485431.82472527027</v>
      </c>
      <c r="X189" s="2">
        <f t="shared" si="6"/>
        <v>114568.17527472973</v>
      </c>
      <c r="Y189" s="2">
        <f t="shared" si="37"/>
        <v>49544590.363167703</v>
      </c>
      <c r="Z189" s="2" t="str">
        <f t="shared" si="8"/>
        <v>HERE</v>
      </c>
      <c r="AA189" s="2">
        <f>IF(Z189="HERE",Y189,AA188+Graph!$G$1*1000)</f>
        <v>49544590.363167703</v>
      </c>
      <c r="AB189" s="2">
        <f t="shared" si="21"/>
        <v>114568.17527472973</v>
      </c>
      <c r="AC189" s="2">
        <f t="shared" si="38"/>
        <v>32307548.799450442</v>
      </c>
      <c r="AD189" s="3">
        <f t="shared" si="10"/>
        <v>49544590.363167703</v>
      </c>
      <c r="AE189" s="2">
        <f>IF(AE187&gt;=52800000,52800000,IF(AB168=Graph!G$1*1000,AE188+Graph!G$1*1000,AC189))</f>
        <v>32307548.799450442</v>
      </c>
      <c r="AF189" s="3">
        <f t="shared" si="11"/>
        <v>32307548.799450442</v>
      </c>
      <c r="AG189" s="3">
        <f t="shared" si="29"/>
        <v>43141771.417015702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41"/>
        <v>581858</v>
      </c>
      <c r="H190" s="2">
        <f t="shared" si="39"/>
        <v>79752002.78516455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706549.30668979883</v>
      </c>
      <c r="Q190" s="2">
        <f t="shared" si="42"/>
        <v>600000</v>
      </c>
      <c r="R190" s="2">
        <f t="shared" si="40"/>
        <v>82452139.162618145</v>
      </c>
      <c r="S190" s="2">
        <f t="shared" si="17"/>
        <v>581858</v>
      </c>
      <c r="T190" s="2">
        <f t="shared" si="18"/>
        <v>18142</v>
      </c>
      <c r="U190" s="2">
        <f t="shared" si="19"/>
        <v>600000</v>
      </c>
      <c r="V190" s="2">
        <f t="shared" si="34"/>
        <v>32795158.189560324</v>
      </c>
      <c r="W190" s="2">
        <f t="shared" si="20"/>
        <v>487609.39010988176</v>
      </c>
      <c r="X190" s="2">
        <f t="shared" si="6"/>
        <v>112390.60989011824</v>
      </c>
      <c r="Y190" s="2">
        <f t="shared" si="37"/>
        <v>49656980.973057821</v>
      </c>
      <c r="Z190" s="2" t="str">
        <f t="shared" si="8"/>
        <v>HERE</v>
      </c>
      <c r="AA190" s="2">
        <f>IF(Z190="HERE",Y190,AA189+Graph!$G$1*1000)</f>
        <v>49656980.973057821</v>
      </c>
      <c r="AB190" s="2">
        <f t="shared" si="21"/>
        <v>112390.60989011824</v>
      </c>
      <c r="AC190" s="2">
        <f t="shared" si="38"/>
        <v>32795158.189560324</v>
      </c>
      <c r="AD190" s="3">
        <f t="shared" si="10"/>
        <v>49656980.973057821</v>
      </c>
      <c r="AE190" s="2">
        <f>IF(AE188&gt;=52800000,52800000,IF(AB169=Graph!G$1*1000,AE189+Graph!G$1*1000,AC190))</f>
        <v>32795158.189560324</v>
      </c>
      <c r="AF190" s="3">
        <f t="shared" si="11"/>
        <v>32795158.189560324</v>
      </c>
      <c r="AG190" s="3">
        <f t="shared" si="29"/>
        <v>43306172.977537677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41"/>
        <v>581858</v>
      </c>
      <c r="H191" s="2">
        <f t="shared" si="39"/>
        <v>80333860.78516455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708957.00935029984</v>
      </c>
      <c r="Q191" s="2">
        <f t="shared" si="42"/>
        <v>600000</v>
      </c>
      <c r="R191" s="2">
        <f t="shared" si="40"/>
        <v>83052139.162618145</v>
      </c>
      <c r="S191" s="2">
        <f t="shared" si="17"/>
        <v>581858</v>
      </c>
      <c r="T191" s="2">
        <f t="shared" si="18"/>
        <v>18142</v>
      </c>
      <c r="U191" s="2">
        <f t="shared" si="19"/>
        <v>600000</v>
      </c>
      <c r="V191" s="2">
        <f t="shared" si="34"/>
        <v>33284945.145054832</v>
      </c>
      <c r="W191" s="2">
        <f t="shared" si="20"/>
        <v>489786.95549450815</v>
      </c>
      <c r="X191" s="2">
        <f t="shared" si="6"/>
        <v>110213.04450549185</v>
      </c>
      <c r="Y191" s="2">
        <f t="shared" si="37"/>
        <v>49767194.017563313</v>
      </c>
      <c r="Z191" s="2" t="str">
        <f t="shared" si="8"/>
        <v>HERE</v>
      </c>
      <c r="AA191" s="2">
        <f>IF(Z191="HERE",Y191,AA190+Graph!$G$1*1000)</f>
        <v>49767194.017563313</v>
      </c>
      <c r="AB191" s="2">
        <f t="shared" si="21"/>
        <v>110213.04450549185</v>
      </c>
      <c r="AC191" s="2">
        <f t="shared" si="38"/>
        <v>33284945.145054832</v>
      </c>
      <c r="AD191" s="3">
        <f t="shared" si="10"/>
        <v>49767194.017563313</v>
      </c>
      <c r="AE191" s="2">
        <f>IF(AE189&gt;=52800000,52800000,IF(AB170=Graph!G$1*1000,AE190+Graph!G$1*1000,AC191))</f>
        <v>33284945.145054832</v>
      </c>
      <c r="AF191" s="3">
        <f t="shared" si="11"/>
        <v>33284945.145054832</v>
      </c>
      <c r="AG191" s="3">
        <f t="shared" si="29"/>
        <v>43468723.607482731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41"/>
        <v>581858</v>
      </c>
      <c r="H192" s="2">
        <f t="shared" si="39"/>
        <v>80915718.78516455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711364.71201080084</v>
      </c>
      <c r="Q192" s="2">
        <f t="shared" si="42"/>
        <v>600000</v>
      </c>
      <c r="R192" s="2">
        <f t="shared" si="40"/>
        <v>83652139.162618145</v>
      </c>
      <c r="S192" s="2">
        <f t="shared" si="17"/>
        <v>581858</v>
      </c>
      <c r="T192" s="2">
        <f t="shared" si="18"/>
        <v>18142</v>
      </c>
      <c r="U192" s="2">
        <f t="shared" si="19"/>
        <v>600000</v>
      </c>
      <c r="V192" s="2">
        <f t="shared" si="34"/>
        <v>33776909.665933952</v>
      </c>
      <c r="W192" s="2">
        <f t="shared" si="20"/>
        <v>491964.52087911963</v>
      </c>
      <c r="X192" s="2">
        <f t="shared" si="6"/>
        <v>108035.47912088037</v>
      </c>
      <c r="Y192" s="2">
        <f t="shared" si="37"/>
        <v>49875229.496684194</v>
      </c>
      <c r="Z192" s="2" t="str">
        <f t="shared" si="8"/>
        <v>HERE</v>
      </c>
      <c r="AA192" s="2">
        <f>IF(Z192="HERE",Y192,AA191+Graph!$G$1*1000)</f>
        <v>49875229.496684194</v>
      </c>
      <c r="AB192" s="2">
        <f t="shared" si="21"/>
        <v>108035.47912088037</v>
      </c>
      <c r="AC192" s="2">
        <f t="shared" si="38"/>
        <v>33776909.665933952</v>
      </c>
      <c r="AD192" s="3">
        <f t="shared" si="10"/>
        <v>49875229.496684194</v>
      </c>
      <c r="AE192" s="2">
        <f>IF(AE190&gt;=52800000,52800000,IF(AB171=Graph!G$1*1000,AE191+Graph!G$1*1000,AC192))</f>
        <v>33776909.665933952</v>
      </c>
      <c r="AF192" s="3">
        <f t="shared" si="11"/>
        <v>33776909.665933952</v>
      </c>
      <c r="AG192" s="3">
        <f t="shared" si="29"/>
        <v>43629423.306850873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41"/>
        <v>581858</v>
      </c>
      <c r="H193" s="2">
        <f t="shared" si="39"/>
        <v>81497576.78516455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713772.41467130184</v>
      </c>
      <c r="Q193" s="2">
        <f t="shared" si="42"/>
        <v>600000</v>
      </c>
      <c r="R193" s="2">
        <f t="shared" si="40"/>
        <v>84252139.162618145</v>
      </c>
      <c r="S193" s="2">
        <f t="shared" si="17"/>
        <v>581858</v>
      </c>
      <c r="T193" s="2">
        <f t="shared" si="18"/>
        <v>18142</v>
      </c>
      <c r="U193" s="2">
        <f t="shared" si="19"/>
        <v>600000</v>
      </c>
      <c r="V193" s="2">
        <f t="shared" si="34"/>
        <v>34271051.752197683</v>
      </c>
      <c r="W193" s="2">
        <f t="shared" si="20"/>
        <v>494142.08626373112</v>
      </c>
      <c r="X193" s="2">
        <f t="shared" si="6"/>
        <v>105857.91373626888</v>
      </c>
      <c r="Y193" s="2">
        <f t="shared" si="37"/>
        <v>49981087.410420462</v>
      </c>
      <c r="Z193" s="2" t="str">
        <f t="shared" si="8"/>
        <v>HERE</v>
      </c>
      <c r="AA193" s="2">
        <f>IF(Z193="HERE",Y193,AA192+Graph!$G$1*1000)</f>
        <v>49981087.410420462</v>
      </c>
      <c r="AB193" s="2">
        <f t="shared" si="21"/>
        <v>105857.91373626888</v>
      </c>
      <c r="AC193" s="2">
        <f t="shared" si="38"/>
        <v>34271051.752197683</v>
      </c>
      <c r="AD193" s="3">
        <f t="shared" si="10"/>
        <v>49981087.410420462</v>
      </c>
      <c r="AE193" s="2">
        <f>IF(AE191&gt;=52800000,52800000,IF(AB172=Graph!G$1*1000,AE192+Graph!G$1*1000,AC193))</f>
        <v>34271051.752197683</v>
      </c>
      <c r="AF193" s="3">
        <f t="shared" si="11"/>
        <v>34271051.752197683</v>
      </c>
      <c r="AG193" s="3">
        <f t="shared" si="29"/>
        <v>43788272.075642079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41"/>
        <v>581858</v>
      </c>
      <c r="H194" s="2">
        <f t="shared" si="39"/>
        <v>82079434.78516455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716180.11733178794</v>
      </c>
      <c r="Q194" s="2">
        <f t="shared" si="42"/>
        <v>600000</v>
      </c>
      <c r="R194" s="2">
        <f t="shared" si="40"/>
        <v>84852139.162618145</v>
      </c>
      <c r="S194" s="2">
        <f t="shared" si="17"/>
        <v>581858</v>
      </c>
      <c r="T194" s="2">
        <f t="shared" si="18"/>
        <v>18142</v>
      </c>
      <c r="U194" s="2">
        <f t="shared" si="19"/>
        <v>600000</v>
      </c>
      <c r="V194" s="2">
        <f t="shared" si="34"/>
        <v>34767371.403846025</v>
      </c>
      <c r="W194" s="2">
        <f t="shared" si="20"/>
        <v>496319.65164834261</v>
      </c>
      <c r="X194" s="2">
        <f t="shared" si="6"/>
        <v>103680.34835165739</v>
      </c>
      <c r="Y194" s="2">
        <f t="shared" si="37"/>
        <v>50084767.75877212</v>
      </c>
      <c r="Z194" s="2" t="str">
        <f t="shared" si="8"/>
        <v>HERE</v>
      </c>
      <c r="AA194" s="2">
        <f>IF(Z194="HERE",Y194,AA193+Graph!$G$1*1000)</f>
        <v>50084767.75877212</v>
      </c>
      <c r="AB194" s="2">
        <f t="shared" si="21"/>
        <v>103680.34835165739</v>
      </c>
      <c r="AC194" s="2">
        <f t="shared" si="38"/>
        <v>34767371.403846025</v>
      </c>
      <c r="AD194" s="3">
        <f t="shared" si="10"/>
        <v>50084767.75877212</v>
      </c>
      <c r="AE194" s="2">
        <f>IF(AE192&gt;=52800000,52800000,IF(AB173=Graph!G$1*1000,AE193+Graph!G$1*1000,AC194))</f>
        <v>34767371.403846025</v>
      </c>
      <c r="AF194" s="3">
        <f t="shared" si="11"/>
        <v>34767371.403846025</v>
      </c>
      <c r="AG194" s="3">
        <f t="shared" si="29"/>
        <v>43945269.913856365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41"/>
        <v>581858</v>
      </c>
      <c r="H195" s="2">
        <f t="shared" si="39"/>
        <v>82661292.78516455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718587.81999228895</v>
      </c>
      <c r="Q195" s="2">
        <f t="shared" si="42"/>
        <v>600000</v>
      </c>
      <c r="R195" s="2">
        <f t="shared" si="40"/>
        <v>85452139.162618145</v>
      </c>
      <c r="S195" s="2">
        <f t="shared" si="17"/>
        <v>581858</v>
      </c>
      <c r="T195" s="2">
        <f t="shared" si="18"/>
        <v>18142</v>
      </c>
      <c r="U195" s="2">
        <f t="shared" si="19"/>
        <v>600000</v>
      </c>
      <c r="V195" s="2">
        <f t="shared" si="34"/>
        <v>35265868.620878994</v>
      </c>
      <c r="W195" s="2">
        <f t="shared" si="20"/>
        <v>498497.217032969</v>
      </c>
      <c r="X195" s="2">
        <f t="shared" si="6"/>
        <v>101502.782967031</v>
      </c>
      <c r="Y195" s="2">
        <f t="shared" si="37"/>
        <v>50186270.541739151</v>
      </c>
      <c r="Z195" s="2" t="str">
        <f t="shared" si="8"/>
        <v>HERE</v>
      </c>
      <c r="AA195" s="2">
        <f>IF(Z195="HERE",Y195,AA194+Graph!$G$1*1000)</f>
        <v>50186270.541739151</v>
      </c>
      <c r="AB195" s="2">
        <f t="shared" si="21"/>
        <v>101502.782967031</v>
      </c>
      <c r="AC195" s="2">
        <f t="shared" si="38"/>
        <v>35265868.620878994</v>
      </c>
      <c r="AD195" s="3">
        <f t="shared" si="10"/>
        <v>50186270.541739151</v>
      </c>
      <c r="AE195" s="2">
        <f>IF(AE193&gt;=52800000,52800000,IF(AB174=Graph!G$1*1000,AE194+Graph!G$1*1000,AC195))</f>
        <v>35265868.620878994</v>
      </c>
      <c r="AF195" s="3">
        <f t="shared" si="11"/>
        <v>35265868.620878994</v>
      </c>
      <c r="AG195" s="3">
        <f t="shared" si="29"/>
        <v>44100416.82149373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41"/>
        <v>581858</v>
      </c>
      <c r="H196" s="2">
        <f t="shared" si="39"/>
        <v>83243150.78516455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720995.52265278995</v>
      </c>
      <c r="Q196" s="2">
        <f t="shared" si="42"/>
        <v>600000</v>
      </c>
      <c r="R196" s="2">
        <f t="shared" si="40"/>
        <v>86052139.162618145</v>
      </c>
      <c r="S196" s="2">
        <f t="shared" si="17"/>
        <v>581858</v>
      </c>
      <c r="T196" s="2">
        <f t="shared" si="18"/>
        <v>18142</v>
      </c>
      <c r="U196" s="2">
        <f t="shared" si="19"/>
        <v>600000</v>
      </c>
      <c r="V196" s="2">
        <f t="shared" si="34"/>
        <v>35766543.403296575</v>
      </c>
      <c r="W196" s="2">
        <f t="shared" si="20"/>
        <v>500674.78241758049</v>
      </c>
      <c r="X196" s="2">
        <f t="shared" si="6"/>
        <v>99325.217582419515</v>
      </c>
      <c r="Y196" s="2">
        <f t="shared" si="37"/>
        <v>50285595.75932157</v>
      </c>
      <c r="Z196" s="2" t="str">
        <f t="shared" si="8"/>
        <v>HERE</v>
      </c>
      <c r="AA196" s="2">
        <f>IF(Z196="HERE",Y196,AA195+Graph!$G$1*1000)</f>
        <v>50285595.75932157</v>
      </c>
      <c r="AB196" s="2">
        <f t="shared" si="21"/>
        <v>99325.217582419515</v>
      </c>
      <c r="AC196" s="2">
        <f t="shared" si="38"/>
        <v>35766543.403296575</v>
      </c>
      <c r="AD196" s="3">
        <f t="shared" si="10"/>
        <v>50285595.75932157</v>
      </c>
      <c r="AE196" s="2">
        <f>IF(AE194&gt;=52800000,52800000,IF(AB175=Graph!G$1*1000,AE195+Graph!G$1*1000,AC196))</f>
        <v>35766543.403296575</v>
      </c>
      <c r="AF196" s="3">
        <f t="shared" si="11"/>
        <v>35766543.403296575</v>
      </c>
      <c r="AG196" s="3">
        <f t="shared" si="29"/>
        <v>44253712.798554182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41"/>
        <v>581858</v>
      </c>
      <c r="H197" s="2">
        <f t="shared" si="39"/>
        <v>83825008.78516455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723403.22531329095</v>
      </c>
      <c r="Q197" s="2">
        <f t="shared" si="42"/>
        <v>600000</v>
      </c>
      <c r="R197" s="2">
        <f t="shared" si="40"/>
        <v>86652139.162618145</v>
      </c>
      <c r="S197" s="2">
        <f t="shared" si="17"/>
        <v>581858</v>
      </c>
      <c r="T197" s="2">
        <f t="shared" si="18"/>
        <v>18142</v>
      </c>
      <c r="U197" s="2">
        <f t="shared" si="19"/>
        <v>600000</v>
      </c>
      <c r="V197" s="2">
        <f t="shared" si="34"/>
        <v>36269395.751098767</v>
      </c>
      <c r="W197" s="2">
        <f t="shared" si="20"/>
        <v>502852.34780219197</v>
      </c>
      <c r="X197" s="2">
        <f t="shared" si="6"/>
        <v>97147.652197808027</v>
      </c>
      <c r="Y197" s="2">
        <f t="shared" si="37"/>
        <v>50382743.411519378</v>
      </c>
      <c r="Z197" s="2" t="str">
        <f t="shared" si="8"/>
        <v>HERE</v>
      </c>
      <c r="AA197" s="2">
        <f>IF(Z197="HERE",Y197,AA196+Graph!$G$1*1000)</f>
        <v>50382743.411519378</v>
      </c>
      <c r="AB197" s="2">
        <f t="shared" si="21"/>
        <v>97147.652197808027</v>
      </c>
      <c r="AC197" s="2">
        <f t="shared" si="38"/>
        <v>36269395.751098767</v>
      </c>
      <c r="AD197" s="3">
        <f t="shared" si="10"/>
        <v>50382743.411519378</v>
      </c>
      <c r="AE197" s="2">
        <f>IF(AE195&gt;=52800000,52800000,IF(AB176=Graph!G$1*1000,AE196+Graph!G$1*1000,AC197))</f>
        <v>36269395.751098767</v>
      </c>
      <c r="AF197" s="3">
        <f t="shared" si="11"/>
        <v>36269395.751098767</v>
      </c>
      <c r="AG197" s="3">
        <f t="shared" si="29"/>
        <v>44405157.845037699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41"/>
        <v>581858</v>
      </c>
      <c r="H198" s="2">
        <f t="shared" si="39"/>
        <v>84406866.78516455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725810.92797377706</v>
      </c>
      <c r="Q198" s="2">
        <f t="shared" si="42"/>
        <v>600000</v>
      </c>
      <c r="R198" s="2">
        <f t="shared" si="40"/>
        <v>87252139.162618145</v>
      </c>
      <c r="S198" s="2">
        <f t="shared" si="17"/>
        <v>581858</v>
      </c>
      <c r="T198" s="2">
        <f t="shared" si="18"/>
        <v>18142</v>
      </c>
      <c r="U198" s="2">
        <f t="shared" si="19"/>
        <v>600000</v>
      </c>
      <c r="V198" s="2">
        <f t="shared" si="34"/>
        <v>36774425.66428557</v>
      </c>
      <c r="W198" s="2">
        <f t="shared" si="20"/>
        <v>505029.91318680346</v>
      </c>
      <c r="X198" s="2">
        <f t="shared" si="6"/>
        <v>94970.08681319654</v>
      </c>
      <c r="Y198" s="2">
        <f t="shared" si="37"/>
        <v>50477713.498332575</v>
      </c>
      <c r="Z198" s="2" t="str">
        <f t="shared" si="8"/>
        <v>HERE</v>
      </c>
      <c r="AA198" s="2">
        <f>IF(Z198="HERE",Y198,AA197+Graph!$G$1*1000)</f>
        <v>50477713.498332575</v>
      </c>
      <c r="AB198" s="2">
        <f t="shared" si="21"/>
        <v>94970.08681319654</v>
      </c>
      <c r="AC198" s="2">
        <f t="shared" si="38"/>
        <v>36774425.66428557</v>
      </c>
      <c r="AD198" s="3">
        <f t="shared" si="10"/>
        <v>50477713.498332575</v>
      </c>
      <c r="AE198" s="2">
        <f>IF(AE196&gt;=52800000,52800000,IF(AB177=Graph!G$1*1000,AE197+Graph!G$1*1000,AC198))</f>
        <v>36774425.66428557</v>
      </c>
      <c r="AF198" s="3">
        <f t="shared" si="11"/>
        <v>36774425.66428557</v>
      </c>
      <c r="AG198" s="3">
        <f t="shared" si="29"/>
        <v>44554751.960944295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41"/>
        <v>581858</v>
      </c>
      <c r="H199" s="2">
        <f t="shared" si="39"/>
        <v>84988724.78516455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728218.63063427806</v>
      </c>
      <c r="Q199" s="2">
        <f t="shared" si="42"/>
        <v>600000</v>
      </c>
      <c r="R199" s="2">
        <f t="shared" si="40"/>
        <v>87852139.162618145</v>
      </c>
      <c r="S199" s="2">
        <f t="shared" si="17"/>
        <v>581858</v>
      </c>
      <c r="T199" s="2">
        <f t="shared" si="18"/>
        <v>18142</v>
      </c>
      <c r="U199" s="2">
        <f t="shared" si="19"/>
        <v>600000</v>
      </c>
      <c r="V199" s="2">
        <f t="shared" si="34"/>
        <v>37281633.142857</v>
      </c>
      <c r="W199" s="2">
        <f t="shared" si="20"/>
        <v>507207.47857142985</v>
      </c>
      <c r="X199" s="2">
        <f t="shared" si="6"/>
        <v>92792.521428570151</v>
      </c>
      <c r="Y199" s="2">
        <f t="shared" si="37"/>
        <v>50570506.019761145</v>
      </c>
      <c r="Z199" s="2" t="str">
        <f t="shared" si="8"/>
        <v>HERE</v>
      </c>
      <c r="AA199" s="2">
        <f>IF(Z199="HERE",Y199,AA198+Graph!$G$1*1000)</f>
        <v>50570506.019761145</v>
      </c>
      <c r="AB199" s="2">
        <f t="shared" si="21"/>
        <v>92792.521428570151</v>
      </c>
      <c r="AC199" s="2">
        <f t="shared" si="38"/>
        <v>37281633.142857</v>
      </c>
      <c r="AD199" s="3">
        <f t="shared" si="10"/>
        <v>50570506.019761145</v>
      </c>
      <c r="AE199" s="2">
        <f>IF(AE197&gt;=52800000,52800000,IF(AB178=Graph!G$1*1000,AE198+Graph!G$1*1000,AC199))</f>
        <v>37281633.142857</v>
      </c>
      <c r="AF199" s="3">
        <f t="shared" si="11"/>
        <v>37281633.142857</v>
      </c>
      <c r="AG199" s="3">
        <f t="shared" si="29"/>
        <v>44702495.146273971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41"/>
        <v>581858</v>
      </c>
      <c r="H200" s="2">
        <f t="shared" si="39"/>
        <v>85570582.78516455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730626.33329477906</v>
      </c>
      <c r="Q200" s="2">
        <f t="shared" si="42"/>
        <v>600000</v>
      </c>
      <c r="R200" s="2">
        <f t="shared" si="40"/>
        <v>88452139.162618145</v>
      </c>
      <c r="S200" s="2">
        <f t="shared" si="17"/>
        <v>581858</v>
      </c>
      <c r="T200" s="2">
        <f t="shared" si="18"/>
        <v>18142</v>
      </c>
      <c r="U200" s="2">
        <f t="shared" si="19"/>
        <v>600000</v>
      </c>
      <c r="V200" s="2">
        <f t="shared" si="34"/>
        <v>37791018.186813042</v>
      </c>
      <c r="W200" s="2">
        <f t="shared" si="20"/>
        <v>509385.04395604134</v>
      </c>
      <c r="X200" s="2">
        <f t="shared" si="6"/>
        <v>90614.956043958664</v>
      </c>
      <c r="Y200" s="2">
        <f t="shared" si="37"/>
        <v>50661120.975805104</v>
      </c>
      <c r="Z200" s="2" t="str">
        <f t="shared" si="8"/>
        <v>HERE</v>
      </c>
      <c r="AA200" s="2">
        <f>IF(Z200="HERE",Y200,AA199+Graph!$G$1*1000)</f>
        <v>50661120.975805104</v>
      </c>
      <c r="AB200" s="2">
        <f t="shared" si="21"/>
        <v>90614.956043958664</v>
      </c>
      <c r="AC200" s="2">
        <f t="shared" si="38"/>
        <v>37791018.186813042</v>
      </c>
      <c r="AD200" s="3">
        <f t="shared" si="10"/>
        <v>50661120.975805104</v>
      </c>
      <c r="AE200" s="2">
        <f>IF(AE198&gt;=52800000,52800000,IF(AB179=Graph!G$1*1000,AE199+Graph!G$1*1000,AC200))</f>
        <v>37791018.186813042</v>
      </c>
      <c r="AF200" s="3">
        <f t="shared" si="11"/>
        <v>37791018.186813042</v>
      </c>
      <c r="AG200" s="3">
        <f t="shared" si="29"/>
        <v>44848387.401026726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41"/>
        <v>581858</v>
      </c>
      <c r="H201" s="2">
        <f t="shared" si="39"/>
        <v>86152440.78516455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733034.03595528007</v>
      </c>
      <c r="Q201" s="2">
        <f t="shared" si="42"/>
        <v>600000</v>
      </c>
      <c r="R201" s="2">
        <f t="shared" si="40"/>
        <v>89052139.162618145</v>
      </c>
      <c r="S201" s="2">
        <f t="shared" si="17"/>
        <v>581858</v>
      </c>
      <c r="T201" s="2">
        <f t="shared" si="18"/>
        <v>18142</v>
      </c>
      <c r="U201" s="2">
        <f t="shared" si="19"/>
        <v>600000</v>
      </c>
      <c r="V201" s="2">
        <f t="shared" si="34"/>
        <v>38302580.796153694</v>
      </c>
      <c r="W201" s="2">
        <f t="shared" si="20"/>
        <v>511562.60934065282</v>
      </c>
      <c r="X201" s="2">
        <f t="shared" si="6"/>
        <v>88437.390659347177</v>
      </c>
      <c r="Y201" s="2">
        <f t="shared" si="37"/>
        <v>50749558.366464451</v>
      </c>
      <c r="Z201" s="2" t="str">
        <f t="shared" si="8"/>
        <v>HERE</v>
      </c>
      <c r="AA201" s="2">
        <f>IF(Z201="HERE",Y201,AA200+Graph!$G$1*1000)</f>
        <v>50749558.366464451</v>
      </c>
      <c r="AB201" s="2">
        <f t="shared" si="21"/>
        <v>88437.390659347177</v>
      </c>
      <c r="AC201" s="2">
        <f t="shared" si="38"/>
        <v>38302580.796153694</v>
      </c>
      <c r="AD201" s="3">
        <f t="shared" si="10"/>
        <v>50749558.366464451</v>
      </c>
      <c r="AE201" s="2">
        <f>IF(AE199&gt;=52800000,52800000,IF(AB180=Graph!G$1*1000,AE200+Graph!G$1*1000,AC201))</f>
        <v>38302580.796153694</v>
      </c>
      <c r="AF201" s="3">
        <f t="shared" si="11"/>
        <v>38302580.796153694</v>
      </c>
      <c r="AG201" s="3">
        <f t="shared" si="29"/>
        <v>44992428.725202546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41"/>
        <v>581858</v>
      </c>
      <c r="H202" s="2">
        <f t="shared" si="39"/>
        <v>86734298.78516455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735441.73861576617</v>
      </c>
      <c r="Q202" s="2">
        <f t="shared" si="42"/>
        <v>600000</v>
      </c>
      <c r="R202" s="2">
        <f t="shared" si="40"/>
        <v>89652139.162618145</v>
      </c>
      <c r="S202" s="2">
        <f t="shared" si="17"/>
        <v>581858</v>
      </c>
      <c r="T202" s="2">
        <f t="shared" si="18"/>
        <v>18142</v>
      </c>
      <c r="U202" s="2">
        <f t="shared" si="19"/>
        <v>600000</v>
      </c>
      <c r="V202" s="2">
        <f t="shared" si="34"/>
        <v>38816320.970878959</v>
      </c>
      <c r="W202" s="2">
        <f t="shared" si="20"/>
        <v>513740.17472526431</v>
      </c>
      <c r="X202" s="2">
        <f t="shared" si="6"/>
        <v>86259.825274735689</v>
      </c>
      <c r="Y202" s="2">
        <f t="shared" si="37"/>
        <v>50835818.191739187</v>
      </c>
      <c r="Z202" s="2" t="str">
        <f t="shared" si="8"/>
        <v>HERE</v>
      </c>
      <c r="AA202" s="2">
        <f>IF(Z202="HERE",Y202,AA201+Graph!$G$1*1000)</f>
        <v>50835818.191739187</v>
      </c>
      <c r="AB202" s="2">
        <f t="shared" si="21"/>
        <v>86259.825274735689</v>
      </c>
      <c r="AC202" s="2">
        <f t="shared" si="38"/>
        <v>38816320.970878959</v>
      </c>
      <c r="AD202" s="3">
        <f t="shared" si="10"/>
        <v>50835818.191739187</v>
      </c>
      <c r="AE202" s="2">
        <f>IF(AE200&gt;=52800000,52800000,IF(AB181=Graph!G$1*1000,AE201+Graph!G$1*1000,AC202))</f>
        <v>38816320.970878959</v>
      </c>
      <c r="AF202" s="3">
        <f t="shared" si="11"/>
        <v>38816320.970878959</v>
      </c>
      <c r="AG202" s="3">
        <f t="shared" si="29"/>
        <v>45134619.118801452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41"/>
        <v>581858</v>
      </c>
      <c r="H203" s="2">
        <f t="shared" si="39"/>
        <v>87316156.78516455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737849.44127626717</v>
      </c>
      <c r="Q203" s="2">
        <f t="shared" si="42"/>
        <v>600000</v>
      </c>
      <c r="R203" s="2">
        <f t="shared" si="40"/>
        <v>90252139.162618145</v>
      </c>
      <c r="S203" s="2">
        <f t="shared" si="17"/>
        <v>581858</v>
      </c>
      <c r="T203" s="2">
        <f t="shared" si="18"/>
        <v>18142</v>
      </c>
      <c r="U203" s="2">
        <f t="shared" si="19"/>
        <v>600000</v>
      </c>
      <c r="V203" s="2">
        <f t="shared" si="34"/>
        <v>39332238.710988849</v>
      </c>
      <c r="W203" s="2">
        <f t="shared" si="20"/>
        <v>515917.7401098907</v>
      </c>
      <c r="X203" s="2">
        <f t="shared" si="6"/>
        <v>84082.259890109301</v>
      </c>
      <c r="Y203" s="2">
        <f t="shared" si="37"/>
        <v>50919900.451629296</v>
      </c>
      <c r="Z203" s="2" t="str">
        <f t="shared" si="8"/>
        <v>HERE</v>
      </c>
      <c r="AA203" s="2">
        <f>IF(Z203="HERE",Y203,AA202+Graph!$G$1*1000)</f>
        <v>50919900.451629296</v>
      </c>
      <c r="AB203" s="2">
        <f t="shared" si="21"/>
        <v>84082.259890109301</v>
      </c>
      <c r="AC203" s="2">
        <f t="shared" si="38"/>
        <v>39332238.710988849</v>
      </c>
      <c r="AD203" s="3">
        <f t="shared" si="10"/>
        <v>50919900.451629296</v>
      </c>
      <c r="AE203" s="2">
        <f>IF(AE201&gt;=52800000,52800000,IF(AB182=Graph!G$1*1000,AE202+Graph!G$1*1000,AC203))</f>
        <v>39332238.710988849</v>
      </c>
      <c r="AF203" s="3">
        <f t="shared" si="11"/>
        <v>39332238.710988849</v>
      </c>
      <c r="AG203" s="3">
        <f t="shared" si="29"/>
        <v>45274958.581823438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41"/>
        <v>581858</v>
      </c>
      <c r="H204" s="2">
        <f t="shared" si="39"/>
        <v>87898014.78516455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740257.14393676817</v>
      </c>
      <c r="Q204" s="2">
        <f t="shared" si="42"/>
        <v>600000</v>
      </c>
      <c r="R204" s="2">
        <f t="shared" si="40"/>
        <v>90852139.162618145</v>
      </c>
      <c r="S204" s="2">
        <f t="shared" si="17"/>
        <v>581858</v>
      </c>
      <c r="T204" s="2">
        <f t="shared" si="18"/>
        <v>18142</v>
      </c>
      <c r="U204" s="2">
        <f t="shared" si="19"/>
        <v>600000</v>
      </c>
      <c r="V204" s="2">
        <f t="shared" si="34"/>
        <v>39850334.016483352</v>
      </c>
      <c r="W204" s="2">
        <f t="shared" si="20"/>
        <v>518095.30549450219</v>
      </c>
      <c r="X204" s="2">
        <f t="shared" si="6"/>
        <v>81904.694505497813</v>
      </c>
      <c r="Y204" s="2">
        <f t="shared" si="37"/>
        <v>51001805.146134794</v>
      </c>
      <c r="Z204" s="2" t="str">
        <f t="shared" si="8"/>
        <v>HERE</v>
      </c>
      <c r="AA204" s="2">
        <f>IF(Z204="HERE",Y204,AA203+Graph!$G$1*1000)</f>
        <v>51001805.146134794</v>
      </c>
      <c r="AB204" s="2">
        <f t="shared" si="21"/>
        <v>81904.694505497813</v>
      </c>
      <c r="AC204" s="2">
        <f t="shared" si="38"/>
        <v>39850334.016483352</v>
      </c>
      <c r="AD204" s="3">
        <f t="shared" si="10"/>
        <v>51001805.146134794</v>
      </c>
      <c r="AE204" s="2">
        <f>IF(AE202&gt;=52800000,52800000,IF(AB183=Graph!G$1*1000,AE203+Graph!G$1*1000,AC204))</f>
        <v>39850334.016483352</v>
      </c>
      <c r="AF204" s="3">
        <f t="shared" si="11"/>
        <v>39850334.016483352</v>
      </c>
      <c r="AG204" s="3">
        <f t="shared" si="29"/>
        <v>45413447.114268497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41"/>
        <v>581858</v>
      </c>
      <c r="H205" s="2">
        <f t="shared" si="39"/>
        <v>88479872.78516455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742664.84659726918</v>
      </c>
      <c r="Q205" s="2">
        <f t="shared" si="42"/>
        <v>600000</v>
      </c>
      <c r="R205" s="2">
        <f t="shared" si="40"/>
        <v>91452139.162618145</v>
      </c>
      <c r="S205" s="2">
        <f t="shared" si="17"/>
        <v>581858</v>
      </c>
      <c r="T205" s="2">
        <f t="shared" si="18"/>
        <v>18142</v>
      </c>
      <c r="U205" s="2">
        <f t="shared" si="19"/>
        <v>600000</v>
      </c>
      <c r="V205" s="2">
        <f t="shared" si="34"/>
        <v>40370606.887362465</v>
      </c>
      <c r="W205" s="2">
        <f t="shared" si="20"/>
        <v>520272.87087911367</v>
      </c>
      <c r="X205" s="2">
        <f t="shared" si="6"/>
        <v>79727.129120886326</v>
      </c>
      <c r="Y205" s="2">
        <f t="shared" si="37"/>
        <v>51081532.27525568</v>
      </c>
      <c r="Z205" s="2" t="str">
        <f t="shared" si="8"/>
        <v>HERE</v>
      </c>
      <c r="AA205" s="2">
        <f>IF(Z205="HERE",Y205,AA204+Graph!$G$1*1000)</f>
        <v>51081532.27525568</v>
      </c>
      <c r="AB205" s="2">
        <f t="shared" si="21"/>
        <v>79727.129120886326</v>
      </c>
      <c r="AC205" s="2">
        <f t="shared" si="38"/>
        <v>40370606.887362465</v>
      </c>
      <c r="AD205" s="3">
        <f t="shared" si="10"/>
        <v>51081532.27525568</v>
      </c>
      <c r="AE205" s="2">
        <f>IF(AE203&gt;=52800000,52800000,IF(AB184=Graph!G$1*1000,AE204+Graph!G$1*1000,AC205))</f>
        <v>40370606.887362465</v>
      </c>
      <c r="AF205" s="3">
        <f t="shared" si="11"/>
        <v>40370606.887362465</v>
      </c>
      <c r="AG205" s="3">
        <f t="shared" si="29"/>
        <v>45550084.716136634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41"/>
        <v>581858</v>
      </c>
      <c r="H206" s="2">
        <f t="shared" si="39"/>
        <v>89061730.78516455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745072.54925775528</v>
      </c>
      <c r="Q206" s="2">
        <f t="shared" si="42"/>
        <v>600000</v>
      </c>
      <c r="R206" s="2">
        <f t="shared" si="40"/>
        <v>92052139.162618145</v>
      </c>
      <c r="S206" s="2">
        <f t="shared" si="17"/>
        <v>581858</v>
      </c>
      <c r="T206" s="2">
        <f t="shared" si="18"/>
        <v>18142</v>
      </c>
      <c r="U206" s="2">
        <f t="shared" si="19"/>
        <v>600000</v>
      </c>
      <c r="V206" s="2">
        <f t="shared" si="34"/>
        <v>40893057.323626205</v>
      </c>
      <c r="W206" s="2">
        <f t="shared" si="20"/>
        <v>522450.43626374006</v>
      </c>
      <c r="X206" s="2">
        <f t="shared" si="6"/>
        <v>77549.563736259937</v>
      </c>
      <c r="Y206" s="2">
        <f t="shared" si="37"/>
        <v>51159081.83899194</v>
      </c>
      <c r="Z206" s="2" t="str">
        <f t="shared" si="8"/>
        <v>HERE</v>
      </c>
      <c r="AA206" s="2">
        <f>IF(Z206="HERE",Y206,AA205+Graph!$G$1*1000)</f>
        <v>51159081.83899194</v>
      </c>
      <c r="AB206" s="2">
        <f t="shared" si="21"/>
        <v>77549.563736259937</v>
      </c>
      <c r="AC206" s="2">
        <f t="shared" si="38"/>
        <v>40893057.323626205</v>
      </c>
      <c r="AD206" s="3">
        <f t="shared" si="10"/>
        <v>51159081.83899194</v>
      </c>
      <c r="AE206" s="2">
        <f>IF(AE204&gt;=52800000,52800000,IF(AB185=Graph!G$1*1000,AE205+Graph!G$1*1000,AC206))</f>
        <v>40893057.323626205</v>
      </c>
      <c r="AF206" s="3">
        <f t="shared" si="11"/>
        <v>40893057.323626205</v>
      </c>
      <c r="AG206" s="3">
        <f t="shared" si="29"/>
        <v>45684871.387427844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41"/>
        <v>581858</v>
      </c>
      <c r="H207" s="2">
        <f t="shared" si="39"/>
        <v>89643588.78516455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747480.25191825628</v>
      </c>
      <c r="Q207" s="2">
        <f t="shared" si="42"/>
        <v>600000</v>
      </c>
      <c r="R207" s="2">
        <f t="shared" si="40"/>
        <v>92652139.162618145</v>
      </c>
      <c r="S207" s="2">
        <f t="shared" si="17"/>
        <v>581858</v>
      </c>
      <c r="T207" s="2">
        <f t="shared" si="18"/>
        <v>18142</v>
      </c>
      <c r="U207" s="2">
        <f t="shared" si="19"/>
        <v>600000</v>
      </c>
      <c r="V207" s="2">
        <f t="shared" si="34"/>
        <v>41417685.325274557</v>
      </c>
      <c r="W207" s="2">
        <f t="shared" si="20"/>
        <v>524628.00164835155</v>
      </c>
      <c r="X207" s="2">
        <f t="shared" si="6"/>
        <v>75371.99835164845</v>
      </c>
      <c r="Y207" s="2">
        <f t="shared" si="37"/>
        <v>51234453.837343588</v>
      </c>
      <c r="Z207" s="2" t="str">
        <f t="shared" si="8"/>
        <v>HERE</v>
      </c>
      <c r="AA207" s="2">
        <f>IF(Z207="HERE",Y207,AA206+Graph!$G$1*1000)</f>
        <v>51234453.837343588</v>
      </c>
      <c r="AB207" s="2">
        <f t="shared" si="21"/>
        <v>75371.99835164845</v>
      </c>
      <c r="AC207" s="2">
        <f t="shared" si="38"/>
        <v>41417685.325274557</v>
      </c>
      <c r="AD207" s="3">
        <f t="shared" si="10"/>
        <v>51234453.837343588</v>
      </c>
      <c r="AE207" s="2">
        <f>IF(AE205&gt;=52800000,52800000,IF(AB186=Graph!G$1*1000,AE206+Graph!G$1*1000,AC207))</f>
        <v>41417685.325274557</v>
      </c>
      <c r="AF207" s="3">
        <f t="shared" si="11"/>
        <v>41417685.325274557</v>
      </c>
      <c r="AG207" s="3">
        <f t="shared" si="29"/>
        <v>45817807.128142133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41"/>
        <v>581858</v>
      </c>
      <c r="H208" s="2">
        <f t="shared" si="39"/>
        <v>90225446.78516455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749887.95457875729</v>
      </c>
      <c r="Q208" s="2">
        <f t="shared" si="42"/>
        <v>600000</v>
      </c>
      <c r="R208" s="2">
        <f t="shared" si="40"/>
        <v>93252139.162618145</v>
      </c>
      <c r="S208" s="2">
        <f t="shared" si="17"/>
        <v>581858</v>
      </c>
      <c r="T208" s="2">
        <f t="shared" si="18"/>
        <v>18142</v>
      </c>
      <c r="U208" s="2">
        <f t="shared" si="19"/>
        <v>600000</v>
      </c>
      <c r="V208" s="2">
        <f t="shared" si="34"/>
        <v>41944490.89230752</v>
      </c>
      <c r="W208" s="2">
        <f t="shared" si="20"/>
        <v>526805.56703296304</v>
      </c>
      <c r="X208" s="2">
        <f t="shared" si="6"/>
        <v>73194.432967036963</v>
      </c>
      <c r="Y208" s="2">
        <f t="shared" si="37"/>
        <v>51307648.270310625</v>
      </c>
      <c r="Z208" s="2" t="str">
        <f t="shared" si="8"/>
        <v>HERE</v>
      </c>
      <c r="AA208" s="2">
        <f>IF(Z208="HERE",Y208,AA207+Graph!$G$1*1000)</f>
        <v>51307648.270310625</v>
      </c>
      <c r="AB208" s="2">
        <f t="shared" si="21"/>
        <v>73194.432967036963</v>
      </c>
      <c r="AC208" s="2">
        <f t="shared" si="38"/>
        <v>41944490.89230752</v>
      </c>
      <c r="AD208" s="3">
        <f t="shared" si="10"/>
        <v>51307648.270310625</v>
      </c>
      <c r="AE208" s="2">
        <f>IF(AE206&gt;=52800000,52800000,IF(AB187=Graph!G$1*1000,AE207+Graph!G$1*1000,AC208))</f>
        <v>41944490.89230752</v>
      </c>
      <c r="AF208" s="3">
        <f t="shared" si="11"/>
        <v>41944490.89230752</v>
      </c>
      <c r="AG208" s="3">
        <f t="shared" si="29"/>
        <v>45948891.938279495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41"/>
        <v>581858</v>
      </c>
      <c r="H209" s="2">
        <f t="shared" si="39"/>
        <v>90807304.78516455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752295.65723925829</v>
      </c>
      <c r="Q209" s="2">
        <f t="shared" si="42"/>
        <v>600000</v>
      </c>
      <c r="R209" s="2">
        <f t="shared" si="40"/>
        <v>93852139.162618145</v>
      </c>
      <c r="S209" s="2">
        <f t="shared" si="17"/>
        <v>581858</v>
      </c>
      <c r="T209" s="2">
        <f t="shared" si="18"/>
        <v>18142</v>
      </c>
      <c r="U209" s="2">
        <f t="shared" si="19"/>
        <v>600000</v>
      </c>
      <c r="V209" s="2">
        <f t="shared" si="34"/>
        <v>42473474.024725094</v>
      </c>
      <c r="W209" s="2">
        <f t="shared" si="20"/>
        <v>528983.13241757452</v>
      </c>
      <c r="X209" s="2">
        <f t="shared" si="6"/>
        <v>71016.867582425475</v>
      </c>
      <c r="Y209" s="2">
        <f t="shared" si="37"/>
        <v>51378665.137893051</v>
      </c>
      <c r="Z209" s="2" t="str">
        <f t="shared" si="8"/>
        <v>HERE</v>
      </c>
      <c r="AA209" s="2">
        <f>IF(Z209="HERE",Y209,AA208+Graph!$G$1*1000)</f>
        <v>51378665.137893051</v>
      </c>
      <c r="AB209" s="2">
        <f t="shared" si="21"/>
        <v>71016.867582425475</v>
      </c>
      <c r="AC209" s="2">
        <f t="shared" si="38"/>
        <v>42473474.024725094</v>
      </c>
      <c r="AD209" s="3">
        <f t="shared" si="10"/>
        <v>51378665.137893051</v>
      </c>
      <c r="AE209" s="2">
        <f>IF(AE207&gt;=52800000,52800000,IF(AB188=Graph!G$1*1000,AE208+Graph!G$1*1000,AC209))</f>
        <v>42473474.024725094</v>
      </c>
      <c r="AF209" s="3">
        <f t="shared" si="11"/>
        <v>42473474.024725094</v>
      </c>
      <c r="AG209" s="3">
        <f t="shared" si="29"/>
        <v>46078125.817839935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41"/>
        <v>581858</v>
      </c>
      <c r="H210" s="2">
        <f t="shared" si="39"/>
        <v>91389162.78516455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754703.35989974439</v>
      </c>
      <c r="Q210" s="2">
        <f t="shared" si="42"/>
        <v>600000</v>
      </c>
      <c r="R210" s="2">
        <f t="shared" si="40"/>
        <v>94452139.162618145</v>
      </c>
      <c r="S210" s="2">
        <f t="shared" si="17"/>
        <v>581858</v>
      </c>
      <c r="T210" s="2">
        <f t="shared" si="18"/>
        <v>18142</v>
      </c>
      <c r="U210" s="2">
        <f t="shared" si="19"/>
        <v>600000</v>
      </c>
      <c r="V210" s="2">
        <f t="shared" si="34"/>
        <v>43004634.722527295</v>
      </c>
      <c r="W210" s="2">
        <f t="shared" si="20"/>
        <v>531160.69780220091</v>
      </c>
      <c r="X210" s="2">
        <f t="shared" si="6"/>
        <v>68839.302197799087</v>
      </c>
      <c r="Y210" s="2">
        <f t="shared" si="37"/>
        <v>51447504.44009085</v>
      </c>
      <c r="Z210" s="2" t="str">
        <f t="shared" si="8"/>
        <v>HERE</v>
      </c>
      <c r="AA210" s="2">
        <f>IF(Z210="HERE",Y210,AA209+Graph!$G$1*1000)</f>
        <v>51447504.44009085</v>
      </c>
      <c r="AB210" s="2">
        <f t="shared" si="21"/>
        <v>68839.302197799087</v>
      </c>
      <c r="AC210" s="2">
        <f t="shared" si="38"/>
        <v>43004634.722527295</v>
      </c>
      <c r="AD210" s="3">
        <f t="shared" si="10"/>
        <v>51447504.44009085</v>
      </c>
      <c r="AE210" s="2">
        <f>IF(AE208&gt;=52800000,52800000,IF(AB189=Graph!G$1*1000,AE209+Graph!G$1*1000,AC210))</f>
        <v>43004634.722527295</v>
      </c>
      <c r="AF210" s="3">
        <f t="shared" si="11"/>
        <v>43004634.722527295</v>
      </c>
      <c r="AG210" s="3">
        <f t="shared" si="29"/>
        <v>46205508.766823456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41"/>
        <v>581858</v>
      </c>
      <c r="H211" s="2">
        <f t="shared" si="39"/>
        <v>91971020.78516455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757111.06256024539</v>
      </c>
      <c r="Q211" s="2">
        <f t="shared" si="42"/>
        <v>600000</v>
      </c>
      <c r="R211" s="2">
        <f t="shared" si="40"/>
        <v>95052139.162618145</v>
      </c>
      <c r="S211" s="2">
        <f t="shared" si="17"/>
        <v>581858</v>
      </c>
      <c r="T211" s="2">
        <f t="shared" si="18"/>
        <v>18142</v>
      </c>
      <c r="U211" s="2">
        <f t="shared" si="19"/>
        <v>600000</v>
      </c>
      <c r="V211" s="2">
        <f t="shared" si="34"/>
        <v>43537972.985714108</v>
      </c>
      <c r="W211" s="2">
        <f t="shared" si="20"/>
        <v>533338.2631868124</v>
      </c>
      <c r="X211" s="2">
        <f t="shared" si="6"/>
        <v>66661.736813187599</v>
      </c>
      <c r="Y211" s="2">
        <f t="shared" si="37"/>
        <v>51514166.176904038</v>
      </c>
      <c r="Z211" s="2" t="str">
        <f t="shared" si="8"/>
        <v>HERE</v>
      </c>
      <c r="AA211" s="2">
        <f>IF(Z211="HERE",Y211,AA210+Graph!$G$1*1000)</f>
        <v>51514166.176904038</v>
      </c>
      <c r="AB211" s="2">
        <f t="shared" si="21"/>
        <v>66661.736813187599</v>
      </c>
      <c r="AC211" s="2">
        <f t="shared" si="38"/>
        <v>43537972.985714108</v>
      </c>
      <c r="AD211" s="3">
        <f t="shared" si="10"/>
        <v>51514166.176904038</v>
      </c>
      <c r="AE211" s="2">
        <f>IF(AE209&gt;=52800000,52800000,IF(AB190=Graph!G$1*1000,AE210+Graph!G$1*1000,AC211))</f>
        <v>43537972.985714108</v>
      </c>
      <c r="AF211" s="3">
        <f t="shared" si="11"/>
        <v>43537972.985714108</v>
      </c>
      <c r="AG211" s="3">
        <f t="shared" si="29"/>
        <v>46331040.785230055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41"/>
        <v>581858</v>
      </c>
      <c r="H212" s="2">
        <f t="shared" si="39"/>
        <v>92552878.78516455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759518.7652207464</v>
      </c>
      <c r="Q212" s="2">
        <f t="shared" si="42"/>
        <v>600000</v>
      </c>
      <c r="R212" s="2">
        <f t="shared" si="40"/>
        <v>95652139.162618145</v>
      </c>
      <c r="S212" s="2">
        <f t="shared" si="17"/>
        <v>581858</v>
      </c>
      <c r="T212" s="2">
        <f t="shared" si="18"/>
        <v>18142</v>
      </c>
      <c r="U212" s="2">
        <f t="shared" si="19"/>
        <v>600000</v>
      </c>
      <c r="V212" s="2">
        <f t="shared" si="34"/>
        <v>44073488.814285532</v>
      </c>
      <c r="W212" s="2">
        <f t="shared" si="20"/>
        <v>535515.82857142389</v>
      </c>
      <c r="X212" s="2">
        <f t="shared" si="6"/>
        <v>64484.171428576112</v>
      </c>
      <c r="Y212" s="2">
        <f t="shared" si="37"/>
        <v>51578650.348332614</v>
      </c>
      <c r="Z212" s="2" t="str">
        <f t="shared" si="8"/>
        <v>HERE</v>
      </c>
      <c r="AA212" s="2">
        <f>IF(Z212="HERE",Y212,AA211+Graph!$G$1*1000)</f>
        <v>51578650.348332614</v>
      </c>
      <c r="AB212" s="2">
        <f t="shared" si="21"/>
        <v>64484.171428576112</v>
      </c>
      <c r="AC212" s="2">
        <f t="shared" si="38"/>
        <v>44073488.814285532</v>
      </c>
      <c r="AD212" s="3">
        <f t="shared" si="10"/>
        <v>51578650.348332614</v>
      </c>
      <c r="AE212" s="2">
        <f>IF(AE210&gt;=52800000,52800000,IF(AB191=Graph!G$1*1000,AE211+Graph!G$1*1000,AC212))</f>
        <v>44073488.814285532</v>
      </c>
      <c r="AF212" s="3">
        <f t="shared" si="11"/>
        <v>44073488.814285532</v>
      </c>
      <c r="AG212" s="3">
        <f t="shared" si="29"/>
        <v>46454721.87305972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41"/>
        <v>581858</v>
      </c>
      <c r="H213" s="2">
        <f t="shared" si="39"/>
        <v>93134736.78516455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761926.4678812474</v>
      </c>
      <c r="Q213" s="2">
        <f t="shared" si="42"/>
        <v>600000</v>
      </c>
      <c r="R213" s="2">
        <f t="shared" si="40"/>
        <v>96252139.162618145</v>
      </c>
      <c r="S213" s="2">
        <f t="shared" si="17"/>
        <v>581858</v>
      </c>
      <c r="T213" s="2">
        <f t="shared" si="18"/>
        <v>18142</v>
      </c>
      <c r="U213" s="2">
        <f t="shared" si="19"/>
        <v>600000</v>
      </c>
      <c r="V213" s="2">
        <f t="shared" si="34"/>
        <v>44611182.208241567</v>
      </c>
      <c r="W213" s="2">
        <f t="shared" si="20"/>
        <v>537693.39395603538</v>
      </c>
      <c r="X213" s="2">
        <f t="shared" si="6"/>
        <v>62306.606043964624</v>
      </c>
      <c r="Y213" s="2">
        <f t="shared" si="37"/>
        <v>51640956.954376578</v>
      </c>
      <c r="Z213" s="2" t="str">
        <f t="shared" si="8"/>
        <v>HERE</v>
      </c>
      <c r="AA213" s="2">
        <f>IF(Z213="HERE",Y213,AA212+Graph!$G$1*1000)</f>
        <v>51640956.954376578</v>
      </c>
      <c r="AB213" s="2">
        <f t="shared" si="21"/>
        <v>62306.606043964624</v>
      </c>
      <c r="AC213" s="2">
        <f t="shared" si="38"/>
        <v>44611182.208241567</v>
      </c>
      <c r="AD213" s="3">
        <f t="shared" si="10"/>
        <v>51640956.954376578</v>
      </c>
      <c r="AE213" s="2">
        <f>IF(AE211&gt;=52800000,52800000,IF(AB192=Graph!G$1*1000,AE212+Graph!G$1*1000,AC213))</f>
        <v>44611182.208241567</v>
      </c>
      <c r="AF213" s="3">
        <f t="shared" si="11"/>
        <v>44611182.208241567</v>
      </c>
      <c r="AG213" s="3">
        <f t="shared" si="29"/>
        <v>46576552.030312479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41"/>
        <v>581858</v>
      </c>
      <c r="H214" s="2">
        <f t="shared" si="39"/>
        <v>93716594.78516455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764334.1705417335</v>
      </c>
      <c r="Q214" s="2">
        <f t="shared" si="42"/>
        <v>600000</v>
      </c>
      <c r="R214" s="2">
        <f t="shared" si="40"/>
        <v>96852139.162618145</v>
      </c>
      <c r="S214" s="2">
        <f t="shared" si="17"/>
        <v>581858</v>
      </c>
      <c r="T214" s="2">
        <f t="shared" si="18"/>
        <v>18142</v>
      </c>
      <c r="U214" s="2">
        <f t="shared" si="19"/>
        <v>600000</v>
      </c>
      <c r="V214" s="2">
        <f t="shared" si="34"/>
        <v>45151053.167582229</v>
      </c>
      <c r="W214" s="2">
        <f t="shared" si="20"/>
        <v>539870.95934066176</v>
      </c>
      <c r="X214" s="2">
        <f t="shared" si="6"/>
        <v>60129.040659338236</v>
      </c>
      <c r="Y214" s="2">
        <f t="shared" si="37"/>
        <v>51701085.995035917</v>
      </c>
      <c r="Z214" s="2" t="str">
        <f t="shared" si="8"/>
        <v>HERE</v>
      </c>
      <c r="AA214" s="2">
        <f>IF(Z214="HERE",Y214,AA213+Graph!$G$1*1000)</f>
        <v>51701085.995035917</v>
      </c>
      <c r="AB214" s="2">
        <f t="shared" si="21"/>
        <v>60129.040659338236</v>
      </c>
      <c r="AC214" s="2">
        <f t="shared" si="38"/>
        <v>45151053.167582229</v>
      </c>
      <c r="AD214" s="3">
        <f t="shared" si="10"/>
        <v>51701085.995035917</v>
      </c>
      <c r="AE214" s="2">
        <f>IF(AE212&gt;=52800000,52800000,IF(AB193=Graph!G$1*1000,AE213+Graph!G$1*1000,AC214))</f>
        <v>45151053.167582229</v>
      </c>
      <c r="AF214" s="3">
        <f t="shared" si="11"/>
        <v>45151053.167582229</v>
      </c>
      <c r="AG214" s="3">
        <f t="shared" si="29"/>
        <v>46696531.256988302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41"/>
        <v>581858</v>
      </c>
      <c r="H215" s="2">
        <f t="shared" si="39"/>
        <v>94298452.78516455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766741.87320223451</v>
      </c>
      <c r="Q215" s="2">
        <f t="shared" si="42"/>
        <v>600000</v>
      </c>
      <c r="R215" s="2">
        <f t="shared" si="40"/>
        <v>97452139.162618145</v>
      </c>
      <c r="S215" s="2">
        <f t="shared" si="17"/>
        <v>581858</v>
      </c>
      <c r="T215" s="2">
        <f t="shared" si="18"/>
        <v>18142</v>
      </c>
      <c r="U215" s="2">
        <f t="shared" si="19"/>
        <v>600000</v>
      </c>
      <c r="V215" s="2">
        <f t="shared" si="34"/>
        <v>45693101.692307502</v>
      </c>
      <c r="W215" s="2">
        <f t="shared" si="20"/>
        <v>542048.52472527325</v>
      </c>
      <c r="X215" s="2">
        <f t="shared" si="6"/>
        <v>57951.475274726748</v>
      </c>
      <c r="Y215" s="2">
        <f t="shared" si="37"/>
        <v>51759037.470310643</v>
      </c>
      <c r="Z215" s="2" t="str">
        <f t="shared" si="8"/>
        <v>HERE</v>
      </c>
      <c r="AA215" s="2">
        <f>IF(Z215="HERE",Y215,AA214+Graph!$G$1*1000)</f>
        <v>51759037.470310643</v>
      </c>
      <c r="AB215" s="2">
        <f t="shared" si="21"/>
        <v>57951.475274726748</v>
      </c>
      <c r="AC215" s="2">
        <f t="shared" si="38"/>
        <v>45693101.692307502</v>
      </c>
      <c r="AD215" s="3">
        <f t="shared" si="10"/>
        <v>51759037.470310643</v>
      </c>
      <c r="AE215" s="2">
        <f>IF(AE213&gt;=52800000,52800000,IF(AB194=Graph!G$1*1000,AE214+Graph!G$1*1000,AC215))</f>
        <v>45693101.692307502</v>
      </c>
      <c r="AF215" s="3">
        <f t="shared" si="11"/>
        <v>45693101.692307502</v>
      </c>
      <c r="AG215" s="3">
        <f t="shared" si="29"/>
        <v>46814659.553087212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41"/>
        <v>581858</v>
      </c>
      <c r="H216" s="2">
        <f t="shared" si="39"/>
        <v>94880310.78516455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769149.57586273551</v>
      </c>
      <c r="Q216" s="2">
        <f t="shared" si="42"/>
        <v>600000</v>
      </c>
      <c r="R216" s="2">
        <f t="shared" si="40"/>
        <v>98052139.162618145</v>
      </c>
      <c r="S216" s="2">
        <f t="shared" si="17"/>
        <v>581858</v>
      </c>
      <c r="T216" s="2">
        <f t="shared" si="18"/>
        <v>18142</v>
      </c>
      <c r="U216" s="2">
        <f t="shared" si="19"/>
        <v>600000</v>
      </c>
      <c r="V216" s="2">
        <f t="shared" si="34"/>
        <v>46237327.782417387</v>
      </c>
      <c r="W216" s="2">
        <f t="shared" si="20"/>
        <v>544226.09010988474</v>
      </c>
      <c r="X216" s="2">
        <f t="shared" si="6"/>
        <v>55773.909890115261</v>
      </c>
      <c r="Y216" s="2">
        <f t="shared" si="37"/>
        <v>51814811.380200759</v>
      </c>
      <c r="Z216" s="2" t="str">
        <f t="shared" si="8"/>
        <v>HERE</v>
      </c>
      <c r="AA216" s="2">
        <f>IF(Z216="HERE",Y216,AA215+Graph!$G$1*1000)</f>
        <v>51814811.380200759</v>
      </c>
      <c r="AB216" s="2">
        <f t="shared" si="21"/>
        <v>55773.909890115261</v>
      </c>
      <c r="AC216" s="2">
        <f t="shared" si="38"/>
        <v>46237327.782417387</v>
      </c>
      <c r="AD216" s="3">
        <f t="shared" si="10"/>
        <v>51814811.380200759</v>
      </c>
      <c r="AE216" s="2">
        <f>IF(AE214&gt;=52800000,52800000,IF(AB195=Graph!G$1*1000,AE215+Graph!G$1*1000,AC216))</f>
        <v>46237327.782417387</v>
      </c>
      <c r="AF216" s="3">
        <f t="shared" si="11"/>
        <v>46237327.782417387</v>
      </c>
      <c r="AG216" s="3">
        <f t="shared" si="29"/>
        <v>46930936.918609187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41"/>
        <v>581858</v>
      </c>
      <c r="H217" s="2">
        <f t="shared" si="39"/>
        <v>95462168.78516455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771557.27852323651</v>
      </c>
      <c r="Q217" s="2">
        <f t="shared" si="42"/>
        <v>600000</v>
      </c>
      <c r="R217" s="2">
        <f t="shared" si="40"/>
        <v>98652139.162618145</v>
      </c>
      <c r="S217" s="2">
        <f t="shared" si="17"/>
        <v>581858</v>
      </c>
      <c r="T217" s="2">
        <f t="shared" si="18"/>
        <v>18142</v>
      </c>
      <c r="U217" s="2">
        <f t="shared" si="19"/>
        <v>600000</v>
      </c>
      <c r="V217" s="2">
        <f t="shared" si="34"/>
        <v>46783731.437911883</v>
      </c>
      <c r="W217" s="2">
        <f t="shared" si="20"/>
        <v>546403.65549449623</v>
      </c>
      <c r="X217" s="2">
        <f t="shared" si="6"/>
        <v>53596.344505503774</v>
      </c>
      <c r="Y217" s="2">
        <f t="shared" si="37"/>
        <v>51868407.724706262</v>
      </c>
      <c r="Z217" s="2" t="str">
        <f t="shared" si="8"/>
        <v>HERE</v>
      </c>
      <c r="AA217" s="2">
        <f>IF(Z217="HERE",Y217,AA216+Graph!$G$1*1000)</f>
        <v>51868407.724706262</v>
      </c>
      <c r="AB217" s="2">
        <f t="shared" si="21"/>
        <v>53596.344505503774</v>
      </c>
      <c r="AC217" s="2">
        <f t="shared" si="38"/>
        <v>46783731.437911883</v>
      </c>
      <c r="AD217" s="3">
        <f t="shared" si="10"/>
        <v>51868407.724706262</v>
      </c>
      <c r="AE217" s="2">
        <f>IF(AE215&gt;=52800000,52800000,IF(AB196=Graph!G$1*1000,AE216+Graph!G$1*1000,AC217))</f>
        <v>46783731.437911883</v>
      </c>
      <c r="AF217" s="3">
        <f t="shared" si="11"/>
        <v>46783731.437911883</v>
      </c>
      <c r="AG217" s="3">
        <f t="shared" si="29"/>
        <v>47045363.353554249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41"/>
        <v>581858</v>
      </c>
      <c r="H218" s="2">
        <f t="shared" si="39"/>
        <v>96044026.78516455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773964.98118372262</v>
      </c>
      <c r="Q218" s="2">
        <f t="shared" si="42"/>
        <v>600000</v>
      </c>
      <c r="R218" s="2">
        <f t="shared" si="40"/>
        <v>99252139.162618145</v>
      </c>
      <c r="S218" s="2">
        <f t="shared" si="17"/>
        <v>581858</v>
      </c>
      <c r="T218" s="2">
        <f t="shared" si="18"/>
        <v>18142</v>
      </c>
      <c r="U218" s="2">
        <f t="shared" si="19"/>
        <v>600000</v>
      </c>
      <c r="V218" s="2">
        <f t="shared" si="34"/>
        <v>47332312.658791006</v>
      </c>
      <c r="W218" s="2">
        <f t="shared" si="20"/>
        <v>548581.22087912261</v>
      </c>
      <c r="X218" s="2">
        <f t="shared" si="6"/>
        <v>51418.779120877385</v>
      </c>
      <c r="Y218" s="2">
        <f t="shared" si="37"/>
        <v>51919826.50382714</v>
      </c>
      <c r="Z218" s="2" t="str">
        <f t="shared" si="8"/>
        <v>HERE</v>
      </c>
      <c r="AA218" s="2">
        <f>IF(Z218="HERE",Y218,AA217+Graph!$G$1*1000)</f>
        <v>51919826.50382714</v>
      </c>
      <c r="AB218" s="2">
        <f t="shared" si="21"/>
        <v>51418.779120877385</v>
      </c>
      <c r="AC218" s="2">
        <f t="shared" si="38"/>
        <v>47332312.658791006</v>
      </c>
      <c r="AD218" s="3">
        <f t="shared" si="10"/>
        <v>51919826.50382714</v>
      </c>
      <c r="AE218" s="2">
        <f>IF(AE216&gt;=52800000,52800000,IF(AB197=Graph!G$1*1000,AE217+Graph!G$1*1000,AC218))</f>
        <v>47332312.658791006</v>
      </c>
      <c r="AF218" s="3">
        <f t="shared" si="11"/>
        <v>47332312.658791006</v>
      </c>
      <c r="AG218" s="3">
        <f t="shared" si="29"/>
        <v>47157938.857922375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41"/>
        <v>581858</v>
      </c>
      <c r="H219" s="2">
        <f t="shared" si="39"/>
        <v>96625884.78516455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776372.68384422362</v>
      </c>
      <c r="Q219" s="2">
        <f t="shared" si="42"/>
        <v>600000</v>
      </c>
      <c r="R219" s="2">
        <f t="shared" si="40"/>
        <v>99852139.162618145</v>
      </c>
      <c r="S219" s="2">
        <f t="shared" si="17"/>
        <v>581858</v>
      </c>
      <c r="T219" s="2">
        <f t="shared" si="18"/>
        <v>18142</v>
      </c>
      <c r="U219" s="2">
        <f t="shared" si="19"/>
        <v>600000</v>
      </c>
      <c r="V219" s="2">
        <f t="shared" si="34"/>
        <v>47883071.44505474</v>
      </c>
      <c r="W219" s="2">
        <f t="shared" si="20"/>
        <v>550758.7862637341</v>
      </c>
      <c r="X219" s="2">
        <f t="shared" si="6"/>
        <v>49241.213736265898</v>
      </c>
      <c r="Y219" s="2">
        <f t="shared" si="37"/>
        <v>51969067.717563406</v>
      </c>
      <c r="Z219" s="2" t="str">
        <f t="shared" si="8"/>
        <v>HERE</v>
      </c>
      <c r="AA219" s="2">
        <f>IF(Z219="HERE",Y219,AA218+Graph!$G$1*1000)</f>
        <v>51969067.717563406</v>
      </c>
      <c r="AB219" s="2">
        <f t="shared" si="21"/>
        <v>49241.213736265898</v>
      </c>
      <c r="AC219" s="2">
        <f t="shared" si="38"/>
        <v>47883071.44505474</v>
      </c>
      <c r="AD219" s="3">
        <f t="shared" si="10"/>
        <v>51969067.717563406</v>
      </c>
      <c r="AE219" s="2">
        <f>IF(AE217&gt;=52800000,52800000,IF(AB198=Graph!G$1*1000,AE218+Graph!G$1*1000,AC219))</f>
        <v>47883071.44505474</v>
      </c>
      <c r="AF219" s="3">
        <f t="shared" si="11"/>
        <v>47883071.44505474</v>
      </c>
      <c r="AG219" s="3">
        <f t="shared" si="29"/>
        <v>47268663.431713596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41"/>
        <v>581858</v>
      </c>
      <c r="H220" s="2">
        <f t="shared" si="39"/>
        <v>97207742.78516455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778780.38650472462</v>
      </c>
      <c r="Q220" s="2">
        <f t="shared" si="42"/>
        <v>600000</v>
      </c>
      <c r="R220" s="2">
        <f t="shared" si="40"/>
        <v>100452139.16261815</v>
      </c>
      <c r="S220" s="2">
        <f t="shared" si="17"/>
        <v>581858</v>
      </c>
      <c r="T220" s="2">
        <f t="shared" si="18"/>
        <v>18142</v>
      </c>
      <c r="U220" s="2">
        <f t="shared" si="19"/>
        <v>600000</v>
      </c>
      <c r="V220" s="2">
        <f t="shared" si="34"/>
        <v>48436007.796703085</v>
      </c>
      <c r="W220" s="2">
        <f t="shared" si="20"/>
        <v>552936.35164834559</v>
      </c>
      <c r="X220" s="2">
        <f t="shared" si="6"/>
        <v>47063.64835165441</v>
      </c>
      <c r="Y220" s="2">
        <f t="shared" si="37"/>
        <v>52016131.36591506</v>
      </c>
      <c r="Z220" s="2" t="str">
        <f t="shared" si="8"/>
        <v>HERE</v>
      </c>
      <c r="AA220" s="2">
        <f>IF(Z220="HERE",Y220,AA219+Graph!$G$1*1000)</f>
        <v>52016131.36591506</v>
      </c>
      <c r="AB220" s="2">
        <f t="shared" si="21"/>
        <v>47063.64835165441</v>
      </c>
      <c r="AC220" s="2">
        <f t="shared" si="38"/>
        <v>48436007.796703085</v>
      </c>
      <c r="AD220" s="3">
        <f t="shared" si="10"/>
        <v>52016131.36591506</v>
      </c>
      <c r="AE220" s="2">
        <f>IF(AE218&gt;=52800000,52800000,IF(AB199=Graph!G$1*1000,AE219+Graph!G$1*1000,AC220))</f>
        <v>48436007.796703085</v>
      </c>
      <c r="AF220" s="3">
        <f t="shared" si="11"/>
        <v>48436007.796703085</v>
      </c>
      <c r="AG220" s="3">
        <f t="shared" si="29"/>
        <v>47377537.074927881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41"/>
        <v>581858</v>
      </c>
      <c r="H221" s="2">
        <f t="shared" si="39"/>
        <v>97789600.78516455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781188.08916522563</v>
      </c>
      <c r="Q221" s="2">
        <f t="shared" si="42"/>
        <v>600000</v>
      </c>
      <c r="R221" s="2">
        <f t="shared" si="40"/>
        <v>101052139.16261815</v>
      </c>
      <c r="S221" s="2">
        <f t="shared" si="17"/>
        <v>581858</v>
      </c>
      <c r="T221" s="2">
        <f t="shared" si="18"/>
        <v>18142</v>
      </c>
      <c r="U221" s="2">
        <f t="shared" si="19"/>
        <v>600000</v>
      </c>
      <c r="V221" s="2">
        <f t="shared" si="34"/>
        <v>48991121.713736042</v>
      </c>
      <c r="W221" s="2">
        <f t="shared" si="20"/>
        <v>555113.91703295708</v>
      </c>
      <c r="X221" s="2">
        <f t="shared" si="6"/>
        <v>44886.082967042923</v>
      </c>
      <c r="Y221" s="2">
        <f t="shared" si="37"/>
        <v>52061017.448882103</v>
      </c>
      <c r="Z221" s="2" t="str">
        <f t="shared" si="8"/>
        <v>HERE</v>
      </c>
      <c r="AA221" s="2">
        <f>IF(Z221="HERE",Y221,AA220+Graph!$G$1*1000)</f>
        <v>52061017.448882103</v>
      </c>
      <c r="AB221" s="2">
        <f t="shared" si="21"/>
        <v>44886.082967042923</v>
      </c>
      <c r="AC221" s="2">
        <f t="shared" si="38"/>
        <v>48991121.713736042</v>
      </c>
      <c r="AD221" s="3">
        <f t="shared" si="10"/>
        <v>52061017.448882103</v>
      </c>
      <c r="AE221" s="2">
        <f>IF(AE219&gt;=52800000,52800000,IF(AB200=Graph!G$1*1000,AE220+Graph!G$1*1000,AC221))</f>
        <v>48991121.713736042</v>
      </c>
      <c r="AF221" s="3">
        <f t="shared" si="11"/>
        <v>48991121.713736042</v>
      </c>
      <c r="AG221" s="3">
        <f t="shared" si="29"/>
        <v>47484559.787565246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41"/>
        <v>581858</v>
      </c>
      <c r="H222" s="2">
        <f t="shared" si="39"/>
        <v>98371458.78516455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783595.79182571173</v>
      </c>
      <c r="Q222" s="2">
        <f t="shared" si="42"/>
        <v>600000</v>
      </c>
      <c r="R222" s="2">
        <f t="shared" si="40"/>
        <v>101652139.16261815</v>
      </c>
      <c r="S222" s="2">
        <f t="shared" si="17"/>
        <v>581858</v>
      </c>
      <c r="T222" s="2">
        <f t="shared" si="18"/>
        <v>18142</v>
      </c>
      <c r="U222" s="2">
        <f t="shared" si="19"/>
        <v>600000</v>
      </c>
      <c r="V222" s="2">
        <f t="shared" si="34"/>
        <v>49548413.196153626</v>
      </c>
      <c r="W222" s="2">
        <f t="shared" si="20"/>
        <v>557291.48241758347</v>
      </c>
      <c r="X222" s="2">
        <f t="shared" si="6"/>
        <v>42708.517582416534</v>
      </c>
      <c r="Y222" s="2">
        <f t="shared" si="37"/>
        <v>52103725.96646452</v>
      </c>
      <c r="Z222" s="2" t="str">
        <f t="shared" si="8"/>
        <v>HERE</v>
      </c>
      <c r="AA222" s="2">
        <f>IF(Z222="HERE",Y222,AA221+Graph!$G$1*1000)</f>
        <v>52103725.96646452</v>
      </c>
      <c r="AB222" s="2">
        <f t="shared" si="21"/>
        <v>42708.517582416534</v>
      </c>
      <c r="AC222" s="2">
        <f t="shared" si="38"/>
        <v>49548413.196153626</v>
      </c>
      <c r="AD222" s="3">
        <f t="shared" si="10"/>
        <v>52103725.96646452</v>
      </c>
      <c r="AE222" s="2">
        <f>IF(AE220&gt;=52800000,52800000,IF(AB201=Graph!G$1*1000,AE221+Graph!G$1*1000,AC222))</f>
        <v>49548413.196153626</v>
      </c>
      <c r="AF222" s="3">
        <f t="shared" si="11"/>
        <v>49548413.196153626</v>
      </c>
      <c r="AG222" s="3">
        <f t="shared" si="29"/>
        <v>47589731.569625691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41"/>
        <v>581858</v>
      </c>
      <c r="H223" s="2">
        <f t="shared" si="39"/>
        <v>98953316.78516455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786003.49448621273</v>
      </c>
      <c r="Q223" s="2">
        <f t="shared" si="42"/>
        <v>600000</v>
      </c>
      <c r="R223" s="2">
        <f t="shared" si="40"/>
        <v>102252139.16261815</v>
      </c>
      <c r="S223" s="2">
        <f t="shared" si="17"/>
        <v>581858</v>
      </c>
      <c r="T223" s="2">
        <f t="shared" si="18"/>
        <v>18142</v>
      </c>
      <c r="U223" s="2">
        <f t="shared" si="19"/>
        <v>600000</v>
      </c>
      <c r="V223" s="2">
        <f t="shared" si="34"/>
        <v>50107882.243955821</v>
      </c>
      <c r="W223" s="2">
        <f t="shared" si="20"/>
        <v>559469.04780219495</v>
      </c>
      <c r="X223" s="2">
        <f t="shared" si="6"/>
        <v>40530.952197805047</v>
      </c>
      <c r="Y223" s="2">
        <f t="shared" ref="Y223:Y286" si="43">IF(COUNT($C224)=0,IF(COUNT($C223)=1,C223,SUM(Y222+X223)),C223)</f>
        <v>52144256.918662325</v>
      </c>
      <c r="Z223" s="2" t="str">
        <f t="shared" si="8"/>
        <v>HERE</v>
      </c>
      <c r="AA223" s="2">
        <f>IF(Z223="HERE",Y223,AA222+Graph!$G$1*1000)</f>
        <v>52144256.918662325</v>
      </c>
      <c r="AB223" s="2">
        <f t="shared" si="21"/>
        <v>40530.952197805047</v>
      </c>
      <c r="AC223" s="2">
        <f t="shared" ref="AC223:AC286" si="44">IF(Z224="HERE",V223,AC222)</f>
        <v>50107882.243955821</v>
      </c>
      <c r="AD223" s="3">
        <f t="shared" si="10"/>
        <v>52144256.918662325</v>
      </c>
      <c r="AE223" s="2">
        <f>IF(AE221&gt;=52800000,52800000,IF(AB202=Graph!G$1*1000,AE222+Graph!G$1*1000,AC223))</f>
        <v>50107882.243955821</v>
      </c>
      <c r="AF223" s="3">
        <f t="shared" si="11"/>
        <v>50107882.243955821</v>
      </c>
      <c r="AG223" s="3">
        <f t="shared" si="29"/>
        <v>47693052.421109214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41"/>
        <v>581858</v>
      </c>
      <c r="H224" s="2">
        <f t="shared" ref="H224:H287" si="45">IF(COUNT($C225)=0,IF(COUNT($C224)=1,C224,SUM(H223+G224)),C224)</f>
        <v>99535174.78516455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788411.19714671373</v>
      </c>
      <c r="Q224" s="2">
        <f t="shared" si="42"/>
        <v>600000</v>
      </c>
      <c r="R224" s="2">
        <f t="shared" ref="R224:R287" si="46">IF(COUNT($C225)=0,IF(COUNT($C224)=1,M224,SUM(R223+Q224)),M224)</f>
        <v>102852139.16261815</v>
      </c>
      <c r="S224" s="2">
        <f t="shared" si="17"/>
        <v>581858</v>
      </c>
      <c r="T224" s="2">
        <f t="shared" si="18"/>
        <v>18142</v>
      </c>
      <c r="U224" s="2">
        <f t="shared" si="19"/>
        <v>600000</v>
      </c>
      <c r="V224" s="2">
        <f t="shared" si="34"/>
        <v>50669528.857142627</v>
      </c>
      <c r="W224" s="2">
        <f t="shared" si="20"/>
        <v>561646.61318680644</v>
      </c>
      <c r="X224" s="2">
        <f t="shared" si="6"/>
        <v>38353.38681319356</v>
      </c>
      <c r="Y224" s="2">
        <f t="shared" si="43"/>
        <v>52182610.305475518</v>
      </c>
      <c r="Z224" s="2" t="str">
        <f t="shared" si="8"/>
        <v>HERE</v>
      </c>
      <c r="AA224" s="2">
        <f>IF(Z224="HERE",Y224,AA223+Graph!$G$1*1000)</f>
        <v>52182610.305475518</v>
      </c>
      <c r="AB224" s="2">
        <f t="shared" si="21"/>
        <v>38353.38681319356</v>
      </c>
      <c r="AC224" s="2">
        <f t="shared" si="44"/>
        <v>50669528.857142627</v>
      </c>
      <c r="AD224" s="3">
        <f t="shared" si="10"/>
        <v>52182610.305475518</v>
      </c>
      <c r="AE224" s="2">
        <f>IF(AE222&gt;=52800000,52800000,IF(AB203=Graph!G$1*1000,AE223+Graph!G$1*1000,AC224))</f>
        <v>50669528.857142627</v>
      </c>
      <c r="AF224" s="3">
        <f t="shared" si="11"/>
        <v>50669528.857142627</v>
      </c>
      <c r="AG224" s="3">
        <f t="shared" si="29"/>
        <v>47794522.34201581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41"/>
        <v>581858</v>
      </c>
      <c r="H225" s="2">
        <f t="shared" si="45"/>
        <v>100117032.78516455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790818.89980721474</v>
      </c>
      <c r="Q225" s="2">
        <f t="shared" si="42"/>
        <v>600000</v>
      </c>
      <c r="R225" s="2">
        <f t="shared" si="46"/>
        <v>103452139.16261815</v>
      </c>
      <c r="S225" s="2">
        <f t="shared" si="17"/>
        <v>581858</v>
      </c>
      <c r="T225" s="2">
        <f t="shared" si="18"/>
        <v>18142</v>
      </c>
      <c r="U225" s="2">
        <f t="shared" si="19"/>
        <v>600000</v>
      </c>
      <c r="V225" s="2">
        <f t="shared" si="34"/>
        <v>51233353.035714045</v>
      </c>
      <c r="W225" s="2">
        <f t="shared" si="20"/>
        <v>563824.17857141793</v>
      </c>
      <c r="X225" s="2">
        <f t="shared" si="6"/>
        <v>36175.821428582072</v>
      </c>
      <c r="Y225" s="2">
        <f t="shared" si="43"/>
        <v>52218786.1269041</v>
      </c>
      <c r="Z225" s="2" t="str">
        <f t="shared" si="8"/>
        <v>HERE</v>
      </c>
      <c r="AA225" s="2">
        <f>IF(Z225="HERE",Y225,AA224+Graph!$G$1*1000)</f>
        <v>52218786.1269041</v>
      </c>
      <c r="AB225" s="2">
        <f t="shared" si="21"/>
        <v>36175.821428582072</v>
      </c>
      <c r="AC225" s="2">
        <f t="shared" si="44"/>
        <v>51233353.035714045</v>
      </c>
      <c r="AD225" s="3">
        <f t="shared" si="10"/>
        <v>52218786.1269041</v>
      </c>
      <c r="AE225" s="2">
        <f>IF(AE223&gt;=52800000,52800000,IF(AB204=Graph!G$1*1000,AE224+Graph!G$1*1000,AC225))</f>
        <v>51233353.035714045</v>
      </c>
      <c r="AF225" s="3">
        <f t="shared" si="11"/>
        <v>51233353.035714045</v>
      </c>
      <c r="AG225" s="3">
        <f t="shared" si="29"/>
        <v>47894141.332345486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41"/>
        <v>581858</v>
      </c>
      <c r="H226" s="2">
        <f t="shared" si="45"/>
        <v>100698890.78516455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793226.60246771574</v>
      </c>
      <c r="Q226" s="2">
        <f t="shared" si="42"/>
        <v>600000</v>
      </c>
      <c r="R226" s="2">
        <f t="shared" si="46"/>
        <v>104052139.16261815</v>
      </c>
      <c r="S226" s="2">
        <f t="shared" si="17"/>
        <v>581858</v>
      </c>
      <c r="T226" s="2">
        <f t="shared" si="18"/>
        <v>18142</v>
      </c>
      <c r="U226" s="2">
        <f t="shared" si="19"/>
        <v>600000</v>
      </c>
      <c r="V226" s="2">
        <f t="shared" si="34"/>
        <v>51799354.779670089</v>
      </c>
      <c r="W226" s="2">
        <f t="shared" si="20"/>
        <v>566001.74395604432</v>
      </c>
      <c r="X226" s="2">
        <f t="shared" si="6"/>
        <v>33998.256043955684</v>
      </c>
      <c r="Y226" s="2">
        <f t="shared" si="43"/>
        <v>52252784.382948056</v>
      </c>
      <c r="Z226" s="2" t="str">
        <f t="shared" si="8"/>
        <v>HERE</v>
      </c>
      <c r="AA226" s="2">
        <f>IF(Z226="HERE",Y226,AA225+Graph!$G$1*1000)</f>
        <v>52252784.382948056</v>
      </c>
      <c r="AB226" s="2">
        <f t="shared" si="21"/>
        <v>33998.256043955684</v>
      </c>
      <c r="AC226" s="2">
        <f t="shared" si="44"/>
        <v>51233353.035714045</v>
      </c>
      <c r="AD226" s="3">
        <f t="shared" si="10"/>
        <v>52252784.382948056</v>
      </c>
      <c r="AE226" s="2">
        <f>IF(AE224&gt;=52800000,52800000,IF(AB205=Graph!G$1*1000,AE225+Graph!G$1*1000,AC226))</f>
        <v>51233353.035714045</v>
      </c>
      <c r="AF226" s="3">
        <f t="shared" si="11"/>
        <v>51233353.035714045</v>
      </c>
      <c r="AG226" s="3">
        <f t="shared" si="29"/>
        <v>47991909.392098233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41"/>
        <v>581858</v>
      </c>
      <c r="H227" s="2">
        <f t="shared" si="45"/>
        <v>101280748.78516455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795634.30512820184</v>
      </c>
      <c r="Q227" s="2">
        <f t="shared" si="42"/>
        <v>600000</v>
      </c>
      <c r="R227" s="2">
        <f t="shared" si="46"/>
        <v>104652139.16261815</v>
      </c>
      <c r="S227" s="2">
        <f t="shared" si="17"/>
        <v>581858</v>
      </c>
      <c r="T227" s="2">
        <f t="shared" si="18"/>
        <v>18142</v>
      </c>
      <c r="U227" s="2">
        <f t="shared" si="19"/>
        <v>600000</v>
      </c>
      <c r="V227" s="2">
        <f t="shared" si="34"/>
        <v>52367534.089010745</v>
      </c>
      <c r="W227" s="2">
        <f t="shared" si="20"/>
        <v>568179.3093406558</v>
      </c>
      <c r="X227" s="2">
        <f t="shared" si="6"/>
        <v>31820.690659344196</v>
      </c>
      <c r="Y227" s="2">
        <f t="shared" si="43"/>
        <v>52284605.0736074</v>
      </c>
      <c r="Z227" s="2" t="str">
        <f t="shared" si="8"/>
        <v>MEEP</v>
      </c>
      <c r="AA227" s="2">
        <f>IF(Z227="HERE",Y227,AA226+Graph!$G$1*1000)</f>
        <v>52672784.382948056</v>
      </c>
      <c r="AB227" s="2">
        <f t="shared" si="21"/>
        <v>420000</v>
      </c>
      <c r="AC227" s="2">
        <f t="shared" si="44"/>
        <v>51233353.035714045</v>
      </c>
      <c r="AD227" s="3">
        <f t="shared" si="10"/>
        <v>52672784.382948056</v>
      </c>
      <c r="AE227" s="2">
        <f>IF(AE225&gt;=52800000,52800000,IF(AB206=Graph!G$1*1000,AE226+Graph!G$1*1000,AC227))</f>
        <v>51233353.035714045</v>
      </c>
      <c r="AF227" s="3">
        <f t="shared" si="11"/>
        <v>51233353.035714045</v>
      </c>
      <c r="AG227" s="3">
        <f t="shared" si="29"/>
        <v>48087826.52127406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41"/>
        <v>581858</v>
      </c>
      <c r="H228" s="2">
        <f t="shared" si="45"/>
        <v>101862606.78516455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798042.00778870285</v>
      </c>
      <c r="Q228" s="2">
        <f t="shared" si="42"/>
        <v>600000</v>
      </c>
      <c r="R228" s="2">
        <f t="shared" si="46"/>
        <v>105252139.16261815</v>
      </c>
      <c r="S228" s="2">
        <f t="shared" si="17"/>
        <v>581858</v>
      </c>
      <c r="T228" s="2">
        <f t="shared" si="18"/>
        <v>18142</v>
      </c>
      <c r="U228" s="2">
        <f t="shared" si="19"/>
        <v>600000</v>
      </c>
      <c r="V228" s="2">
        <f t="shared" si="34"/>
        <v>52937890.963736013</v>
      </c>
      <c r="W228" s="2">
        <f t="shared" si="20"/>
        <v>570356.87472526729</v>
      </c>
      <c r="X228" s="2">
        <f t="shared" si="6"/>
        <v>29643.125274732709</v>
      </c>
      <c r="Y228" s="2">
        <f t="shared" si="43"/>
        <v>52314248.198882133</v>
      </c>
      <c r="Z228" s="2" t="str">
        <f t="shared" si="8"/>
        <v>MEEP</v>
      </c>
      <c r="AA228" s="2">
        <f>IF(Z228="HERE",Y228,AA227+Graph!$G$1*1000)</f>
        <v>53092784.382948056</v>
      </c>
      <c r="AB228" s="2">
        <f t="shared" si="21"/>
        <v>420000</v>
      </c>
      <c r="AC228" s="2">
        <f t="shared" si="44"/>
        <v>51233353.035714045</v>
      </c>
      <c r="AD228" s="3">
        <f t="shared" si="10"/>
        <v>52800000</v>
      </c>
      <c r="AE228" s="2">
        <f>IF(AE226&gt;=52800000,52800000,IF(AB207=Graph!G$1*1000,AE227+Graph!G$1*1000,AC228))</f>
        <v>51233353.035714045</v>
      </c>
      <c r="AF228" s="3">
        <f t="shared" si="11"/>
        <v>51233353.035714045</v>
      </c>
      <c r="AG228" s="3">
        <f t="shared" si="29"/>
        <v>48181892.719872959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41"/>
        <v>581858</v>
      </c>
      <c r="H229" s="2">
        <f t="shared" si="45"/>
        <v>102444464.78516455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800449.71044920385</v>
      </c>
      <c r="Q229" s="2">
        <f t="shared" si="42"/>
        <v>600000</v>
      </c>
      <c r="R229" s="2">
        <f t="shared" si="46"/>
        <v>105852139.16261815</v>
      </c>
      <c r="S229" s="2">
        <f t="shared" si="17"/>
        <v>581858</v>
      </c>
      <c r="T229" s="2">
        <f t="shared" si="18"/>
        <v>18142</v>
      </c>
      <c r="U229" s="2">
        <f t="shared" si="19"/>
        <v>600000</v>
      </c>
      <c r="V229" s="2">
        <f t="shared" si="34"/>
        <v>53510425.403845906</v>
      </c>
      <c r="W229" s="2">
        <f t="shared" si="20"/>
        <v>572534.44010989368</v>
      </c>
      <c r="X229" s="2">
        <f t="shared" si="6"/>
        <v>27465.55989010632</v>
      </c>
      <c r="Y229" s="2">
        <f t="shared" si="43"/>
        <v>52341713.758772239</v>
      </c>
      <c r="Z229" s="2" t="str">
        <f t="shared" si="8"/>
        <v>MEEP</v>
      </c>
      <c r="AA229" s="2">
        <f>IF(Z229="HERE",Y229,AA228+Graph!$G$1*1000)</f>
        <v>53512784.382948056</v>
      </c>
      <c r="AB229" s="2">
        <f t="shared" si="21"/>
        <v>420000</v>
      </c>
      <c r="AC229" s="2">
        <f t="shared" si="44"/>
        <v>51233353.035714045</v>
      </c>
      <c r="AD229" s="3">
        <f t="shared" si="10"/>
        <v>52800000</v>
      </c>
      <c r="AE229" s="2">
        <f>IF(AE227&gt;=52800000,52800000,IF(AB208=Graph!G$1*1000,AE228+Graph!G$1*1000,AC229))</f>
        <v>51233353.035714045</v>
      </c>
      <c r="AF229" s="3">
        <f t="shared" si="11"/>
        <v>51233353.035714045</v>
      </c>
      <c r="AG229" s="3">
        <f t="shared" si="29"/>
        <v>48274107.987894937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ref="G230:G293" si="47">IF(F230&gt;600000,$AK$31*1000,F230)</f>
        <v>581858</v>
      </c>
      <c r="H230" s="2">
        <f t="shared" si="45"/>
        <v>103026322.78516455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802857.41310970485</v>
      </c>
      <c r="Q230" s="2">
        <f t="shared" ref="Q230:Q293" si="48">IF(P230&gt;600000,600000,P230)</f>
        <v>600000</v>
      </c>
      <c r="R230" s="2">
        <f t="shared" si="46"/>
        <v>106452139.16261815</v>
      </c>
      <c r="S230" s="2">
        <f t="shared" si="17"/>
        <v>581858</v>
      </c>
      <c r="T230" s="2">
        <f t="shared" si="18"/>
        <v>18142</v>
      </c>
      <c r="U230" s="2">
        <f t="shared" si="19"/>
        <v>600000</v>
      </c>
      <c r="V230" s="2">
        <f t="shared" si="34"/>
        <v>54085137.409340411</v>
      </c>
      <c r="W230" s="2">
        <f t="shared" si="20"/>
        <v>574712.00549450517</v>
      </c>
      <c r="X230" s="2">
        <f t="shared" si="6"/>
        <v>25287.994505494833</v>
      </c>
      <c r="Y230" s="2">
        <f t="shared" si="43"/>
        <v>52367001.753277734</v>
      </c>
      <c r="Z230" s="2" t="str">
        <f t="shared" si="8"/>
        <v>MEEP</v>
      </c>
      <c r="AA230" s="2">
        <f>IF(Z230="HERE",Y230,AA229+Graph!$G$1*1000)</f>
        <v>53932784.382948056</v>
      </c>
      <c r="AB230" s="2">
        <f t="shared" si="21"/>
        <v>420000</v>
      </c>
      <c r="AC230" s="2">
        <f t="shared" si="44"/>
        <v>51233353.035714045</v>
      </c>
      <c r="AD230" s="3">
        <f t="shared" si="10"/>
        <v>52800000</v>
      </c>
      <c r="AE230" s="2">
        <f>IF(AE228&gt;=52800000,52800000,IF(AB209=Graph!G$1*1000,AE229+Graph!G$1*1000,AC230))</f>
        <v>51233353.035714045</v>
      </c>
      <c r="AF230" s="3">
        <f t="shared" si="11"/>
        <v>51233353.035714045</v>
      </c>
      <c r="AG230" s="3">
        <f t="shared" si="29"/>
        <v>48364472.325340003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47"/>
        <v>581858</v>
      </c>
      <c r="H231" s="2">
        <f t="shared" si="45"/>
        <v>103608180.78516455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805265.11577019095</v>
      </c>
      <c r="Q231" s="2">
        <f t="shared" si="48"/>
        <v>600000</v>
      </c>
      <c r="R231" s="2">
        <f t="shared" si="46"/>
        <v>107052139.16261815</v>
      </c>
      <c r="S231" s="2">
        <f t="shared" si="17"/>
        <v>581858</v>
      </c>
      <c r="T231" s="2">
        <f t="shared" si="18"/>
        <v>18142</v>
      </c>
      <c r="U231" s="2">
        <f t="shared" si="19"/>
        <v>600000</v>
      </c>
      <c r="V231" s="2">
        <f t="shared" si="34"/>
        <v>54662026.980219528</v>
      </c>
      <c r="W231" s="2">
        <f t="shared" si="20"/>
        <v>576889.57087911665</v>
      </c>
      <c r="X231" s="2">
        <f t="shared" si="6"/>
        <v>23110.429120883346</v>
      </c>
      <c r="Y231" s="2">
        <f t="shared" si="43"/>
        <v>52390112.182398617</v>
      </c>
      <c r="Z231" s="2" t="str">
        <f t="shared" si="8"/>
        <v>MEEP</v>
      </c>
      <c r="AA231" s="2">
        <f>IF(Z231="HERE",Y231,AA230+Graph!$G$1*1000)</f>
        <v>54352784.382948056</v>
      </c>
      <c r="AB231" s="2">
        <f t="shared" si="21"/>
        <v>420000</v>
      </c>
      <c r="AC231" s="2">
        <f t="shared" si="44"/>
        <v>51233353.035714045</v>
      </c>
      <c r="AD231" s="3">
        <f t="shared" si="10"/>
        <v>52800000</v>
      </c>
      <c r="AE231" s="2">
        <f>IF(AE229&gt;=52800000,52800000,IF(AB210=Graph!G$1*1000,AE230+Graph!G$1*1000,AC231))</f>
        <v>51233353.035714045</v>
      </c>
      <c r="AF231" s="3">
        <f t="shared" si="11"/>
        <v>51233353.035714045</v>
      </c>
      <c r="AG231" s="3">
        <f t="shared" si="29"/>
        <v>48452985.732208133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47"/>
        <v>581858</v>
      </c>
      <c r="H232" s="2">
        <f t="shared" si="45"/>
        <v>104190038.78516455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807672.81843069196</v>
      </c>
      <c r="Q232" s="2">
        <f t="shared" si="48"/>
        <v>600000</v>
      </c>
      <c r="R232" s="2">
        <f t="shared" si="46"/>
        <v>107652139.16261815</v>
      </c>
      <c r="S232" s="2">
        <f t="shared" si="17"/>
        <v>581858</v>
      </c>
      <c r="T232" s="2">
        <f t="shared" si="18"/>
        <v>18142</v>
      </c>
      <c r="U232" s="2">
        <f t="shared" si="19"/>
        <v>600000</v>
      </c>
      <c r="V232" s="2">
        <f t="shared" si="34"/>
        <v>55241094.116483256</v>
      </c>
      <c r="W232" s="2">
        <f t="shared" si="20"/>
        <v>579067.13626372814</v>
      </c>
      <c r="X232" s="2">
        <f t="shared" si="6"/>
        <v>20932.863736271858</v>
      </c>
      <c r="Y232" s="2">
        <f t="shared" si="43"/>
        <v>52411045.046134889</v>
      </c>
      <c r="Z232" s="2" t="str">
        <f t="shared" si="8"/>
        <v>MEEP</v>
      </c>
      <c r="AA232" s="2">
        <f>IF(Z232="HERE",Y232,AA231+Graph!$G$1*1000)</f>
        <v>54772784.382948056</v>
      </c>
      <c r="AB232" s="2">
        <f t="shared" si="21"/>
        <v>420000</v>
      </c>
      <c r="AC232" s="2">
        <f t="shared" si="44"/>
        <v>51233353.035714045</v>
      </c>
      <c r="AD232" s="3">
        <f t="shared" si="10"/>
        <v>52800000</v>
      </c>
      <c r="AE232" s="2">
        <f>IF(AE230&gt;=52800000,52800000,IF(AB211=Graph!G$1*1000,AE231+Graph!G$1*1000,AC232))</f>
        <v>51233353.035714045</v>
      </c>
      <c r="AF232" s="3">
        <f t="shared" si="11"/>
        <v>51233353.035714045</v>
      </c>
      <c r="AG232" s="3">
        <f t="shared" si="29"/>
        <v>48539648.208499342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47"/>
        <v>581858</v>
      </c>
      <c r="H233" s="2">
        <f t="shared" si="45"/>
        <v>104771896.78516455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810080.52109119296</v>
      </c>
      <c r="Q233" s="2">
        <f t="shared" si="48"/>
        <v>600000</v>
      </c>
      <c r="R233" s="2">
        <f t="shared" si="46"/>
        <v>108252139.16261815</v>
      </c>
      <c r="S233" s="2">
        <f t="shared" si="17"/>
        <v>581858</v>
      </c>
      <c r="T233" s="2">
        <f t="shared" si="18"/>
        <v>18142</v>
      </c>
      <c r="U233" s="2">
        <f t="shared" si="19"/>
        <v>600000</v>
      </c>
      <c r="V233" s="2">
        <f t="shared" si="34"/>
        <v>55822338.818131611</v>
      </c>
      <c r="W233" s="2">
        <f t="shared" si="20"/>
        <v>581244.70164835453</v>
      </c>
      <c r="X233" s="2">
        <f t="shared" si="6"/>
        <v>18755.29835164547</v>
      </c>
      <c r="Y233" s="2">
        <f t="shared" si="43"/>
        <v>52429800.344486535</v>
      </c>
      <c r="Z233" s="2" t="str">
        <f t="shared" si="8"/>
        <v>MEEP</v>
      </c>
      <c r="AA233" s="2">
        <f>IF(Z233="HERE",Y233,AA232+Graph!$G$1*1000)</f>
        <v>55192784.382948056</v>
      </c>
      <c r="AB233" s="2">
        <f t="shared" si="21"/>
        <v>420000</v>
      </c>
      <c r="AC233" s="2">
        <f t="shared" si="44"/>
        <v>51233353.035714045</v>
      </c>
      <c r="AD233" s="3">
        <f t="shared" si="10"/>
        <v>52800000</v>
      </c>
      <c r="AE233" s="2">
        <f>IF(AE231&gt;=52800000,52800000,IF(AB212=Graph!G$1*1000,AE232+Graph!G$1*1000,AC233))</f>
        <v>51233353.035714045</v>
      </c>
      <c r="AF233" s="3">
        <f t="shared" si="11"/>
        <v>51233353.035714045</v>
      </c>
      <c r="AG233" s="3">
        <f t="shared" si="29"/>
        <v>48624459.754213631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47"/>
        <v>581858</v>
      </c>
      <c r="H234" s="2">
        <f t="shared" si="45"/>
        <v>105353754.78516455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812488.22375169396</v>
      </c>
      <c r="Q234" s="2">
        <f t="shared" si="48"/>
        <v>600000</v>
      </c>
      <c r="R234" s="2">
        <f t="shared" si="46"/>
        <v>108852139.16261815</v>
      </c>
      <c r="S234" s="2">
        <f t="shared" si="17"/>
        <v>581858</v>
      </c>
      <c r="T234" s="2">
        <f t="shared" si="18"/>
        <v>18142</v>
      </c>
      <c r="U234" s="2">
        <f t="shared" si="19"/>
        <v>600000</v>
      </c>
      <c r="V234" s="2">
        <f t="shared" si="34"/>
        <v>56405761.085164577</v>
      </c>
      <c r="W234" s="2">
        <f t="shared" si="20"/>
        <v>583422.26703296602</v>
      </c>
      <c r="X234" s="2">
        <f t="shared" si="6"/>
        <v>16577.732967033982</v>
      </c>
      <c r="Y234" s="2">
        <f t="shared" si="43"/>
        <v>52446378.077453569</v>
      </c>
      <c r="Z234" s="2" t="str">
        <f t="shared" si="8"/>
        <v>MEEP</v>
      </c>
      <c r="AA234" s="2">
        <f>IF(Z234="HERE",Y234,AA233+Graph!$G$1*1000)</f>
        <v>55612784.382948056</v>
      </c>
      <c r="AB234" s="2">
        <f t="shared" si="21"/>
        <v>420000</v>
      </c>
      <c r="AC234" s="2">
        <f t="shared" si="44"/>
        <v>51233353.035714045</v>
      </c>
      <c r="AD234" s="3">
        <f t="shared" si="10"/>
        <v>52800000</v>
      </c>
      <c r="AE234" s="2">
        <f>IF(AE232&gt;=52800000,52800000,IF(AB213=Graph!G$1*1000,AE233+Graph!G$1*1000,AC234))</f>
        <v>51233353.035714045</v>
      </c>
      <c r="AF234" s="3">
        <f t="shared" si="11"/>
        <v>51233353.035714045</v>
      </c>
      <c r="AG234" s="3">
        <f t="shared" si="29"/>
        <v>48707420.369351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47"/>
        <v>581858</v>
      </c>
      <c r="H235" s="2">
        <f t="shared" si="45"/>
        <v>105935612.78516455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814895.92641218007</v>
      </c>
      <c r="Q235" s="2">
        <f t="shared" si="48"/>
        <v>600000</v>
      </c>
      <c r="R235" s="2">
        <f t="shared" si="46"/>
        <v>109452139.16261815</v>
      </c>
      <c r="S235" s="2">
        <f t="shared" si="17"/>
        <v>581858</v>
      </c>
      <c r="T235" s="2">
        <f t="shared" si="18"/>
        <v>18142</v>
      </c>
      <c r="U235" s="2">
        <f t="shared" si="19"/>
        <v>600000</v>
      </c>
      <c r="V235" s="2">
        <f t="shared" si="34"/>
        <v>56991360.917582154</v>
      </c>
      <c r="W235" s="2">
        <f t="shared" si="20"/>
        <v>585599.83241757751</v>
      </c>
      <c r="X235" s="2">
        <f t="shared" si="6"/>
        <v>14400.167582422495</v>
      </c>
      <c r="Y235" s="2">
        <f t="shared" si="43"/>
        <v>52460778.245035991</v>
      </c>
      <c r="Z235" s="2" t="str">
        <f t="shared" si="8"/>
        <v>MEEP</v>
      </c>
      <c r="AA235" s="2">
        <f>IF(Z235="HERE",Y235,AA234+Graph!$G$1*1000)</f>
        <v>56032784.382948056</v>
      </c>
      <c r="AB235" s="2">
        <f t="shared" si="21"/>
        <v>420000</v>
      </c>
      <c r="AC235" s="2">
        <f t="shared" si="44"/>
        <v>51233353.035714045</v>
      </c>
      <c r="AD235" s="3">
        <f t="shared" si="10"/>
        <v>52800000</v>
      </c>
      <c r="AE235" s="2">
        <f>IF(AE233&gt;=52800000,52800000,IF(AB214=Graph!G$1*1000,AE234+Graph!G$1*1000,AC235))</f>
        <v>51233353.035714045</v>
      </c>
      <c r="AF235" s="3">
        <f t="shared" si="11"/>
        <v>51233353.035714045</v>
      </c>
      <c r="AG235" s="3">
        <f t="shared" si="29"/>
        <v>48788530.053911433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47"/>
        <v>581858</v>
      </c>
      <c r="H236" s="2">
        <f t="shared" si="45"/>
        <v>106517470.78516455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817303.62907268107</v>
      </c>
      <c r="Q236" s="2">
        <f t="shared" si="48"/>
        <v>600000</v>
      </c>
      <c r="R236" s="2">
        <f t="shared" si="46"/>
        <v>110052139.16261815</v>
      </c>
      <c r="S236" s="2">
        <f t="shared" si="17"/>
        <v>581858</v>
      </c>
      <c r="T236" s="2">
        <f t="shared" si="18"/>
        <v>18142</v>
      </c>
      <c r="U236" s="2">
        <f t="shared" si="19"/>
        <v>600000</v>
      </c>
      <c r="V236" s="2">
        <f t="shared" si="34"/>
        <v>57579138.315384343</v>
      </c>
      <c r="W236" s="2">
        <f t="shared" si="20"/>
        <v>587777.39780218899</v>
      </c>
      <c r="X236" s="2">
        <f t="shared" si="6"/>
        <v>12222.602197811007</v>
      </c>
      <c r="Y236" s="2">
        <f t="shared" si="43"/>
        <v>52473000.847233802</v>
      </c>
      <c r="Z236" s="2" t="str">
        <f t="shared" si="8"/>
        <v>MEEP</v>
      </c>
      <c r="AA236" s="2">
        <f>IF(Z236="HERE",Y236,AA235+Graph!$G$1*1000)</f>
        <v>56452784.382948056</v>
      </c>
      <c r="AB236" s="2">
        <f t="shared" si="21"/>
        <v>420000</v>
      </c>
      <c r="AC236" s="2">
        <f t="shared" si="44"/>
        <v>51233353.035714045</v>
      </c>
      <c r="AD236" s="3">
        <f t="shared" si="10"/>
        <v>52800000</v>
      </c>
      <c r="AE236" s="2">
        <f>IF(AE234&gt;=52800000,52800000,IF(AB215=Graph!G$1*1000,AE235+Graph!G$1*1000,AC236))</f>
        <v>51233353.035714045</v>
      </c>
      <c r="AF236" s="3">
        <f t="shared" si="11"/>
        <v>51233353.035714045</v>
      </c>
      <c r="AG236" s="3">
        <f t="shared" si="29"/>
        <v>48867788.807894953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47"/>
        <v>581858</v>
      </c>
      <c r="H237" s="2">
        <f t="shared" si="45"/>
        <v>107099328.78516455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819711.33173318207</v>
      </c>
      <c r="Q237" s="2">
        <f t="shared" si="48"/>
        <v>600000</v>
      </c>
      <c r="R237" s="2">
        <f t="shared" si="46"/>
        <v>110652139.16261815</v>
      </c>
      <c r="S237" s="2">
        <f t="shared" si="17"/>
        <v>581858</v>
      </c>
      <c r="T237" s="2">
        <f t="shared" si="18"/>
        <v>18142</v>
      </c>
      <c r="U237" s="2">
        <f t="shared" si="19"/>
        <v>600000</v>
      </c>
      <c r="V237" s="2">
        <f t="shared" si="34"/>
        <v>58169093.278571159</v>
      </c>
      <c r="W237" s="2">
        <f t="shared" si="20"/>
        <v>589954.96318681538</v>
      </c>
      <c r="X237" s="2">
        <f t="shared" si="6"/>
        <v>10045.036813184619</v>
      </c>
      <c r="Y237" s="2">
        <f t="shared" si="43"/>
        <v>52483045.884046987</v>
      </c>
      <c r="Z237" s="2" t="str">
        <f t="shared" si="8"/>
        <v>MEEP</v>
      </c>
      <c r="AA237" s="2">
        <f>IF(Z237="HERE",Y237,AA236+Graph!$G$1*1000)</f>
        <v>56872784.382948056</v>
      </c>
      <c r="AB237" s="2">
        <f t="shared" si="21"/>
        <v>420000</v>
      </c>
      <c r="AC237" s="2">
        <f t="shared" si="44"/>
        <v>51233353.035714045</v>
      </c>
      <c r="AD237" s="3">
        <f t="shared" si="10"/>
        <v>52800000</v>
      </c>
      <c r="AE237" s="2">
        <f>IF(AE235&gt;=52800000,52800000,IF(AB216=Graph!G$1*1000,AE236+Graph!G$1*1000,AC237))</f>
        <v>51233353.035714045</v>
      </c>
      <c r="AF237" s="3">
        <f t="shared" si="11"/>
        <v>51233353.035714045</v>
      </c>
      <c r="AG237" s="3">
        <f t="shared" si="29"/>
        <v>48945196.631301552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47"/>
        <v>581858</v>
      </c>
      <c r="H238" s="2">
        <f t="shared" si="45"/>
        <v>107681186.78516455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822119.03439368308</v>
      </c>
      <c r="Q238" s="2">
        <f t="shared" si="48"/>
        <v>600000</v>
      </c>
      <c r="R238" s="2">
        <f t="shared" si="46"/>
        <v>111252139.16261815</v>
      </c>
      <c r="S238" s="2">
        <f t="shared" si="17"/>
        <v>581858</v>
      </c>
      <c r="T238" s="2">
        <f t="shared" si="18"/>
        <v>18142</v>
      </c>
      <c r="U238" s="2">
        <f t="shared" si="19"/>
        <v>600000</v>
      </c>
      <c r="V238" s="2">
        <f t="shared" si="34"/>
        <v>58761225.807142586</v>
      </c>
      <c r="W238" s="2">
        <f t="shared" si="20"/>
        <v>592132.52857142687</v>
      </c>
      <c r="X238" s="2">
        <f t="shared" si="6"/>
        <v>7867.4714285731316</v>
      </c>
      <c r="Y238" s="2">
        <f t="shared" si="43"/>
        <v>52490913.35547556</v>
      </c>
      <c r="Z238" s="2" t="str">
        <f t="shared" si="8"/>
        <v>MEEP</v>
      </c>
      <c r="AA238" s="2">
        <f>IF(Z238="HERE",Y238,AA237+Graph!$G$1*1000)</f>
        <v>57292784.382948056</v>
      </c>
      <c r="AB238" s="2">
        <f t="shared" si="21"/>
        <v>420000</v>
      </c>
      <c r="AC238" s="2">
        <f t="shared" si="44"/>
        <v>51233353.035714045</v>
      </c>
      <c r="AD238" s="3">
        <f t="shared" si="10"/>
        <v>52800000</v>
      </c>
      <c r="AE238" s="2">
        <f>IF(AE236&gt;=52800000,52800000,IF(AB217=Graph!G$1*1000,AE237+Graph!G$1*1000,AC238))</f>
        <v>51233353.035714045</v>
      </c>
      <c r="AF238" s="3">
        <f t="shared" si="11"/>
        <v>51233353.035714045</v>
      </c>
      <c r="AG238" s="3">
        <f t="shared" si="29"/>
        <v>49020753.524131231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47"/>
        <v>581858</v>
      </c>
      <c r="H239" s="2">
        <f t="shared" si="45"/>
        <v>108263044.78516455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824526.73705416918</v>
      </c>
      <c r="Q239" s="2">
        <f t="shared" si="48"/>
        <v>600000</v>
      </c>
      <c r="R239" s="2">
        <f t="shared" si="46"/>
        <v>111852139.16261815</v>
      </c>
      <c r="S239" s="2">
        <f t="shared" si="17"/>
        <v>581858</v>
      </c>
      <c r="T239" s="2">
        <f t="shared" si="18"/>
        <v>18142</v>
      </c>
      <c r="U239" s="2">
        <f t="shared" si="19"/>
        <v>600000</v>
      </c>
      <c r="V239" s="2">
        <f t="shared" si="34"/>
        <v>59355535.901098624</v>
      </c>
      <c r="W239" s="2">
        <f t="shared" si="20"/>
        <v>594310.09395603836</v>
      </c>
      <c r="X239" s="2">
        <f t="shared" si="6"/>
        <v>5689.9060439616442</v>
      </c>
      <c r="Y239" s="2">
        <f t="shared" si="43"/>
        <v>52496603.261519521</v>
      </c>
      <c r="Z239" s="2" t="str">
        <f t="shared" si="8"/>
        <v>MEEP</v>
      </c>
      <c r="AA239" s="2">
        <f>IF(Z239="HERE",Y239,AA238+Graph!$G$1*1000)</f>
        <v>57712784.382948056</v>
      </c>
      <c r="AB239" s="2">
        <f t="shared" si="21"/>
        <v>420000</v>
      </c>
      <c r="AC239" s="2">
        <f t="shared" si="44"/>
        <v>51233353.035714045</v>
      </c>
      <c r="AD239" s="3">
        <f t="shared" si="10"/>
        <v>52800000</v>
      </c>
      <c r="AE239" s="2">
        <f>IF(AE237&gt;=52800000,52800000,IF(AB218=Graph!G$1*1000,AE238+Graph!G$1*1000,AC239))</f>
        <v>51233353.035714045</v>
      </c>
      <c r="AF239" s="3">
        <f t="shared" si="11"/>
        <v>51233353.035714045</v>
      </c>
      <c r="AG239" s="3">
        <f t="shared" si="29"/>
        <v>49094459.486383975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47"/>
        <v>581858</v>
      </c>
      <c r="H240" s="2">
        <f t="shared" si="45"/>
        <v>108844902.78516455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826934.43971467018</v>
      </c>
      <c r="Q240" s="2">
        <f t="shared" si="48"/>
        <v>600000</v>
      </c>
      <c r="R240" s="2">
        <f t="shared" si="46"/>
        <v>112452139.16261815</v>
      </c>
      <c r="S240" s="2">
        <f t="shared" si="17"/>
        <v>581858</v>
      </c>
      <c r="T240" s="2">
        <f t="shared" si="18"/>
        <v>18142</v>
      </c>
      <c r="U240" s="2">
        <f t="shared" si="19"/>
        <v>600000</v>
      </c>
      <c r="V240" s="2">
        <f t="shared" si="34"/>
        <v>59952023.560439274</v>
      </c>
      <c r="W240" s="2">
        <f t="shared" si="20"/>
        <v>596487.65934064984</v>
      </c>
      <c r="X240" s="2">
        <f t="shared" si="6"/>
        <v>3512.3406593501568</v>
      </c>
      <c r="Y240" s="2">
        <f t="shared" si="43"/>
        <v>52500115.602178872</v>
      </c>
      <c r="Z240" s="2" t="str">
        <f t="shared" si="8"/>
        <v>MEEP</v>
      </c>
      <c r="AA240" s="2">
        <f>IF(Z240="HERE",Y240,AA239+Graph!$G$1*1000)</f>
        <v>58132784.382948056</v>
      </c>
      <c r="AB240" s="2">
        <f t="shared" si="21"/>
        <v>420000</v>
      </c>
      <c r="AC240" s="2">
        <f t="shared" si="44"/>
        <v>51233353.035714045</v>
      </c>
      <c r="AD240" s="3">
        <f t="shared" si="10"/>
        <v>52800000</v>
      </c>
      <c r="AE240" s="2">
        <f>IF(AE238&gt;=52800000,52800000,IF(AB219=Graph!G$1*1000,AE239+Graph!G$1*1000,AC240))</f>
        <v>51233353.035714045</v>
      </c>
      <c r="AF240" s="3">
        <f t="shared" si="11"/>
        <v>51233353.035714045</v>
      </c>
      <c r="AG240" s="3">
        <f t="shared" si="29"/>
        <v>49166314.518059805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47"/>
        <v>581858</v>
      </c>
      <c r="H241" s="2">
        <f t="shared" si="45"/>
        <v>109426760.78516455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829342.14237517118</v>
      </c>
      <c r="Q241" s="2">
        <f t="shared" si="48"/>
        <v>600000</v>
      </c>
      <c r="R241" s="2">
        <f t="shared" si="46"/>
        <v>113052139.16261815</v>
      </c>
      <c r="S241" s="2">
        <f t="shared" si="17"/>
        <v>581858</v>
      </c>
      <c r="T241" s="2">
        <f t="shared" si="18"/>
        <v>18142</v>
      </c>
      <c r="U241" s="2">
        <f t="shared" si="19"/>
        <v>600000</v>
      </c>
      <c r="V241" s="2">
        <f t="shared" si="34"/>
        <v>60550688.78516455</v>
      </c>
      <c r="W241" s="2">
        <f t="shared" si="20"/>
        <v>598665.22472527623</v>
      </c>
      <c r="X241" s="2">
        <f t="shared" si="6"/>
        <v>1334.7752747237682</v>
      </c>
      <c r="Y241" s="2">
        <f t="shared" si="43"/>
        <v>52501450.377453595</v>
      </c>
      <c r="Z241" s="2" t="str">
        <f t="shared" si="8"/>
        <v>MEEP</v>
      </c>
      <c r="AA241" s="2">
        <f>IF(Z241="HERE",Y241,AA240+Graph!$G$1*1000)</f>
        <v>58552784.382948056</v>
      </c>
      <c r="AB241" s="2">
        <f t="shared" si="21"/>
        <v>420000</v>
      </c>
      <c r="AC241" s="2">
        <f t="shared" si="44"/>
        <v>51233353.035714045</v>
      </c>
      <c r="AD241" s="3">
        <f t="shared" si="10"/>
        <v>52800000</v>
      </c>
      <c r="AE241" s="2">
        <f>IF(AE239&gt;=52800000,52800000,IF(AB220=Graph!G$1*1000,AE240+Graph!G$1*1000,AC241))</f>
        <v>51233353.035714045</v>
      </c>
      <c r="AF241" s="3">
        <f t="shared" si="11"/>
        <v>51233353.035714045</v>
      </c>
      <c r="AG241" s="3">
        <f t="shared" si="29"/>
        <v>49236318.619158715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47"/>
        <v>581858</v>
      </c>
      <c r="H242" s="2">
        <f t="shared" si="45"/>
        <v>110008618.78516455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831749.84503567219</v>
      </c>
      <c r="Q242" s="2">
        <f t="shared" si="48"/>
        <v>600000</v>
      </c>
      <c r="R242" s="2">
        <f t="shared" si="46"/>
        <v>113652139.16261815</v>
      </c>
      <c r="S242" s="2">
        <f t="shared" si="17"/>
        <v>581858</v>
      </c>
      <c r="T242" s="2">
        <f t="shared" si="18"/>
        <v>18142</v>
      </c>
      <c r="U242" s="2">
        <f t="shared" si="19"/>
        <v>600000</v>
      </c>
      <c r="V242" s="2">
        <f t="shared" si="34"/>
        <v>61132546.78516455</v>
      </c>
      <c r="W242" s="2">
        <f t="shared" si="20"/>
        <v>581858</v>
      </c>
      <c r="X242" s="2">
        <f t="shared" si="6"/>
        <v>18142</v>
      </c>
      <c r="Y242" s="2">
        <f t="shared" si="43"/>
        <v>52519592.377453595</v>
      </c>
      <c r="Z242" s="2" t="str">
        <f t="shared" si="8"/>
        <v>MEEP</v>
      </c>
      <c r="AA242" s="2">
        <f>IF(Z242="HERE",Y242,AA241+Graph!$G$1*1000)</f>
        <v>58972784.382948056</v>
      </c>
      <c r="AB242" s="2">
        <f t="shared" si="21"/>
        <v>420000</v>
      </c>
      <c r="AC242" s="2">
        <f t="shared" si="44"/>
        <v>51233353.035714045</v>
      </c>
      <c r="AD242" s="3">
        <f t="shared" si="10"/>
        <v>52800000</v>
      </c>
      <c r="AE242" s="2">
        <f>IF(AE240&gt;=52800000,52800000,IF(AB221=Graph!G$1*1000,AE241+Graph!G$1*1000,AC242))</f>
        <v>51233353.035714045</v>
      </c>
      <c r="AF242" s="3">
        <f t="shared" si="11"/>
        <v>51233353.035714045</v>
      </c>
      <c r="AG242" s="3">
        <f t="shared" si="29"/>
        <v>49304471.789680697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47"/>
        <v>581858</v>
      </c>
      <c r="H243" s="2">
        <f t="shared" si="45"/>
        <v>110590476.78516455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834157.54769615829</v>
      </c>
      <c r="Q243" s="2">
        <f t="shared" si="48"/>
        <v>600000</v>
      </c>
      <c r="R243" s="2">
        <f t="shared" si="46"/>
        <v>114252139.16261815</v>
      </c>
      <c r="S243" s="2">
        <f t="shared" si="17"/>
        <v>581858</v>
      </c>
      <c r="T243" s="2">
        <f t="shared" si="18"/>
        <v>18142</v>
      </c>
      <c r="U243" s="2">
        <f t="shared" si="19"/>
        <v>600000</v>
      </c>
      <c r="V243" s="2">
        <f t="shared" si="34"/>
        <v>61714404.78516455</v>
      </c>
      <c r="W243" s="2">
        <f t="shared" si="20"/>
        <v>581858</v>
      </c>
      <c r="X243" s="2">
        <f t="shared" si="6"/>
        <v>18142</v>
      </c>
      <c r="Y243" s="2">
        <f t="shared" si="43"/>
        <v>52537734.377453595</v>
      </c>
      <c r="Z243" s="2" t="str">
        <f t="shared" si="8"/>
        <v>MEEP</v>
      </c>
      <c r="AA243" s="2">
        <f>IF(Z243="HERE",Y243,AA242+Graph!$G$1*1000)</f>
        <v>59392784.382948056</v>
      </c>
      <c r="AB243" s="2">
        <f t="shared" si="21"/>
        <v>420000</v>
      </c>
      <c r="AC243" s="2">
        <f t="shared" si="44"/>
        <v>51233353.035714045</v>
      </c>
      <c r="AD243" s="3">
        <f t="shared" si="10"/>
        <v>52800000</v>
      </c>
      <c r="AE243" s="2">
        <f>IF(AE241&gt;=52800000,52800000,IF(AB222=Graph!G$1*1000,AE242+Graph!G$1*1000,AC243))</f>
        <v>51233353.035714045</v>
      </c>
      <c r="AF243" s="3">
        <f t="shared" si="11"/>
        <v>51233353.035714045</v>
      </c>
      <c r="AG243" s="3">
        <f t="shared" si="29"/>
        <v>49370774.029625751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47"/>
        <v>581858</v>
      </c>
      <c r="H244" s="2">
        <f t="shared" si="45"/>
        <v>111172334.78516455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836565.25035665929</v>
      </c>
      <c r="Q244" s="2">
        <f t="shared" si="48"/>
        <v>600000</v>
      </c>
      <c r="R244" s="2">
        <f t="shared" si="46"/>
        <v>114852139.16261815</v>
      </c>
      <c r="S244" s="2">
        <f t="shared" si="17"/>
        <v>581858</v>
      </c>
      <c r="T244" s="2">
        <f t="shared" si="18"/>
        <v>18142</v>
      </c>
      <c r="U244" s="2">
        <f t="shared" si="19"/>
        <v>600000</v>
      </c>
      <c r="V244" s="2">
        <f t="shared" si="34"/>
        <v>62296262.78516455</v>
      </c>
      <c r="W244" s="2">
        <f t="shared" si="20"/>
        <v>581858</v>
      </c>
      <c r="X244" s="2">
        <f t="shared" si="6"/>
        <v>18142</v>
      </c>
      <c r="Y244" s="2">
        <f t="shared" si="43"/>
        <v>52555876.377453595</v>
      </c>
      <c r="Z244" s="2" t="str">
        <f t="shared" si="8"/>
        <v>MEEP</v>
      </c>
      <c r="AA244" s="2">
        <f>IF(Z244="HERE",Y244,AA243+Graph!$G$1*1000)</f>
        <v>59812784.382948056</v>
      </c>
      <c r="AB244" s="2">
        <f t="shared" si="21"/>
        <v>420000</v>
      </c>
      <c r="AC244" s="2">
        <f t="shared" si="44"/>
        <v>51233353.035714045</v>
      </c>
      <c r="AD244" s="3">
        <f t="shared" si="10"/>
        <v>52800000</v>
      </c>
      <c r="AE244" s="2">
        <f>IF(AE242&gt;=52800000,52800000,IF(AB223=Graph!G$1*1000,AE243+Graph!G$1*1000,AC244))</f>
        <v>51233353.035714045</v>
      </c>
      <c r="AF244" s="3">
        <f t="shared" si="11"/>
        <v>51233353.035714045</v>
      </c>
      <c r="AG244" s="3">
        <f t="shared" si="29"/>
        <v>49435225.338993885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47"/>
        <v>581858</v>
      </c>
      <c r="H245" s="2">
        <f t="shared" si="45"/>
        <v>111754192.78516455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838972.9530171603</v>
      </c>
      <c r="Q245" s="2">
        <f t="shared" si="48"/>
        <v>600000</v>
      </c>
      <c r="R245" s="2">
        <f t="shared" si="46"/>
        <v>115452139.16261815</v>
      </c>
      <c r="S245" s="2">
        <f t="shared" si="17"/>
        <v>581858</v>
      </c>
      <c r="T245" s="2">
        <f t="shared" si="18"/>
        <v>18142</v>
      </c>
      <c r="U245" s="2">
        <f t="shared" si="19"/>
        <v>600000</v>
      </c>
      <c r="V245" s="2">
        <f t="shared" si="34"/>
        <v>62878120.78516455</v>
      </c>
      <c r="W245" s="2">
        <f t="shared" si="20"/>
        <v>581858</v>
      </c>
      <c r="X245" s="2">
        <f t="shared" si="6"/>
        <v>18142</v>
      </c>
      <c r="Y245" s="2">
        <f t="shared" si="43"/>
        <v>52574018.377453595</v>
      </c>
      <c r="Z245" s="2" t="str">
        <f t="shared" si="8"/>
        <v>MEEP</v>
      </c>
      <c r="AA245" s="2">
        <f>IF(Z245="HERE",Y245,AA244+Graph!$G$1*1000)</f>
        <v>60232784.382948056</v>
      </c>
      <c r="AB245" s="2">
        <f t="shared" si="21"/>
        <v>420000</v>
      </c>
      <c r="AC245" s="2">
        <f t="shared" si="44"/>
        <v>51233353.035714045</v>
      </c>
      <c r="AD245" s="3">
        <f t="shared" si="10"/>
        <v>52800000</v>
      </c>
      <c r="AE245" s="2">
        <f>IF(AE243&gt;=52800000,52800000,IF(AB224=Graph!G$1*1000,AE244+Graph!G$1*1000,AC245))</f>
        <v>51233353.035714045</v>
      </c>
      <c r="AF245" s="3">
        <f t="shared" si="11"/>
        <v>51233353.035714045</v>
      </c>
      <c r="AG245" s="3">
        <f t="shared" si="29"/>
        <v>49497825.717785098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47"/>
        <v>581858</v>
      </c>
      <c r="H246" s="2">
        <f t="shared" si="45"/>
        <v>112336050.78516455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841380.6556776613</v>
      </c>
      <c r="Q246" s="2">
        <f t="shared" si="48"/>
        <v>600000</v>
      </c>
      <c r="R246" s="2">
        <f t="shared" si="46"/>
        <v>116052139.16261815</v>
      </c>
      <c r="S246" s="2">
        <f t="shared" si="17"/>
        <v>581858</v>
      </c>
      <c r="T246" s="2">
        <f t="shared" si="18"/>
        <v>18142</v>
      </c>
      <c r="U246" s="2">
        <f t="shared" si="19"/>
        <v>600000</v>
      </c>
      <c r="V246" s="2">
        <f t="shared" si="34"/>
        <v>63459978.78516455</v>
      </c>
      <c r="W246" s="2">
        <f t="shared" si="20"/>
        <v>581858</v>
      </c>
      <c r="X246" s="2">
        <f t="shared" si="6"/>
        <v>18142</v>
      </c>
      <c r="Y246" s="2">
        <f t="shared" si="43"/>
        <v>52592160.377453595</v>
      </c>
      <c r="Z246" s="2" t="str">
        <f t="shared" si="8"/>
        <v>MEEP</v>
      </c>
      <c r="AA246" s="2">
        <f>IF(Z246="HERE",Y246,AA245+Graph!$G$1*1000)</f>
        <v>60652784.382948056</v>
      </c>
      <c r="AB246" s="2">
        <f t="shared" si="21"/>
        <v>420000</v>
      </c>
      <c r="AC246" s="2">
        <f t="shared" si="44"/>
        <v>51233353.035714045</v>
      </c>
      <c r="AD246" s="3">
        <f t="shared" si="10"/>
        <v>52800000</v>
      </c>
      <c r="AE246" s="2">
        <f>IF(AE244&gt;=52800000,52800000,IF(AB225=Graph!G$1*1000,AE245+Graph!G$1*1000,AC246))</f>
        <v>51233353.035714045</v>
      </c>
      <c r="AF246" s="3">
        <f t="shared" si="11"/>
        <v>51233353.035714045</v>
      </c>
      <c r="AG246" s="3">
        <f t="shared" si="29"/>
        <v>49558575.16599939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47"/>
        <v>581858</v>
      </c>
      <c r="H247" s="2">
        <f t="shared" si="45"/>
        <v>112917908.78516455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843788.3583381474</v>
      </c>
      <c r="Q247" s="2">
        <f t="shared" si="48"/>
        <v>600000</v>
      </c>
      <c r="R247" s="2">
        <f t="shared" si="46"/>
        <v>116652139.16261815</v>
      </c>
      <c r="S247" s="2">
        <f t="shared" si="17"/>
        <v>581858</v>
      </c>
      <c r="T247" s="2">
        <f t="shared" si="18"/>
        <v>18142</v>
      </c>
      <c r="U247" s="2">
        <f t="shared" si="19"/>
        <v>600000</v>
      </c>
      <c r="V247" s="2">
        <f t="shared" si="34"/>
        <v>64041836.78516455</v>
      </c>
      <c r="W247" s="2">
        <f t="shared" si="20"/>
        <v>581858</v>
      </c>
      <c r="X247" s="2">
        <f t="shared" si="6"/>
        <v>18142</v>
      </c>
      <c r="Y247" s="2">
        <f t="shared" si="43"/>
        <v>52610302.377453595</v>
      </c>
      <c r="Z247" s="2" t="str">
        <f t="shared" si="8"/>
        <v>MEEP</v>
      </c>
      <c r="AA247" s="2">
        <f>IF(Z247="HERE",Y247,AA246+Graph!$G$1*1000)</f>
        <v>61072784.382948056</v>
      </c>
      <c r="AB247" s="2">
        <f t="shared" si="21"/>
        <v>420000</v>
      </c>
      <c r="AC247" s="2">
        <f t="shared" si="44"/>
        <v>51233353.035714045</v>
      </c>
      <c r="AD247" s="3">
        <f t="shared" si="10"/>
        <v>52800000</v>
      </c>
      <c r="AE247" s="2">
        <f>IF(AE245&gt;=52800000,52800000,IF(AB226=Graph!G$1*1000,AE246+Graph!G$1*1000,AC247))</f>
        <v>51233353.035714045</v>
      </c>
      <c r="AF247" s="3">
        <f t="shared" si="11"/>
        <v>51233353.035714045</v>
      </c>
      <c r="AG247" s="3">
        <f t="shared" si="29"/>
        <v>49589173.596438952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47"/>
        <v>581858</v>
      </c>
      <c r="H248" s="2">
        <f t="shared" si="45"/>
        <v>113499766.78516455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846196.06099864841</v>
      </c>
      <c r="Q248" s="2">
        <f t="shared" si="48"/>
        <v>600000</v>
      </c>
      <c r="R248" s="2">
        <f t="shared" si="46"/>
        <v>117252139.16261815</v>
      </c>
      <c r="S248" s="2">
        <f t="shared" si="17"/>
        <v>581858</v>
      </c>
      <c r="T248" s="2">
        <f t="shared" si="18"/>
        <v>18142</v>
      </c>
      <c r="U248" s="2">
        <f t="shared" si="19"/>
        <v>600000</v>
      </c>
      <c r="V248" s="2">
        <f t="shared" si="34"/>
        <v>64623694.78516455</v>
      </c>
      <c r="W248" s="2">
        <f t="shared" si="20"/>
        <v>581858</v>
      </c>
      <c r="X248" s="2">
        <f t="shared" si="6"/>
        <v>18142</v>
      </c>
      <c r="Y248" s="2">
        <f t="shared" si="43"/>
        <v>52628444.377453595</v>
      </c>
      <c r="Z248" s="2" t="str">
        <f t="shared" si="8"/>
        <v>MEEP</v>
      </c>
      <c r="AA248" s="2">
        <f>IF(Z248="HERE",Y248,AA247+Graph!$G$1*1000)</f>
        <v>61492784.382948056</v>
      </c>
      <c r="AB248" s="2">
        <f t="shared" si="21"/>
        <v>420000</v>
      </c>
      <c r="AC248" s="2">
        <f t="shared" si="44"/>
        <v>51233353.035714045</v>
      </c>
      <c r="AD248" s="3">
        <f t="shared" si="10"/>
        <v>52800000</v>
      </c>
      <c r="AE248" s="2">
        <f>IF(AE246&gt;=52800000,52800000,IF(AB227=Graph!G$1*1000,AE247+Graph!G$1*1000,AC248))</f>
        <v>51653353.035714045</v>
      </c>
      <c r="AF248" s="3">
        <f t="shared" si="11"/>
        <v>51653353.035714045</v>
      </c>
      <c r="AG248" s="3">
        <f t="shared" si="29"/>
        <v>49967173.596438952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47"/>
        <v>581858</v>
      </c>
      <c r="H249" s="2">
        <f t="shared" si="45"/>
        <v>114081624.78516455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848603.76365914941</v>
      </c>
      <c r="Q249" s="2">
        <f t="shared" si="48"/>
        <v>600000</v>
      </c>
      <c r="R249" s="2">
        <f t="shared" si="46"/>
        <v>117852139.16261815</v>
      </c>
      <c r="S249" s="2">
        <f t="shared" si="17"/>
        <v>581858</v>
      </c>
      <c r="T249" s="2">
        <f t="shared" si="18"/>
        <v>18142</v>
      </c>
      <c r="U249" s="2">
        <f t="shared" si="19"/>
        <v>600000</v>
      </c>
      <c r="V249" s="2">
        <f t="shared" si="34"/>
        <v>65205552.78516455</v>
      </c>
      <c r="W249" s="2">
        <f t="shared" si="20"/>
        <v>581858</v>
      </c>
      <c r="X249" s="2">
        <f t="shared" si="6"/>
        <v>18142</v>
      </c>
      <c r="Y249" s="2">
        <f t="shared" si="43"/>
        <v>52646586.377453595</v>
      </c>
      <c r="Z249" s="2" t="str">
        <f t="shared" si="8"/>
        <v>MEEP</v>
      </c>
      <c r="AA249" s="2">
        <f>IF(Z249="HERE",Y249,AA248+Graph!$G$1*1000)</f>
        <v>61912784.382948056</v>
      </c>
      <c r="AB249" s="2">
        <f t="shared" si="21"/>
        <v>420000</v>
      </c>
      <c r="AC249" s="2">
        <f t="shared" si="44"/>
        <v>51233353.035714045</v>
      </c>
      <c r="AD249" s="3">
        <f t="shared" si="10"/>
        <v>52800000</v>
      </c>
      <c r="AE249" s="2">
        <f>IF(AE247&gt;=52800000,52800000,IF(AB228=Graph!G$1*1000,AE248+Graph!G$1*1000,AC249))</f>
        <v>52073353.035714045</v>
      </c>
      <c r="AF249" s="3">
        <f t="shared" si="11"/>
        <v>52073353.035714045</v>
      </c>
      <c r="AG249" s="3">
        <f t="shared" si="29"/>
        <v>50081667.651785702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47"/>
        <v>581858</v>
      </c>
      <c r="H250" s="2">
        <f t="shared" si="45"/>
        <v>114663482.78516455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851011.46631965041</v>
      </c>
      <c r="Q250" s="2">
        <f t="shared" si="48"/>
        <v>600000</v>
      </c>
      <c r="R250" s="2">
        <f t="shared" si="46"/>
        <v>118452139.16261815</v>
      </c>
      <c r="S250" s="2">
        <f t="shared" si="17"/>
        <v>581858</v>
      </c>
      <c r="T250" s="2">
        <f t="shared" si="18"/>
        <v>18142</v>
      </c>
      <c r="U250" s="2">
        <f t="shared" si="19"/>
        <v>600000</v>
      </c>
      <c r="V250" s="2">
        <f t="shared" si="34"/>
        <v>65787410.78516455</v>
      </c>
      <c r="W250" s="2">
        <f t="shared" si="20"/>
        <v>581858</v>
      </c>
      <c r="X250" s="2">
        <f t="shared" si="6"/>
        <v>18142</v>
      </c>
      <c r="Y250" s="2">
        <f t="shared" si="43"/>
        <v>52664728.377453595</v>
      </c>
      <c r="Z250" s="2" t="str">
        <f t="shared" si="8"/>
        <v>MEEP</v>
      </c>
      <c r="AA250" s="2">
        <f>IF(Z250="HERE",Y250,AA249+Graph!$G$1*1000)</f>
        <v>62332784.382948056</v>
      </c>
      <c r="AB250" s="2">
        <f t="shared" si="21"/>
        <v>420000</v>
      </c>
      <c r="AC250" s="2">
        <f t="shared" si="44"/>
        <v>51233353.035714045</v>
      </c>
      <c r="AD250" s="3">
        <f t="shared" si="10"/>
        <v>52800000</v>
      </c>
      <c r="AE250" s="2">
        <f>IF(AE248&gt;=52800000,52800000,IF(AB229=Graph!G$1*1000,AE249+Graph!G$1*1000,AC250))</f>
        <v>52493353.035714045</v>
      </c>
      <c r="AF250" s="3">
        <f t="shared" si="11"/>
        <v>52493353.035714045</v>
      </c>
      <c r="AG250" s="3">
        <f t="shared" si="29"/>
        <v>50081667.651785702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47"/>
        <v>581858</v>
      </c>
      <c r="H251" s="2">
        <f t="shared" si="45"/>
        <v>115245340.78516455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853419.16898013651</v>
      </c>
      <c r="Q251" s="2">
        <f t="shared" si="48"/>
        <v>600000</v>
      </c>
      <c r="R251" s="2">
        <f t="shared" si="46"/>
        <v>119052139.16261815</v>
      </c>
      <c r="S251" s="2">
        <f t="shared" si="17"/>
        <v>581858</v>
      </c>
      <c r="T251" s="2">
        <f t="shared" si="18"/>
        <v>18142</v>
      </c>
      <c r="U251" s="2">
        <f t="shared" si="19"/>
        <v>600000</v>
      </c>
      <c r="V251" s="2">
        <f t="shared" si="34"/>
        <v>66369268.78516455</v>
      </c>
      <c r="W251" s="2">
        <f t="shared" si="20"/>
        <v>581858</v>
      </c>
      <c r="X251" s="2">
        <f t="shared" si="6"/>
        <v>18142</v>
      </c>
      <c r="Y251" s="2">
        <f t="shared" si="43"/>
        <v>52682870.377453595</v>
      </c>
      <c r="Z251" s="2" t="str">
        <f t="shared" si="8"/>
        <v>MEEP</v>
      </c>
      <c r="AA251" s="2">
        <f>IF(Z251="HERE",Y251,AA250+Graph!$G$1*1000)</f>
        <v>62752784.382948056</v>
      </c>
      <c r="AB251" s="2">
        <f t="shared" si="21"/>
        <v>420000</v>
      </c>
      <c r="AC251" s="2">
        <f t="shared" si="44"/>
        <v>51233353.035714045</v>
      </c>
      <c r="AD251" s="3">
        <f t="shared" si="10"/>
        <v>52800000</v>
      </c>
      <c r="AE251" s="2">
        <f>IF(AE249&gt;=52800000,52800000,IF(AB230=Graph!G$1*1000,AE250+Graph!G$1*1000,AC251))</f>
        <v>52913353.035714045</v>
      </c>
      <c r="AF251" s="3">
        <f t="shared" si="11"/>
        <v>52800000</v>
      </c>
      <c r="AG251" s="3">
        <f t="shared" si="29"/>
        <v>50081667.651785702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47"/>
        <v>581858</v>
      </c>
      <c r="H252" s="2">
        <f t="shared" si="45"/>
        <v>115827198.78516455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855826.87164063752</v>
      </c>
      <c r="Q252" s="2">
        <f t="shared" si="48"/>
        <v>600000</v>
      </c>
      <c r="R252" s="2">
        <f t="shared" si="46"/>
        <v>119652139.16261815</v>
      </c>
      <c r="S252" s="2">
        <f t="shared" si="17"/>
        <v>581858</v>
      </c>
      <c r="T252" s="2">
        <f t="shared" si="18"/>
        <v>18142</v>
      </c>
      <c r="U252" s="2">
        <f t="shared" si="19"/>
        <v>600000</v>
      </c>
      <c r="V252" s="2">
        <f t="shared" si="34"/>
        <v>66951126.78516455</v>
      </c>
      <c r="W252" s="2">
        <f t="shared" si="20"/>
        <v>581858</v>
      </c>
      <c r="X252" s="2">
        <f t="shared" si="6"/>
        <v>18142</v>
      </c>
      <c r="Y252" s="2">
        <f t="shared" si="43"/>
        <v>52701012.377453595</v>
      </c>
      <c r="Z252" s="2" t="str">
        <f t="shared" si="8"/>
        <v>MEEP</v>
      </c>
      <c r="AA252" s="2">
        <f>IF(Z252="HERE",Y252,AA251+Graph!$G$1*1000)</f>
        <v>63172784.382948056</v>
      </c>
      <c r="AB252" s="2">
        <f t="shared" si="21"/>
        <v>420000</v>
      </c>
      <c r="AC252" s="2">
        <f t="shared" si="44"/>
        <v>51233353.035714045</v>
      </c>
      <c r="AD252" s="3">
        <f t="shared" si="10"/>
        <v>52800000</v>
      </c>
      <c r="AE252" s="2">
        <f>IF(AE250&gt;=52800000,52800000,IF(AB231=Graph!G$1*1000,AE251+Graph!G$1*1000,AC252))</f>
        <v>53333353.035714045</v>
      </c>
      <c r="AF252" s="3">
        <f t="shared" si="11"/>
        <v>52800000</v>
      </c>
      <c r="AG252" s="3">
        <f t="shared" si="29"/>
        <v>50081667.651785702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47"/>
        <v>581858</v>
      </c>
      <c r="H253" s="2">
        <f t="shared" si="45"/>
        <v>116409056.78516455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858234.57430113852</v>
      </c>
      <c r="Q253" s="2">
        <f t="shared" si="48"/>
        <v>600000</v>
      </c>
      <c r="R253" s="2">
        <f t="shared" si="46"/>
        <v>120252139.16261815</v>
      </c>
      <c r="S253" s="2">
        <f t="shared" si="17"/>
        <v>581858</v>
      </c>
      <c r="T253" s="2">
        <f t="shared" si="18"/>
        <v>18142</v>
      </c>
      <c r="U253" s="2">
        <f t="shared" si="19"/>
        <v>600000</v>
      </c>
      <c r="V253" s="2">
        <f t="shared" si="34"/>
        <v>67532984.78516455</v>
      </c>
      <c r="W253" s="2">
        <f t="shared" si="20"/>
        <v>581858</v>
      </c>
      <c r="X253" s="2">
        <f t="shared" si="6"/>
        <v>18142</v>
      </c>
      <c r="Y253" s="2">
        <f t="shared" si="43"/>
        <v>52719154.377453595</v>
      </c>
      <c r="Z253" s="2" t="str">
        <f t="shared" si="8"/>
        <v>MEEP</v>
      </c>
      <c r="AA253" s="2">
        <f>IF(Z253="HERE",Y253,AA252+Graph!$G$1*1000)</f>
        <v>63592784.382948056</v>
      </c>
      <c r="AB253" s="2">
        <f t="shared" si="21"/>
        <v>420000</v>
      </c>
      <c r="AC253" s="2">
        <f t="shared" si="44"/>
        <v>51233353.035714045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50081667.651785702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47"/>
        <v>581858</v>
      </c>
      <c r="H254" s="2">
        <f t="shared" si="45"/>
        <v>116990914.78516455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860642.27696163952</v>
      </c>
      <c r="Q254" s="2">
        <f t="shared" si="48"/>
        <v>600000</v>
      </c>
      <c r="R254" s="2">
        <f t="shared" si="46"/>
        <v>120852139.16261815</v>
      </c>
      <c r="S254" s="2">
        <f t="shared" si="17"/>
        <v>581858</v>
      </c>
      <c r="T254" s="2">
        <f t="shared" si="18"/>
        <v>18142</v>
      </c>
      <c r="U254" s="2">
        <f t="shared" si="19"/>
        <v>600000</v>
      </c>
      <c r="V254" s="2">
        <f t="shared" si="34"/>
        <v>68114842.78516455</v>
      </c>
      <c r="W254" s="2">
        <f t="shared" si="20"/>
        <v>581858</v>
      </c>
      <c r="X254" s="2">
        <f t="shared" si="6"/>
        <v>18142</v>
      </c>
      <c r="Y254" s="2">
        <f t="shared" si="43"/>
        <v>52737296.377453595</v>
      </c>
      <c r="Z254" s="2" t="str">
        <f t="shared" si="8"/>
        <v>MEEP</v>
      </c>
      <c r="AA254" s="2">
        <f>IF(Z254="HERE",Y254,AA253+Graph!$G$1*1000)</f>
        <v>64012784.382948056</v>
      </c>
      <c r="AB254" s="2">
        <f t="shared" si="21"/>
        <v>420000</v>
      </c>
      <c r="AC254" s="2">
        <f t="shared" si="44"/>
        <v>51233353.035714045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50081667.651785702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47"/>
        <v>581858</v>
      </c>
      <c r="H255" s="2">
        <f t="shared" si="45"/>
        <v>117572772.78516455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863049.97962214053</v>
      </c>
      <c r="Q255" s="2">
        <f t="shared" si="48"/>
        <v>600000</v>
      </c>
      <c r="R255" s="2">
        <f t="shared" si="46"/>
        <v>121452139.16261815</v>
      </c>
      <c r="S255" s="2">
        <f t="shared" si="17"/>
        <v>581858</v>
      </c>
      <c r="T255" s="2">
        <f t="shared" si="18"/>
        <v>18142</v>
      </c>
      <c r="U255" s="2">
        <f t="shared" si="19"/>
        <v>600000</v>
      </c>
      <c r="V255" s="2">
        <f t="shared" si="34"/>
        <v>68696700.78516455</v>
      </c>
      <c r="W255" s="2">
        <f t="shared" si="20"/>
        <v>581858</v>
      </c>
      <c r="X255" s="2">
        <f t="shared" si="6"/>
        <v>18142</v>
      </c>
      <c r="Y255" s="2">
        <f t="shared" si="43"/>
        <v>52755438.377453595</v>
      </c>
      <c r="Z255" s="2" t="str">
        <f t="shared" si="8"/>
        <v>MEEP</v>
      </c>
      <c r="AA255" s="2">
        <f>IF(Z255="HERE",Y255,AA254+Graph!$G$1*1000)</f>
        <v>64432784.382948056</v>
      </c>
      <c r="AB255" s="2">
        <f t="shared" si="21"/>
        <v>420000</v>
      </c>
      <c r="AC255" s="2">
        <f t="shared" si="44"/>
        <v>51233353.035714045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50081667.651785702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47"/>
        <v>581858</v>
      </c>
      <c r="H256" s="2">
        <f t="shared" si="45"/>
        <v>118154630.78516455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865457.68228262663</v>
      </c>
      <c r="Q256" s="2">
        <f t="shared" si="48"/>
        <v>600000</v>
      </c>
      <c r="R256" s="2">
        <f t="shared" si="46"/>
        <v>122052139.16261815</v>
      </c>
      <c r="S256" s="2">
        <f t="shared" si="17"/>
        <v>581858</v>
      </c>
      <c r="T256" s="2">
        <f t="shared" si="18"/>
        <v>18142</v>
      </c>
      <c r="U256" s="2">
        <f t="shared" si="19"/>
        <v>600000</v>
      </c>
      <c r="V256" s="2">
        <f t="shared" si="34"/>
        <v>69278558.78516455</v>
      </c>
      <c r="W256" s="2">
        <f t="shared" si="20"/>
        <v>581858</v>
      </c>
      <c r="X256" s="2">
        <f t="shared" si="6"/>
        <v>18142</v>
      </c>
      <c r="Y256" s="2">
        <f t="shared" si="43"/>
        <v>52773580.377453595</v>
      </c>
      <c r="Z256" s="2" t="str">
        <f t="shared" si="8"/>
        <v>MEEP</v>
      </c>
      <c r="AA256" s="2">
        <f>IF(Z256="HERE",Y256,AA255+Graph!$G$1*1000)</f>
        <v>64852784.382948056</v>
      </c>
      <c r="AB256" s="2">
        <f t="shared" si="21"/>
        <v>420000</v>
      </c>
      <c r="AC256" s="2">
        <f t="shared" si="44"/>
        <v>51233353.035714045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50081667.651785702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47"/>
        <v>581858</v>
      </c>
      <c r="H257" s="2">
        <f t="shared" si="45"/>
        <v>118736488.78516455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867865.38494312763</v>
      </c>
      <c r="Q257" s="2">
        <f t="shared" si="48"/>
        <v>600000</v>
      </c>
      <c r="R257" s="2">
        <f t="shared" si="46"/>
        <v>122652139.16261815</v>
      </c>
      <c r="S257" s="2">
        <f t="shared" si="17"/>
        <v>581858</v>
      </c>
      <c r="T257" s="2">
        <f t="shared" si="18"/>
        <v>18142</v>
      </c>
      <c r="U257" s="2">
        <f t="shared" si="19"/>
        <v>600000</v>
      </c>
      <c r="V257" s="2">
        <f t="shared" si="34"/>
        <v>69860416.78516455</v>
      </c>
      <c r="W257" s="2">
        <f t="shared" si="20"/>
        <v>581858</v>
      </c>
      <c r="X257" s="2">
        <f t="shared" si="6"/>
        <v>18142</v>
      </c>
      <c r="Y257" s="2">
        <f t="shared" si="43"/>
        <v>52791722.377453595</v>
      </c>
      <c r="Z257" s="2" t="str">
        <f t="shared" si="8"/>
        <v>MEEP</v>
      </c>
      <c r="AA257" s="2">
        <f>IF(Z257="HERE",Y257,AA256+Graph!$G$1*1000)</f>
        <v>65272784.382948056</v>
      </c>
      <c r="AB257" s="2">
        <f t="shared" si="21"/>
        <v>420000</v>
      </c>
      <c r="AC257" s="2">
        <f t="shared" si="44"/>
        <v>51233353.035714045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50081667.651785702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47"/>
        <v>581858</v>
      </c>
      <c r="H258" s="2">
        <f t="shared" si="45"/>
        <v>119318346.78516455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870273.08760362864</v>
      </c>
      <c r="Q258" s="2">
        <f t="shared" si="48"/>
        <v>600000</v>
      </c>
      <c r="R258" s="2">
        <f t="shared" si="46"/>
        <v>123252139.16261815</v>
      </c>
      <c r="S258" s="2">
        <f t="shared" si="17"/>
        <v>581858</v>
      </c>
      <c r="T258" s="2">
        <f t="shared" si="18"/>
        <v>18142</v>
      </c>
      <c r="U258" s="2">
        <f t="shared" si="19"/>
        <v>600000</v>
      </c>
      <c r="V258" s="2">
        <f t="shared" si="34"/>
        <v>70442274.78516455</v>
      </c>
      <c r="W258" s="2">
        <f t="shared" si="20"/>
        <v>581858</v>
      </c>
      <c r="X258" s="2">
        <f t="shared" si="6"/>
        <v>18142</v>
      </c>
      <c r="Y258" s="2">
        <f t="shared" si="43"/>
        <v>52809864.377453595</v>
      </c>
      <c r="Z258" s="2" t="str">
        <f t="shared" si="8"/>
        <v>MEEP</v>
      </c>
      <c r="AA258" s="2">
        <f>IF(Z258="HERE",Y258,AA257+Graph!$G$1*1000)</f>
        <v>65692784.382948056</v>
      </c>
      <c r="AB258" s="2">
        <f t="shared" si="21"/>
        <v>420000</v>
      </c>
      <c r="AC258" s="2">
        <f t="shared" si="44"/>
        <v>51233353.035714045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50081667.651785702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47"/>
        <v>581858</v>
      </c>
      <c r="H259" s="2">
        <f t="shared" si="45"/>
        <v>119900204.78516455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872680.79026412964</v>
      </c>
      <c r="Q259" s="2">
        <f t="shared" si="48"/>
        <v>600000</v>
      </c>
      <c r="R259" s="2">
        <f t="shared" si="46"/>
        <v>123852139.16261815</v>
      </c>
      <c r="S259" s="2">
        <f t="shared" si="17"/>
        <v>581858</v>
      </c>
      <c r="T259" s="2">
        <f t="shared" si="18"/>
        <v>18142</v>
      </c>
      <c r="U259" s="2">
        <f t="shared" si="19"/>
        <v>600000</v>
      </c>
      <c r="V259" s="2">
        <f t="shared" si="34"/>
        <v>71024132.78516455</v>
      </c>
      <c r="W259" s="2">
        <f t="shared" si="20"/>
        <v>581858</v>
      </c>
      <c r="X259" s="2">
        <f t="shared" si="6"/>
        <v>18142</v>
      </c>
      <c r="Y259" s="2">
        <f t="shared" si="43"/>
        <v>52828006.377453595</v>
      </c>
      <c r="Z259" s="2" t="str">
        <f t="shared" si="8"/>
        <v>MEEP</v>
      </c>
      <c r="AA259" s="2">
        <f>IF(Z259="HERE",Y259,AA258+Graph!$G$1*1000)</f>
        <v>66112784.382948056</v>
      </c>
      <c r="AB259" s="2">
        <f t="shared" si="21"/>
        <v>420000</v>
      </c>
      <c r="AC259" s="2">
        <f t="shared" si="44"/>
        <v>51233353.035714045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50081667.651785702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47"/>
        <v>581858</v>
      </c>
      <c r="H260" s="2">
        <f t="shared" si="45"/>
        <v>120482062.78516455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875088.49292461574</v>
      </c>
      <c r="Q260" s="2">
        <f t="shared" si="48"/>
        <v>600000</v>
      </c>
      <c r="R260" s="2">
        <f t="shared" si="46"/>
        <v>124452139.16261815</v>
      </c>
      <c r="S260" s="2">
        <f t="shared" si="17"/>
        <v>581858</v>
      </c>
      <c r="T260" s="2">
        <f t="shared" si="18"/>
        <v>18142</v>
      </c>
      <c r="U260" s="2">
        <f t="shared" si="19"/>
        <v>600000</v>
      </c>
      <c r="V260" s="2">
        <f t="shared" si="34"/>
        <v>71605990.78516455</v>
      </c>
      <c r="W260" s="2">
        <f t="shared" si="20"/>
        <v>581858</v>
      </c>
      <c r="X260" s="2">
        <f t="shared" si="6"/>
        <v>18142</v>
      </c>
      <c r="Y260" s="2">
        <f t="shared" si="43"/>
        <v>52846148.377453595</v>
      </c>
      <c r="Z260" s="2" t="str">
        <f t="shared" si="8"/>
        <v>MEEP</v>
      </c>
      <c r="AA260" s="2">
        <f>IF(Z260="HERE",Y260,AA259+Graph!$G$1*1000)</f>
        <v>66532784.382948056</v>
      </c>
      <c r="AB260" s="2">
        <f t="shared" si="21"/>
        <v>420000</v>
      </c>
      <c r="AC260" s="2">
        <f t="shared" si="44"/>
        <v>51233353.035714045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50081667.651785702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47"/>
        <v>581858</v>
      </c>
      <c r="H261" s="2">
        <f t="shared" si="45"/>
        <v>121063920.78516455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877496.19558511674</v>
      </c>
      <c r="Q261" s="2">
        <f t="shared" si="48"/>
        <v>600000</v>
      </c>
      <c r="R261" s="2">
        <f t="shared" si="46"/>
        <v>125052139.16261815</v>
      </c>
      <c r="S261" s="2">
        <f t="shared" si="17"/>
        <v>581858</v>
      </c>
      <c r="T261" s="2">
        <f t="shared" si="18"/>
        <v>18142</v>
      </c>
      <c r="U261" s="2">
        <f t="shared" si="19"/>
        <v>600000</v>
      </c>
      <c r="V261" s="2">
        <f t="shared" si="34"/>
        <v>72187848.78516455</v>
      </c>
      <c r="W261" s="2">
        <f t="shared" si="20"/>
        <v>581858</v>
      </c>
      <c r="X261" s="2">
        <f t="shared" si="6"/>
        <v>18142</v>
      </c>
      <c r="Y261" s="2">
        <f t="shared" si="43"/>
        <v>52864290.377453595</v>
      </c>
      <c r="Z261" s="2" t="str">
        <f t="shared" si="8"/>
        <v>MEEP</v>
      </c>
      <c r="AA261" s="2">
        <f>IF(Z261="HERE",Y261,AA260+Graph!$G$1*1000)</f>
        <v>66952784.382948056</v>
      </c>
      <c r="AB261" s="2">
        <f t="shared" si="21"/>
        <v>420000</v>
      </c>
      <c r="AC261" s="2">
        <f t="shared" si="44"/>
        <v>51233353.035714045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50081667.651785702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47"/>
        <v>581858</v>
      </c>
      <c r="H262" s="2">
        <f t="shared" si="45"/>
        <v>121645778.78516455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879903.89824561775</v>
      </c>
      <c r="Q262" s="2">
        <f t="shared" si="48"/>
        <v>600000</v>
      </c>
      <c r="R262" s="2">
        <f t="shared" si="46"/>
        <v>125652139.16261815</v>
      </c>
      <c r="S262" s="2">
        <f t="shared" si="17"/>
        <v>581858</v>
      </c>
      <c r="T262" s="2">
        <f t="shared" si="18"/>
        <v>18142</v>
      </c>
      <c r="U262" s="2">
        <f t="shared" si="19"/>
        <v>600000</v>
      </c>
      <c r="V262" s="2">
        <f t="shared" si="34"/>
        <v>72769706.78516455</v>
      </c>
      <c r="W262" s="2">
        <f t="shared" si="20"/>
        <v>581858</v>
      </c>
      <c r="X262" s="2">
        <f t="shared" si="6"/>
        <v>18142</v>
      </c>
      <c r="Y262" s="2">
        <f t="shared" si="43"/>
        <v>52882432.377453595</v>
      </c>
      <c r="Z262" s="2" t="str">
        <f t="shared" si="8"/>
        <v>MEEP</v>
      </c>
      <c r="AA262" s="2">
        <f>IF(Z262="HERE",Y262,AA261+Graph!$G$1*1000)</f>
        <v>67372784.382948056</v>
      </c>
      <c r="AB262" s="2">
        <f t="shared" si="21"/>
        <v>420000</v>
      </c>
      <c r="AC262" s="2">
        <f t="shared" si="44"/>
        <v>51233353.035714045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50081667.651785702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47"/>
        <v>581858</v>
      </c>
      <c r="H263" s="2">
        <f t="shared" si="45"/>
        <v>122227636.78516455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882311.60090611875</v>
      </c>
      <c r="Q263" s="2">
        <f t="shared" si="48"/>
        <v>600000</v>
      </c>
      <c r="R263" s="2">
        <f t="shared" si="46"/>
        <v>126252139.16261815</v>
      </c>
      <c r="S263" s="2">
        <f t="shared" si="17"/>
        <v>581858</v>
      </c>
      <c r="T263" s="2">
        <f t="shared" si="18"/>
        <v>18142</v>
      </c>
      <c r="U263" s="2">
        <f t="shared" si="19"/>
        <v>600000</v>
      </c>
      <c r="V263" s="2">
        <f t="shared" si="34"/>
        <v>73351564.78516455</v>
      </c>
      <c r="W263" s="2">
        <f t="shared" si="20"/>
        <v>581858</v>
      </c>
      <c r="X263" s="2">
        <f t="shared" si="6"/>
        <v>18142</v>
      </c>
      <c r="Y263" s="2">
        <f t="shared" si="43"/>
        <v>52900574.377453595</v>
      </c>
      <c r="Z263" s="2" t="str">
        <f t="shared" si="8"/>
        <v>MEEP</v>
      </c>
      <c r="AA263" s="2">
        <f>IF(Z263="HERE",Y263,AA262+Graph!$G$1*1000)</f>
        <v>67792784.382948056</v>
      </c>
      <c r="AB263" s="2">
        <f t="shared" si="21"/>
        <v>420000</v>
      </c>
      <c r="AC263" s="2">
        <f t="shared" si="44"/>
        <v>51233353.035714045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50081667.651785702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47"/>
        <v>581858</v>
      </c>
      <c r="H264" s="2">
        <f t="shared" si="45"/>
        <v>122809494.78516455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884719.30356660485</v>
      </c>
      <c r="Q264" s="2">
        <f t="shared" si="48"/>
        <v>600000</v>
      </c>
      <c r="R264" s="2">
        <f t="shared" si="46"/>
        <v>126852139.16261815</v>
      </c>
      <c r="S264" s="2">
        <f t="shared" si="17"/>
        <v>581858</v>
      </c>
      <c r="T264" s="2">
        <f t="shared" si="18"/>
        <v>18142</v>
      </c>
      <c r="U264" s="2">
        <f t="shared" si="19"/>
        <v>600000</v>
      </c>
      <c r="V264" s="2">
        <f t="shared" si="34"/>
        <v>73933422.78516455</v>
      </c>
      <c r="W264" s="2">
        <f t="shared" si="20"/>
        <v>581858</v>
      </c>
      <c r="X264" s="2">
        <f t="shared" si="6"/>
        <v>18142</v>
      </c>
      <c r="Y264" s="2">
        <f t="shared" si="43"/>
        <v>52918716.377453595</v>
      </c>
      <c r="Z264" s="2" t="str">
        <f t="shared" si="8"/>
        <v>MEEP</v>
      </c>
      <c r="AA264" s="2">
        <f>IF(Z264="HERE",Y264,AA263+Graph!$G$1*1000)</f>
        <v>68212784.382948056</v>
      </c>
      <c r="AB264" s="2">
        <f t="shared" si="21"/>
        <v>420000</v>
      </c>
      <c r="AC264" s="2">
        <f t="shared" si="44"/>
        <v>51233353.035714045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50081667.651785702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47"/>
        <v>581858</v>
      </c>
      <c r="H265" s="2">
        <f t="shared" si="45"/>
        <v>123391352.78516455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887127.00622710586</v>
      </c>
      <c r="Q265" s="2">
        <f t="shared" si="48"/>
        <v>600000</v>
      </c>
      <c r="R265" s="2">
        <f t="shared" si="46"/>
        <v>127452139.16261815</v>
      </c>
      <c r="S265" s="2">
        <f t="shared" si="17"/>
        <v>581858</v>
      </c>
      <c r="T265" s="2">
        <f t="shared" si="18"/>
        <v>18142</v>
      </c>
      <c r="U265" s="2">
        <f t="shared" si="19"/>
        <v>600000</v>
      </c>
      <c r="V265" s="2">
        <f t="shared" si="34"/>
        <v>74515280.78516455</v>
      </c>
      <c r="W265" s="2">
        <f t="shared" si="20"/>
        <v>581858</v>
      </c>
      <c r="X265" s="2">
        <f t="shared" si="6"/>
        <v>18142</v>
      </c>
      <c r="Y265" s="2">
        <f t="shared" si="43"/>
        <v>52936858.377453595</v>
      </c>
      <c r="Z265" s="2" t="str">
        <f t="shared" si="8"/>
        <v>MEEP</v>
      </c>
      <c r="AA265" s="2">
        <f>IF(Z265="HERE",Y265,AA264+Graph!$G$1*1000)</f>
        <v>68632784.382948056</v>
      </c>
      <c r="AB265" s="2">
        <f t="shared" si="21"/>
        <v>420000</v>
      </c>
      <c r="AC265" s="2">
        <f t="shared" si="44"/>
        <v>51233353.035714045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50081667.651785702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47"/>
        <v>581858</v>
      </c>
      <c r="H266" s="2">
        <f t="shared" si="45"/>
        <v>123973210.78516455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889534.70888760686</v>
      </c>
      <c r="Q266" s="2">
        <f t="shared" si="48"/>
        <v>600000</v>
      </c>
      <c r="R266" s="2">
        <f t="shared" si="46"/>
        <v>128052139.16261815</v>
      </c>
      <c r="S266" s="2">
        <f t="shared" si="17"/>
        <v>581858</v>
      </c>
      <c r="T266" s="2">
        <f t="shared" si="18"/>
        <v>18142</v>
      </c>
      <c r="U266" s="2">
        <f t="shared" si="19"/>
        <v>600000</v>
      </c>
      <c r="V266" s="2">
        <f t="shared" si="34"/>
        <v>75097138.78516455</v>
      </c>
      <c r="W266" s="2">
        <f t="shared" si="20"/>
        <v>581858</v>
      </c>
      <c r="X266" s="2">
        <f t="shared" si="6"/>
        <v>18142</v>
      </c>
      <c r="Y266" s="2">
        <f t="shared" si="43"/>
        <v>52955000.377453595</v>
      </c>
      <c r="Z266" s="2" t="str">
        <f t="shared" si="8"/>
        <v>MEEP</v>
      </c>
      <c r="AA266" s="2">
        <f>IF(Z266="HERE",Y266,AA265+Graph!$G$1*1000)</f>
        <v>69052784.382948056</v>
      </c>
      <c r="AB266" s="2">
        <f t="shared" si="21"/>
        <v>420000</v>
      </c>
      <c r="AC266" s="2">
        <f t="shared" si="44"/>
        <v>51233353.035714045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50081667.651785702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47"/>
        <v>581858</v>
      </c>
      <c r="H267" s="2">
        <f t="shared" si="45"/>
        <v>124555068.78516455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891942.41154810786</v>
      </c>
      <c r="Q267" s="2">
        <f t="shared" si="48"/>
        <v>600000</v>
      </c>
      <c r="R267" s="2">
        <f t="shared" si="46"/>
        <v>128652139.16261815</v>
      </c>
      <c r="S267" s="2">
        <f t="shared" si="17"/>
        <v>581858</v>
      </c>
      <c r="T267" s="2">
        <f t="shared" si="18"/>
        <v>18142</v>
      </c>
      <c r="U267" s="2">
        <f t="shared" si="19"/>
        <v>600000</v>
      </c>
      <c r="V267" s="2">
        <f t="shared" si="34"/>
        <v>75678996.78516455</v>
      </c>
      <c r="W267" s="2">
        <f t="shared" si="20"/>
        <v>581858</v>
      </c>
      <c r="X267" s="2">
        <f t="shared" si="6"/>
        <v>18142</v>
      </c>
      <c r="Y267" s="2">
        <f t="shared" si="43"/>
        <v>52973142.377453595</v>
      </c>
      <c r="Z267" s="2" t="str">
        <f t="shared" si="8"/>
        <v>MEEP</v>
      </c>
      <c r="AA267" s="2">
        <f>IF(Z267="HERE",Y267,AA266+Graph!$G$1*1000)</f>
        <v>69472784.382948056</v>
      </c>
      <c r="AB267" s="2">
        <f t="shared" si="21"/>
        <v>420000</v>
      </c>
      <c r="AC267" s="2">
        <f t="shared" si="44"/>
        <v>51233353.035714045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50081667.651785702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47"/>
        <v>581858</v>
      </c>
      <c r="H268" s="2">
        <f t="shared" si="45"/>
        <v>125136926.78516455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894350.11420859396</v>
      </c>
      <c r="Q268" s="2">
        <f t="shared" si="48"/>
        <v>600000</v>
      </c>
      <c r="R268" s="2">
        <f t="shared" si="46"/>
        <v>129252139.16261815</v>
      </c>
      <c r="S268" s="2">
        <f t="shared" si="17"/>
        <v>581858</v>
      </c>
      <c r="T268" s="2">
        <f t="shared" si="18"/>
        <v>18142</v>
      </c>
      <c r="U268" s="2">
        <f t="shared" si="19"/>
        <v>600000</v>
      </c>
      <c r="V268" s="2">
        <f t="shared" si="34"/>
        <v>76260854.78516455</v>
      </c>
      <c r="W268" s="2">
        <f t="shared" si="20"/>
        <v>581858</v>
      </c>
      <c r="X268" s="2">
        <f t="shared" si="6"/>
        <v>18142</v>
      </c>
      <c r="Y268" s="2">
        <f t="shared" si="43"/>
        <v>52991284.377453595</v>
      </c>
      <c r="Z268" s="2" t="str">
        <f t="shared" si="8"/>
        <v>MEEP</v>
      </c>
      <c r="AA268" s="2">
        <f>IF(Z268="HERE",Y268,AA267+Graph!$G$1*1000)</f>
        <v>69892784.382948056</v>
      </c>
      <c r="AB268" s="2">
        <f t="shared" si="21"/>
        <v>420000</v>
      </c>
      <c r="AC268" s="2">
        <f t="shared" si="44"/>
        <v>51233353.035714045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50081667.651785702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47"/>
        <v>581858</v>
      </c>
      <c r="H269" s="2">
        <f t="shared" si="45"/>
        <v>125718784.78516455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896757.81686909497</v>
      </c>
      <c r="Q269" s="2">
        <f t="shared" si="48"/>
        <v>600000</v>
      </c>
      <c r="R269" s="2">
        <f t="shared" si="46"/>
        <v>129852139.16261815</v>
      </c>
      <c r="S269" s="2">
        <f t="shared" si="17"/>
        <v>581858</v>
      </c>
      <c r="T269" s="2">
        <f t="shared" si="18"/>
        <v>18142</v>
      </c>
      <c r="U269" s="2">
        <f t="shared" si="19"/>
        <v>600000</v>
      </c>
      <c r="V269" s="2">
        <f t="shared" si="34"/>
        <v>76842712.78516455</v>
      </c>
      <c r="W269" s="2">
        <f t="shared" si="20"/>
        <v>581858</v>
      </c>
      <c r="X269" s="2">
        <f t="shared" si="6"/>
        <v>18142</v>
      </c>
      <c r="Y269" s="2">
        <f t="shared" si="43"/>
        <v>53009426.377453595</v>
      </c>
      <c r="Z269" s="2" t="str">
        <f t="shared" si="8"/>
        <v>MEEP</v>
      </c>
      <c r="AA269" s="2">
        <f>IF(Z269="HERE",Y269,AA268+Graph!$G$1*1000)</f>
        <v>70312784.382948056</v>
      </c>
      <c r="AB269" s="2">
        <f t="shared" si="21"/>
        <v>420000</v>
      </c>
      <c r="AC269" s="2">
        <f t="shared" si="44"/>
        <v>51233353.035714045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50102667.651785702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47"/>
        <v>581858</v>
      </c>
      <c r="H270" s="2">
        <f t="shared" si="45"/>
        <v>126300642.78516455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899165.51952959597</v>
      </c>
      <c r="Q270" s="2">
        <f t="shared" si="48"/>
        <v>600000</v>
      </c>
      <c r="R270" s="2">
        <f t="shared" si="46"/>
        <v>130452139.16261815</v>
      </c>
      <c r="S270" s="2">
        <f t="shared" si="17"/>
        <v>581858</v>
      </c>
      <c r="T270" s="2">
        <f t="shared" si="18"/>
        <v>18142</v>
      </c>
      <c r="U270" s="2">
        <f t="shared" si="19"/>
        <v>600000</v>
      </c>
      <c r="V270" s="2">
        <f t="shared" si="34"/>
        <v>77424570.78516455</v>
      </c>
      <c r="W270" s="2">
        <f t="shared" si="20"/>
        <v>581858</v>
      </c>
      <c r="X270" s="2">
        <f t="shared" si="6"/>
        <v>18142</v>
      </c>
      <c r="Y270" s="2">
        <f t="shared" si="43"/>
        <v>53027568.377453595</v>
      </c>
      <c r="Z270" s="2" t="str">
        <f t="shared" si="8"/>
        <v>MEEP</v>
      </c>
      <c r="AA270" s="2">
        <f>IF(Z270="HERE",Y270,AA269+Graph!$G$1*1000)</f>
        <v>70732784.382948056</v>
      </c>
      <c r="AB270" s="2">
        <f t="shared" si="21"/>
        <v>420000</v>
      </c>
      <c r="AC270" s="2">
        <f t="shared" si="44"/>
        <v>51233353.035714045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50123667.651785702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47"/>
        <v>581858</v>
      </c>
      <c r="H271" s="2">
        <f t="shared" si="45"/>
        <v>126882500.78516455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901573.22219009697</v>
      </c>
      <c r="Q271" s="2">
        <f t="shared" si="48"/>
        <v>600000</v>
      </c>
      <c r="R271" s="2">
        <f t="shared" si="46"/>
        <v>131052139.16261815</v>
      </c>
      <c r="S271" s="2">
        <f t="shared" si="17"/>
        <v>581858</v>
      </c>
      <c r="T271" s="2">
        <f t="shared" si="18"/>
        <v>18142</v>
      </c>
      <c r="U271" s="2">
        <f t="shared" si="19"/>
        <v>600000</v>
      </c>
      <c r="V271" s="2">
        <f t="shared" si="34"/>
        <v>78006428.78516455</v>
      </c>
      <c r="W271" s="2">
        <f t="shared" si="20"/>
        <v>581858</v>
      </c>
      <c r="X271" s="2">
        <f t="shared" si="6"/>
        <v>18142</v>
      </c>
      <c r="Y271" s="2">
        <f t="shared" si="43"/>
        <v>53045710.377453595</v>
      </c>
      <c r="Z271" s="2" t="str">
        <f t="shared" si="8"/>
        <v>MEEP</v>
      </c>
      <c r="AA271" s="2">
        <f>IF(Z271="HERE",Y271,AA270+Graph!$G$1*1000)</f>
        <v>71152784.382948056</v>
      </c>
      <c r="AB271" s="2">
        <f t="shared" si="21"/>
        <v>420000</v>
      </c>
      <c r="AC271" s="2">
        <f t="shared" si="44"/>
        <v>51233353.035714045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50144667.651785702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47"/>
        <v>581858</v>
      </c>
      <c r="H272" s="2">
        <f t="shared" si="45"/>
        <v>127464358.78516455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903980.92485058308</v>
      </c>
      <c r="Q272" s="2">
        <f t="shared" si="48"/>
        <v>600000</v>
      </c>
      <c r="R272" s="2">
        <f t="shared" si="46"/>
        <v>131652139.16261815</v>
      </c>
      <c r="S272" s="2">
        <f t="shared" si="17"/>
        <v>581858</v>
      </c>
      <c r="T272" s="2">
        <f t="shared" si="18"/>
        <v>18142</v>
      </c>
      <c r="U272" s="2">
        <f t="shared" si="19"/>
        <v>600000</v>
      </c>
      <c r="V272" s="2">
        <f t="shared" si="34"/>
        <v>78588286.78516455</v>
      </c>
      <c r="W272" s="2">
        <f t="shared" si="20"/>
        <v>581858</v>
      </c>
      <c r="X272" s="2">
        <f t="shared" si="6"/>
        <v>18142</v>
      </c>
      <c r="Y272" s="2">
        <f t="shared" si="43"/>
        <v>53063852.377453595</v>
      </c>
      <c r="Z272" s="2" t="str">
        <f t="shared" si="8"/>
        <v>MEEP</v>
      </c>
      <c r="AA272" s="2">
        <f>IF(Z272="HERE",Y272,AA271+Graph!$G$1*1000)</f>
        <v>71572784.382948056</v>
      </c>
      <c r="AB272" s="2">
        <f t="shared" si="21"/>
        <v>420000</v>
      </c>
      <c r="AC272" s="2">
        <f t="shared" si="44"/>
        <v>51233353.035714045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47"/>
        <v>581858</v>
      </c>
      <c r="H273" s="2">
        <f t="shared" si="45"/>
        <v>128046216.78516455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906388.62751108408</v>
      </c>
      <c r="Q273" s="2">
        <f t="shared" si="48"/>
        <v>600000</v>
      </c>
      <c r="R273" s="2">
        <f t="shared" si="46"/>
        <v>132252139.16261815</v>
      </c>
      <c r="S273" s="2">
        <f t="shared" si="17"/>
        <v>581858</v>
      </c>
      <c r="T273" s="2">
        <f t="shared" si="18"/>
        <v>18142</v>
      </c>
      <c r="U273" s="2">
        <f t="shared" si="19"/>
        <v>600000</v>
      </c>
      <c r="V273" s="2">
        <f t="shared" si="34"/>
        <v>79170144.78516455</v>
      </c>
      <c r="W273" s="2">
        <f t="shared" si="20"/>
        <v>581858</v>
      </c>
      <c r="X273" s="2">
        <f t="shared" si="6"/>
        <v>18142</v>
      </c>
      <c r="Y273" s="2">
        <f t="shared" si="43"/>
        <v>53081994.377453595</v>
      </c>
      <c r="Z273" s="2" t="str">
        <f t="shared" si="8"/>
        <v>MEEP</v>
      </c>
      <c r="AA273" s="2">
        <f>IF(Z273="HERE",Y273,AA272+Graph!$G$1*1000)</f>
        <v>71992784.382948056</v>
      </c>
      <c r="AB273" s="2">
        <f t="shared" si="21"/>
        <v>420000</v>
      </c>
      <c r="AC273" s="2">
        <f t="shared" si="44"/>
        <v>51233353.035714045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47"/>
        <v>581858</v>
      </c>
      <c r="H274" s="2">
        <f t="shared" si="45"/>
        <v>128628074.78516455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908796.33017158508</v>
      </c>
      <c r="Q274" s="2">
        <f t="shared" si="48"/>
        <v>600000</v>
      </c>
      <c r="R274" s="2">
        <f t="shared" si="46"/>
        <v>132852139.16261815</v>
      </c>
      <c r="S274" s="2">
        <f t="shared" si="17"/>
        <v>581858</v>
      </c>
      <c r="T274" s="2">
        <f t="shared" si="18"/>
        <v>18142</v>
      </c>
      <c r="U274" s="2">
        <f t="shared" si="19"/>
        <v>600000</v>
      </c>
      <c r="V274" s="2">
        <f t="shared" si="34"/>
        <v>79752002.78516455</v>
      </c>
      <c r="W274" s="2">
        <f t="shared" si="20"/>
        <v>581858</v>
      </c>
      <c r="X274" s="2">
        <f t="shared" si="6"/>
        <v>18142</v>
      </c>
      <c r="Y274" s="2">
        <f t="shared" si="43"/>
        <v>53100136.377453595</v>
      </c>
      <c r="Z274" s="2" t="str">
        <f t="shared" si="8"/>
        <v>MEEP</v>
      </c>
      <c r="AA274" s="2">
        <f>IF(Z274="HERE",Y274,AA273+Graph!$G$1*1000)</f>
        <v>72412784.382948056</v>
      </c>
      <c r="AB274" s="2">
        <f t="shared" si="21"/>
        <v>420000</v>
      </c>
      <c r="AC274" s="2">
        <f t="shared" si="44"/>
        <v>51233353.035714045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47"/>
        <v>581858</v>
      </c>
      <c r="H275" s="2">
        <f t="shared" si="45"/>
        <v>129209932.78516455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911204.03283208609</v>
      </c>
      <c r="Q275" s="2">
        <f t="shared" si="48"/>
        <v>600000</v>
      </c>
      <c r="R275" s="2">
        <f t="shared" si="46"/>
        <v>133452139.16261815</v>
      </c>
      <c r="S275" s="2">
        <f t="shared" si="17"/>
        <v>581858</v>
      </c>
      <c r="T275" s="2">
        <f t="shared" si="18"/>
        <v>18142</v>
      </c>
      <c r="U275" s="2">
        <f t="shared" si="19"/>
        <v>600000</v>
      </c>
      <c r="V275" s="2">
        <f t="shared" si="34"/>
        <v>80333860.78516455</v>
      </c>
      <c r="W275" s="2">
        <f t="shared" si="20"/>
        <v>581858</v>
      </c>
      <c r="X275" s="2">
        <f t="shared" si="6"/>
        <v>18142</v>
      </c>
      <c r="Y275" s="2">
        <f t="shared" si="43"/>
        <v>53118278.377453595</v>
      </c>
      <c r="Z275" s="2" t="str">
        <f t="shared" si="8"/>
        <v>MEEP</v>
      </c>
      <c r="AA275" s="2">
        <f>IF(Z275="HERE",Y275,AA274+Graph!$G$1*1000)</f>
        <v>72832784.382948056</v>
      </c>
      <c r="AB275" s="2">
        <f t="shared" si="21"/>
        <v>420000</v>
      </c>
      <c r="AC275" s="2">
        <f t="shared" si="44"/>
        <v>51233353.035714045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47"/>
        <v>581858</v>
      </c>
      <c r="H276" s="2">
        <f t="shared" si="45"/>
        <v>129791790.78516455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913611.73549257219</v>
      </c>
      <c r="Q276" s="2">
        <f t="shared" si="48"/>
        <v>600000</v>
      </c>
      <c r="R276" s="2">
        <f t="shared" si="46"/>
        <v>134052139.16261815</v>
      </c>
      <c r="S276" s="2">
        <f t="shared" si="17"/>
        <v>581858</v>
      </c>
      <c r="T276" s="2">
        <f t="shared" si="18"/>
        <v>18142</v>
      </c>
      <c r="U276" s="2">
        <f t="shared" si="19"/>
        <v>600000</v>
      </c>
      <c r="V276" s="2">
        <f t="shared" si="34"/>
        <v>80915718.78516455</v>
      </c>
      <c r="W276" s="2">
        <f t="shared" si="20"/>
        <v>581858</v>
      </c>
      <c r="X276" s="2">
        <f t="shared" si="6"/>
        <v>18142</v>
      </c>
      <c r="Y276" s="2">
        <f t="shared" si="43"/>
        <v>53136420.377453595</v>
      </c>
      <c r="Z276" s="2" t="str">
        <f t="shared" si="8"/>
        <v>MEEP</v>
      </c>
      <c r="AA276" s="2">
        <f>IF(Z276="HERE",Y276,AA275+Graph!$G$1*1000)</f>
        <v>73252784.382948056</v>
      </c>
      <c r="AB276" s="2">
        <f t="shared" si="21"/>
        <v>420000</v>
      </c>
      <c r="AC276" s="2">
        <f t="shared" si="44"/>
        <v>51233353.035714045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47"/>
        <v>581858</v>
      </c>
      <c r="H277" s="2">
        <f t="shared" si="45"/>
        <v>130373648.78516455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916019.43815307319</v>
      </c>
      <c r="Q277" s="2">
        <f t="shared" si="48"/>
        <v>600000</v>
      </c>
      <c r="R277" s="2">
        <f t="shared" si="46"/>
        <v>134652139.16261816</v>
      </c>
      <c r="S277" s="2">
        <f t="shared" si="17"/>
        <v>581858</v>
      </c>
      <c r="T277" s="2">
        <f t="shared" si="18"/>
        <v>18142</v>
      </c>
      <c r="U277" s="2">
        <f t="shared" si="19"/>
        <v>600000.0000000149</v>
      </c>
      <c r="V277" s="2">
        <f t="shared" si="34"/>
        <v>81497576.78516455</v>
      </c>
      <c r="W277" s="2">
        <f t="shared" si="20"/>
        <v>581858</v>
      </c>
      <c r="X277" s="2">
        <f t="shared" si="6"/>
        <v>18142.000000014901</v>
      </c>
      <c r="Y277" s="2">
        <f t="shared" si="43"/>
        <v>53154562.37745361</v>
      </c>
      <c r="Z277" s="2" t="str">
        <f t="shared" si="8"/>
        <v>MEEP</v>
      </c>
      <c r="AA277" s="2">
        <f>IF(Z277="HERE",Y277,AA276+Graph!$G$1*1000)</f>
        <v>73672784.382948056</v>
      </c>
      <c r="AB277" s="2">
        <f t="shared" si="21"/>
        <v>420000</v>
      </c>
      <c r="AC277" s="2">
        <f t="shared" si="44"/>
        <v>51233353.035714045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47"/>
        <v>581858</v>
      </c>
      <c r="H278" s="2">
        <f t="shared" si="45"/>
        <v>130955506.78516455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918427.14081357419</v>
      </c>
      <c r="Q278" s="2">
        <f t="shared" si="48"/>
        <v>600000</v>
      </c>
      <c r="R278" s="2">
        <f t="shared" si="46"/>
        <v>135252139.16261816</v>
      </c>
      <c r="S278" s="2">
        <f t="shared" si="17"/>
        <v>581858</v>
      </c>
      <c r="T278" s="2">
        <f t="shared" si="18"/>
        <v>18142</v>
      </c>
      <c r="U278" s="2">
        <f t="shared" si="19"/>
        <v>600000</v>
      </c>
      <c r="V278" s="2">
        <f t="shared" si="34"/>
        <v>82079434.78516455</v>
      </c>
      <c r="W278" s="2">
        <f t="shared" si="20"/>
        <v>581858</v>
      </c>
      <c r="X278" s="2">
        <f t="shared" si="6"/>
        <v>18142</v>
      </c>
      <c r="Y278" s="2">
        <f t="shared" si="43"/>
        <v>53172704.37745361</v>
      </c>
      <c r="Z278" s="2" t="str">
        <f t="shared" si="8"/>
        <v>MEEP</v>
      </c>
      <c r="AA278" s="2">
        <f>IF(Z278="HERE",Y278,AA277+Graph!$G$1*1000)</f>
        <v>74092784.382948056</v>
      </c>
      <c r="AB278" s="2">
        <f t="shared" si="21"/>
        <v>420000</v>
      </c>
      <c r="AC278" s="2">
        <f t="shared" si="44"/>
        <v>51233353.035714045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47"/>
        <v>581858</v>
      </c>
      <c r="H279" s="2">
        <f t="shared" si="45"/>
        <v>131537364.78516455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920834.8434740752</v>
      </c>
      <c r="Q279" s="2">
        <f t="shared" si="48"/>
        <v>600000</v>
      </c>
      <c r="R279" s="2">
        <f t="shared" si="46"/>
        <v>135852139.16261816</v>
      </c>
      <c r="S279" s="2">
        <f t="shared" si="17"/>
        <v>581858</v>
      </c>
      <c r="T279" s="2">
        <f t="shared" si="18"/>
        <v>18142</v>
      </c>
      <c r="U279" s="2">
        <f t="shared" si="19"/>
        <v>600000</v>
      </c>
      <c r="V279" s="2">
        <f t="shared" si="34"/>
        <v>82661292.78516455</v>
      </c>
      <c r="W279" s="2">
        <f t="shared" si="20"/>
        <v>581858</v>
      </c>
      <c r="X279" s="2">
        <f t="shared" si="6"/>
        <v>18142</v>
      </c>
      <c r="Y279" s="2">
        <f t="shared" si="43"/>
        <v>53190846.37745361</v>
      </c>
      <c r="Z279" s="2" t="str">
        <f t="shared" si="8"/>
        <v>MEEP</v>
      </c>
      <c r="AA279" s="2">
        <f>IF(Z279="HERE",Y279,AA278+Graph!$G$1*1000)</f>
        <v>74512784.382948056</v>
      </c>
      <c r="AB279" s="2">
        <f t="shared" si="21"/>
        <v>420000</v>
      </c>
      <c r="AC279" s="2">
        <f t="shared" si="44"/>
        <v>51233353.035714045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47"/>
        <v>581858</v>
      </c>
      <c r="H280" s="2">
        <f t="shared" si="45"/>
        <v>132119222.78516455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923242.5461345613</v>
      </c>
      <c r="Q280" s="2">
        <f t="shared" si="48"/>
        <v>600000</v>
      </c>
      <c r="R280" s="2">
        <f t="shared" si="46"/>
        <v>136452139.16261816</v>
      </c>
      <c r="S280" s="2">
        <f t="shared" si="17"/>
        <v>581858</v>
      </c>
      <c r="T280" s="2">
        <f t="shared" si="18"/>
        <v>18142</v>
      </c>
      <c r="U280" s="2">
        <f t="shared" si="19"/>
        <v>600000</v>
      </c>
      <c r="V280" s="2">
        <f t="shared" si="34"/>
        <v>83243150.78516455</v>
      </c>
      <c r="W280" s="2">
        <f t="shared" si="20"/>
        <v>581858</v>
      </c>
      <c r="X280" s="2">
        <f t="shared" si="6"/>
        <v>18142</v>
      </c>
      <c r="Y280" s="2">
        <f t="shared" si="43"/>
        <v>53208988.37745361</v>
      </c>
      <c r="Z280" s="2" t="str">
        <f t="shared" si="8"/>
        <v>MEEP</v>
      </c>
      <c r="AA280" s="2">
        <f>IF(Z280="HERE",Y280,AA279+Graph!$G$1*1000)</f>
        <v>74932784.382948056</v>
      </c>
      <c r="AB280" s="2">
        <f t="shared" si="21"/>
        <v>420000</v>
      </c>
      <c r="AC280" s="2">
        <f t="shared" si="44"/>
        <v>51233353.035714045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47"/>
        <v>581858</v>
      </c>
      <c r="H281" s="2">
        <f t="shared" si="45"/>
        <v>132701080.78516455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925650.2487950623</v>
      </c>
      <c r="Q281" s="2">
        <f t="shared" si="48"/>
        <v>600000</v>
      </c>
      <c r="R281" s="2">
        <f t="shared" si="46"/>
        <v>137052139.16261816</v>
      </c>
      <c r="S281" s="2">
        <f t="shared" si="17"/>
        <v>581858</v>
      </c>
      <c r="T281" s="2">
        <f t="shared" si="18"/>
        <v>18142</v>
      </c>
      <c r="U281" s="2">
        <f t="shared" si="19"/>
        <v>600000</v>
      </c>
      <c r="V281" s="2">
        <f t="shared" si="34"/>
        <v>83825008.78516455</v>
      </c>
      <c r="W281" s="2">
        <f t="shared" si="20"/>
        <v>581858</v>
      </c>
      <c r="X281" s="2">
        <f t="shared" si="6"/>
        <v>18142</v>
      </c>
      <c r="Y281" s="2">
        <f t="shared" si="43"/>
        <v>53227130.37745361</v>
      </c>
      <c r="Z281" s="2" t="str">
        <f t="shared" si="8"/>
        <v>MEEP</v>
      </c>
      <c r="AA281" s="2">
        <f>IF(Z281="HERE",Y281,AA280+Graph!$G$1*1000)</f>
        <v>75352784.382948056</v>
      </c>
      <c r="AB281" s="2">
        <f t="shared" si="21"/>
        <v>420000</v>
      </c>
      <c r="AC281" s="2">
        <f t="shared" si="44"/>
        <v>51233353.035714045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47"/>
        <v>581858</v>
      </c>
      <c r="H282" s="2">
        <f t="shared" si="45"/>
        <v>133282938.78516455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928057.95145556331</v>
      </c>
      <c r="Q282" s="2">
        <f t="shared" si="48"/>
        <v>600000</v>
      </c>
      <c r="R282" s="2">
        <f t="shared" si="46"/>
        <v>137652139.16261816</v>
      </c>
      <c r="S282" s="2">
        <f t="shared" si="17"/>
        <v>581858</v>
      </c>
      <c r="T282" s="2">
        <f t="shared" si="18"/>
        <v>18142</v>
      </c>
      <c r="U282" s="2">
        <f t="shared" si="19"/>
        <v>600000</v>
      </c>
      <c r="V282" s="2">
        <f t="shared" si="34"/>
        <v>84406866.78516455</v>
      </c>
      <c r="W282" s="2">
        <f t="shared" si="20"/>
        <v>581858</v>
      </c>
      <c r="X282" s="2">
        <f t="shared" si="6"/>
        <v>18142</v>
      </c>
      <c r="Y282" s="2">
        <f t="shared" si="43"/>
        <v>53245272.37745361</v>
      </c>
      <c r="Z282" s="2" t="str">
        <f t="shared" si="8"/>
        <v>MEEP</v>
      </c>
      <c r="AA282" s="2">
        <f>IF(Z282="HERE",Y282,AA281+Graph!$G$1*1000)</f>
        <v>75772784.382948056</v>
      </c>
      <c r="AB282" s="2">
        <f t="shared" si="21"/>
        <v>420000</v>
      </c>
      <c r="AC282" s="2">
        <f t="shared" si="44"/>
        <v>51233353.035714045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47"/>
        <v>581858</v>
      </c>
      <c r="H283" s="2">
        <f t="shared" si="45"/>
        <v>133864796.78516455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930465.65411606431</v>
      </c>
      <c r="Q283" s="2">
        <f t="shared" si="48"/>
        <v>600000</v>
      </c>
      <c r="R283" s="2">
        <f t="shared" si="46"/>
        <v>138252139.16261816</v>
      </c>
      <c r="S283" s="2">
        <f t="shared" si="17"/>
        <v>581858</v>
      </c>
      <c r="T283" s="2">
        <f t="shared" si="18"/>
        <v>18142</v>
      </c>
      <c r="U283" s="2">
        <f t="shared" si="19"/>
        <v>600000</v>
      </c>
      <c r="V283" s="2">
        <f t="shared" si="34"/>
        <v>84988724.78516455</v>
      </c>
      <c r="W283" s="2">
        <f t="shared" si="20"/>
        <v>581858</v>
      </c>
      <c r="X283" s="2">
        <f t="shared" si="6"/>
        <v>18142</v>
      </c>
      <c r="Y283" s="2">
        <f t="shared" si="43"/>
        <v>53263414.37745361</v>
      </c>
      <c r="Z283" s="2" t="str">
        <f t="shared" si="8"/>
        <v>MEEP</v>
      </c>
      <c r="AA283" s="2">
        <f>IF(Z283="HERE",Y283,AA282+Graph!$G$1*1000)</f>
        <v>76192784.382948056</v>
      </c>
      <c r="AB283" s="2">
        <f t="shared" si="21"/>
        <v>420000</v>
      </c>
      <c r="AC283" s="2">
        <f t="shared" si="44"/>
        <v>51233353.035714045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47"/>
        <v>581858</v>
      </c>
      <c r="H284" s="2">
        <f t="shared" si="45"/>
        <v>134446654.78516454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932873.35677655041</v>
      </c>
      <c r="Q284" s="2">
        <f t="shared" si="48"/>
        <v>600000</v>
      </c>
      <c r="R284" s="2">
        <f t="shared" si="46"/>
        <v>138852139.16261816</v>
      </c>
      <c r="S284" s="2">
        <f t="shared" si="17"/>
        <v>581857.9999999851</v>
      </c>
      <c r="T284" s="2">
        <f t="shared" si="18"/>
        <v>18142</v>
      </c>
      <c r="U284" s="2">
        <f t="shared" si="19"/>
        <v>600000</v>
      </c>
      <c r="V284" s="2">
        <f t="shared" si="34"/>
        <v>85570582.78516455</v>
      </c>
      <c r="W284" s="2">
        <f t="shared" si="20"/>
        <v>581858</v>
      </c>
      <c r="X284" s="2">
        <f t="shared" si="6"/>
        <v>18142</v>
      </c>
      <c r="Y284" s="2">
        <f t="shared" si="43"/>
        <v>53281556.37745361</v>
      </c>
      <c r="Z284" s="2" t="str">
        <f t="shared" si="8"/>
        <v>MEEP</v>
      </c>
      <c r="AA284" s="2">
        <f>IF(Z284="HERE",Y284,AA283+Graph!$G$1*1000)</f>
        <v>76612784.382948056</v>
      </c>
      <c r="AB284" s="2">
        <f t="shared" si="21"/>
        <v>420000</v>
      </c>
      <c r="AC284" s="2">
        <f t="shared" si="44"/>
        <v>51233353.035714045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47"/>
        <v>581858</v>
      </c>
      <c r="H285" s="2">
        <f t="shared" si="45"/>
        <v>135028512.78516454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935281.05943705142</v>
      </c>
      <c r="Q285" s="2">
        <f t="shared" si="48"/>
        <v>600000</v>
      </c>
      <c r="R285" s="2">
        <f t="shared" si="46"/>
        <v>139452139.16261816</v>
      </c>
      <c r="S285" s="2">
        <f t="shared" si="17"/>
        <v>581858</v>
      </c>
      <c r="T285" s="2">
        <f t="shared" si="18"/>
        <v>18142</v>
      </c>
      <c r="U285" s="2">
        <f t="shared" si="19"/>
        <v>600000</v>
      </c>
      <c r="V285" s="2">
        <f t="shared" si="34"/>
        <v>86152440.78516455</v>
      </c>
      <c r="W285" s="2">
        <f t="shared" si="20"/>
        <v>581858</v>
      </c>
      <c r="X285" s="2">
        <f t="shared" si="6"/>
        <v>18142</v>
      </c>
      <c r="Y285" s="2">
        <f t="shared" si="43"/>
        <v>53299698.37745361</v>
      </c>
      <c r="Z285" s="2" t="str">
        <f t="shared" si="8"/>
        <v>MEEP</v>
      </c>
      <c r="AA285" s="2">
        <f>IF(Z285="HERE",Y285,AA284+Graph!$G$1*1000)</f>
        <v>77032784.382948056</v>
      </c>
      <c r="AB285" s="2">
        <f t="shared" si="21"/>
        <v>420000</v>
      </c>
      <c r="AC285" s="2">
        <f t="shared" si="44"/>
        <v>51233353.035714045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47"/>
        <v>581858</v>
      </c>
      <c r="H286" s="2">
        <f t="shared" si="45"/>
        <v>135610370.78516454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937688.76209755242</v>
      </c>
      <c r="Q286" s="2">
        <f t="shared" si="48"/>
        <v>600000</v>
      </c>
      <c r="R286" s="2">
        <f t="shared" si="46"/>
        <v>140052139.16261816</v>
      </c>
      <c r="S286" s="2">
        <f t="shared" si="17"/>
        <v>581858</v>
      </c>
      <c r="T286" s="2">
        <f t="shared" si="18"/>
        <v>18142</v>
      </c>
      <c r="U286" s="2">
        <f t="shared" si="19"/>
        <v>600000</v>
      </c>
      <c r="V286" s="2">
        <f t="shared" si="34"/>
        <v>86734298.78516455</v>
      </c>
      <c r="W286" s="2">
        <f t="shared" si="20"/>
        <v>581858</v>
      </c>
      <c r="X286" s="2">
        <f t="shared" ref="X286:X385" si="51">SUM(U286-W286)</f>
        <v>18142</v>
      </c>
      <c r="Y286" s="2">
        <f t="shared" si="43"/>
        <v>53317840.37745361</v>
      </c>
      <c r="Z286" s="2" t="str">
        <f t="shared" ref="Z286:Z385" si="52">IF(V286&lt;Y286,"HERE","MEEP")</f>
        <v>MEEP</v>
      </c>
      <c r="AA286" s="2">
        <f>IF(Z286="HERE",Y286,AA285+Graph!$G$1*1000)</f>
        <v>77452784.382948056</v>
      </c>
      <c r="AB286" s="2">
        <f t="shared" si="21"/>
        <v>420000</v>
      </c>
      <c r="AC286" s="2">
        <f t="shared" si="44"/>
        <v>51233353.035714045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47"/>
        <v>581858</v>
      </c>
      <c r="H287" s="2">
        <f t="shared" si="45"/>
        <v>136192228.78516454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8"/>
        <v>600000</v>
      </c>
      <c r="R287" s="2">
        <f t="shared" si="46"/>
        <v>140652139.16261816</v>
      </c>
      <c r="S287" s="2">
        <f t="shared" ref="S287:S385" si="58">SUM(H287-H286)</f>
        <v>581858</v>
      </c>
      <c r="T287" s="2">
        <f t="shared" ref="T287:T385" si="59">SUM(L287-L286)</f>
        <v>18142</v>
      </c>
      <c r="U287" s="2">
        <f t="shared" ref="U287:U385" si="60">SUM(R287-R286)</f>
        <v>600000</v>
      </c>
      <c r="V287" s="2">
        <f t="shared" si="34"/>
        <v>87316156.78516455</v>
      </c>
      <c r="W287" s="2">
        <f t="shared" ref="W287:W385" si="61">SUM(V287-V286)</f>
        <v>581858</v>
      </c>
      <c r="X287" s="2">
        <f t="shared" si="51"/>
        <v>18142</v>
      </c>
      <c r="Y287" s="2">
        <f t="shared" ref="Y287:Y350" si="62">IF(COUNT($C288)=0,IF(COUNT($C287)=1,C287,SUM(Y286+X287)),C287)</f>
        <v>53335982.37745361</v>
      </c>
      <c r="Z287" s="2" t="str">
        <f t="shared" si="52"/>
        <v>MEEP</v>
      </c>
      <c r="AA287" s="2">
        <f>IF(Z287="HERE",Y287,AA286+Graph!$G$1*1000)</f>
        <v>77872784.382948056</v>
      </c>
      <c r="AB287" s="2">
        <f t="shared" ref="AB287:AB385" si="63">SUM(AA287-AA286)</f>
        <v>420000</v>
      </c>
      <c r="AC287" s="2">
        <f t="shared" ref="AC287:AC350" si="64">IF(Z288="HERE",V287,AC286)</f>
        <v>51233353.035714045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213</v>
      </c>
      <c r="C288" s="7"/>
      <c r="D288" s="2" t="e">
        <f t="shared" si="55"/>
        <v>#N/A</v>
      </c>
      <c r="E288" s="2" t="e">
        <f t="shared" si="22"/>
        <v>#N/A</v>
      </c>
      <c r="F288" s="2">
        <v>883926.29010988772</v>
      </c>
      <c r="G288" s="2">
        <f t="shared" si="47"/>
        <v>581858</v>
      </c>
      <c r="H288" s="2">
        <f t="shared" ref="H288:H351" si="65">IF(COUNT($C289)=0,IF(COUNT($C288)=1,C288,SUM(H287+G288)),C288)</f>
        <v>136774086.78516454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942504.16741855443</v>
      </c>
      <c r="Q288" s="2">
        <f t="shared" si="48"/>
        <v>600000</v>
      </c>
      <c r="R288" s="2">
        <f t="shared" ref="R288:R351" si="66">IF(COUNT($C289)=0,IF(COUNT($C288)=1,M288,SUM(R287+Q288)),M288)</f>
        <v>141252139.16261816</v>
      </c>
      <c r="S288" s="2">
        <f t="shared" si="58"/>
        <v>581858</v>
      </c>
      <c r="T288" s="2">
        <f t="shared" si="59"/>
        <v>18142</v>
      </c>
      <c r="U288" s="2">
        <f t="shared" si="60"/>
        <v>600000</v>
      </c>
      <c r="V288" s="2">
        <f t="shared" si="34"/>
        <v>87898014.78516455</v>
      </c>
      <c r="W288" s="2">
        <f t="shared" si="61"/>
        <v>581858</v>
      </c>
      <c r="X288" s="2">
        <f t="shared" si="51"/>
        <v>18142</v>
      </c>
      <c r="Y288" s="2">
        <f t="shared" si="62"/>
        <v>53354124.37745361</v>
      </c>
      <c r="Z288" s="2" t="str">
        <f t="shared" si="52"/>
        <v>MEEP</v>
      </c>
      <c r="AA288" s="2">
        <f>IF(Z288="HERE",Y288,AA287+Graph!$G$1*1000)</f>
        <v>78292784.382948056</v>
      </c>
      <c r="AB288" s="2">
        <f t="shared" si="63"/>
        <v>420000</v>
      </c>
      <c r="AC288" s="2">
        <f t="shared" si="64"/>
        <v>51233353.035714045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214</v>
      </c>
      <c r="C289" s="7"/>
      <c r="D289" s="2" t="e">
        <f t="shared" si="55"/>
        <v>#N/A</v>
      </c>
      <c r="E289" s="2" t="e">
        <f t="shared" si="22"/>
        <v>#N/A</v>
      </c>
      <c r="F289" s="2">
        <v>886103.85549449921</v>
      </c>
      <c r="G289" s="2">
        <f t="shared" si="47"/>
        <v>581858</v>
      </c>
      <c r="H289" s="2">
        <f t="shared" si="65"/>
        <v>137355944.78516454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944911.87007904053</v>
      </c>
      <c r="Q289" s="2">
        <f t="shared" si="48"/>
        <v>600000</v>
      </c>
      <c r="R289" s="2">
        <f t="shared" si="66"/>
        <v>141852139.16261816</v>
      </c>
      <c r="S289" s="2">
        <f t="shared" si="58"/>
        <v>581858</v>
      </c>
      <c r="T289" s="2">
        <f t="shared" si="59"/>
        <v>18142</v>
      </c>
      <c r="U289" s="2">
        <f t="shared" si="60"/>
        <v>600000</v>
      </c>
      <c r="V289" s="2">
        <f t="shared" si="34"/>
        <v>88479872.78516455</v>
      </c>
      <c r="W289" s="2">
        <f t="shared" si="61"/>
        <v>581858</v>
      </c>
      <c r="X289" s="2">
        <f t="shared" si="51"/>
        <v>18142</v>
      </c>
      <c r="Y289" s="2">
        <f t="shared" si="62"/>
        <v>53372266.37745361</v>
      </c>
      <c r="Z289" s="2" t="str">
        <f t="shared" si="52"/>
        <v>MEEP</v>
      </c>
      <c r="AA289" s="2">
        <f>IF(Z289="HERE",Y289,AA288+Graph!$G$1*1000)</f>
        <v>78712784.382948056</v>
      </c>
      <c r="AB289" s="2">
        <f t="shared" si="63"/>
        <v>420000</v>
      </c>
      <c r="AC289" s="2">
        <f t="shared" si="64"/>
        <v>51233353.035714045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215</v>
      </c>
      <c r="C290" s="7"/>
      <c r="D290" s="2" t="e">
        <f t="shared" si="55"/>
        <v>#N/A</v>
      </c>
      <c r="E290" s="2" t="e">
        <f t="shared" si="22"/>
        <v>#N/A</v>
      </c>
      <c r="F290" s="2">
        <v>888281.42087911069</v>
      </c>
      <c r="G290" s="2">
        <f t="shared" si="47"/>
        <v>581858</v>
      </c>
      <c r="H290" s="2">
        <f t="shared" si="65"/>
        <v>137937802.78516454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947319.57273954153</v>
      </c>
      <c r="Q290" s="2">
        <f t="shared" si="48"/>
        <v>600000</v>
      </c>
      <c r="R290" s="2">
        <f t="shared" si="66"/>
        <v>142452139.16261816</v>
      </c>
      <c r="S290" s="2">
        <f t="shared" si="58"/>
        <v>581858</v>
      </c>
      <c r="T290" s="2">
        <f t="shared" si="59"/>
        <v>18142</v>
      </c>
      <c r="U290" s="2">
        <f t="shared" si="60"/>
        <v>600000</v>
      </c>
      <c r="V290" s="2">
        <f t="shared" si="34"/>
        <v>89061730.78516455</v>
      </c>
      <c r="W290" s="2">
        <f t="shared" si="61"/>
        <v>581858</v>
      </c>
      <c r="X290" s="2">
        <f t="shared" si="51"/>
        <v>18142</v>
      </c>
      <c r="Y290" s="2">
        <f t="shared" si="62"/>
        <v>53390408.37745361</v>
      </c>
      <c r="Z290" s="2" t="str">
        <f t="shared" si="52"/>
        <v>MEEP</v>
      </c>
      <c r="AA290" s="2">
        <f>IF(Z290="HERE",Y290,AA289+Graph!$G$1*1000)</f>
        <v>79132784.382948056</v>
      </c>
      <c r="AB290" s="2">
        <f t="shared" si="63"/>
        <v>420000</v>
      </c>
      <c r="AC290" s="2">
        <f t="shared" si="64"/>
        <v>51233353.035714045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216</v>
      </c>
      <c r="C291" s="7"/>
      <c r="D291" s="2" t="e">
        <f t="shared" si="55"/>
        <v>#N/A</v>
      </c>
      <c r="E291" s="2" t="e">
        <f t="shared" si="22"/>
        <v>#N/A</v>
      </c>
      <c r="F291" s="2">
        <v>890458.98626373708</v>
      </c>
      <c r="G291" s="2">
        <f t="shared" si="47"/>
        <v>581858</v>
      </c>
      <c r="H291" s="2">
        <f t="shared" si="65"/>
        <v>138519660.78516454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949727.27540004253</v>
      </c>
      <c r="Q291" s="2">
        <f t="shared" si="48"/>
        <v>600000</v>
      </c>
      <c r="R291" s="2">
        <f t="shared" si="66"/>
        <v>143052139.16261816</v>
      </c>
      <c r="S291" s="2">
        <f t="shared" si="58"/>
        <v>581858</v>
      </c>
      <c r="T291" s="2">
        <f t="shared" si="59"/>
        <v>18142</v>
      </c>
      <c r="U291" s="2">
        <f t="shared" si="60"/>
        <v>600000</v>
      </c>
      <c r="V291" s="2">
        <f t="shared" si="34"/>
        <v>89643588.78516455</v>
      </c>
      <c r="W291" s="2">
        <f t="shared" si="61"/>
        <v>581858</v>
      </c>
      <c r="X291" s="2">
        <f t="shared" si="51"/>
        <v>18142</v>
      </c>
      <c r="Y291" s="2">
        <f t="shared" si="62"/>
        <v>53408550.37745361</v>
      </c>
      <c r="Z291" s="2" t="str">
        <f t="shared" si="52"/>
        <v>MEEP</v>
      </c>
      <c r="AA291" s="2">
        <f>IF(Z291="HERE",Y291,AA290+Graph!$G$1*1000)</f>
        <v>79552784.382948056</v>
      </c>
      <c r="AB291" s="2">
        <f t="shared" si="63"/>
        <v>420000</v>
      </c>
      <c r="AC291" s="2">
        <f t="shared" si="64"/>
        <v>51233353.035714045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892636.55164834857</v>
      </c>
      <c r="G292" s="2">
        <f t="shared" si="47"/>
        <v>581858</v>
      </c>
      <c r="H292" s="2">
        <f t="shared" si="65"/>
        <v>139101518.78516454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952134.97806054354</v>
      </c>
      <c r="Q292" s="2">
        <f t="shared" si="48"/>
        <v>600000</v>
      </c>
      <c r="R292" s="2">
        <f t="shared" si="66"/>
        <v>143652139.16261816</v>
      </c>
      <c r="S292" s="2">
        <f t="shared" si="58"/>
        <v>581858</v>
      </c>
      <c r="T292" s="2">
        <f t="shared" si="59"/>
        <v>18142</v>
      </c>
      <c r="U292" s="2">
        <f t="shared" si="60"/>
        <v>600000</v>
      </c>
      <c r="V292" s="2">
        <f t="shared" si="34"/>
        <v>90225446.78516455</v>
      </c>
      <c r="W292" s="2">
        <f t="shared" si="61"/>
        <v>581858</v>
      </c>
      <c r="X292" s="2">
        <f t="shared" si="51"/>
        <v>18142</v>
      </c>
      <c r="Y292" s="2">
        <f t="shared" si="62"/>
        <v>53426692.37745361</v>
      </c>
      <c r="Z292" s="2" t="str">
        <f t="shared" si="52"/>
        <v>MEEP</v>
      </c>
      <c r="AA292" s="2">
        <f>IF(Z292="HERE",Y292,AA291+Graph!$G$1*1000)</f>
        <v>79972784.382948056</v>
      </c>
      <c r="AB292" s="2">
        <f t="shared" si="63"/>
        <v>420000</v>
      </c>
      <c r="AC292" s="2">
        <f t="shared" si="64"/>
        <v>51233353.035714045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218</v>
      </c>
      <c r="C293" s="7"/>
      <c r="D293" s="2" t="e">
        <f t="shared" si="55"/>
        <v>#N/A</v>
      </c>
      <c r="E293" s="2" t="e">
        <f t="shared" si="67"/>
        <v>#N/A</v>
      </c>
      <c r="F293" s="2">
        <v>894814.11703296006</v>
      </c>
      <c r="G293" s="2">
        <f t="shared" si="47"/>
        <v>581858</v>
      </c>
      <c r="H293" s="2">
        <f t="shared" si="65"/>
        <v>139683376.78516454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954542.68072102964</v>
      </c>
      <c r="Q293" s="2">
        <f t="shared" si="48"/>
        <v>600000</v>
      </c>
      <c r="R293" s="2">
        <f t="shared" si="66"/>
        <v>144252139.16261816</v>
      </c>
      <c r="S293" s="2">
        <f t="shared" si="58"/>
        <v>581858</v>
      </c>
      <c r="T293" s="2">
        <f t="shared" si="59"/>
        <v>18142</v>
      </c>
      <c r="U293" s="2">
        <f t="shared" si="60"/>
        <v>600000</v>
      </c>
      <c r="V293" s="2">
        <f t="shared" si="34"/>
        <v>90807304.78516455</v>
      </c>
      <c r="W293" s="2">
        <f t="shared" si="61"/>
        <v>581858</v>
      </c>
      <c r="X293" s="2">
        <f t="shared" si="51"/>
        <v>18142</v>
      </c>
      <c r="Y293" s="2">
        <f t="shared" si="62"/>
        <v>53444834.37745361</v>
      </c>
      <c r="Z293" s="2" t="str">
        <f t="shared" si="52"/>
        <v>MEEP</v>
      </c>
      <c r="AA293" s="2">
        <f>IF(Z293="HERE",Y293,AA292+Graph!$G$1*1000)</f>
        <v>80392784.382948056</v>
      </c>
      <c r="AB293" s="2">
        <f t="shared" si="63"/>
        <v>420000</v>
      </c>
      <c r="AC293" s="2">
        <f t="shared" si="64"/>
        <v>51233353.035714045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219</v>
      </c>
      <c r="C294" s="7"/>
      <c r="D294" s="2" t="e">
        <f t="shared" si="55"/>
        <v>#N/A</v>
      </c>
      <c r="E294" s="2" t="e">
        <f t="shared" si="67"/>
        <v>#N/A</v>
      </c>
      <c r="F294" s="2">
        <v>896991.68241757154</v>
      </c>
      <c r="G294" s="2">
        <f t="shared" ref="G294:G357" si="70">IF(F294&gt;600000,$AK$31*1000,F294)</f>
        <v>581858</v>
      </c>
      <c r="H294" s="2">
        <f t="shared" si="65"/>
        <v>140265234.78516454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956950.38338153064</v>
      </c>
      <c r="Q294" s="2">
        <f t="shared" ref="Q294:Q357" si="71">IF(P294&gt;600000,600000,P294)</f>
        <v>600000</v>
      </c>
      <c r="R294" s="2">
        <f t="shared" si="66"/>
        <v>144852139.16261816</v>
      </c>
      <c r="S294" s="2">
        <f t="shared" si="58"/>
        <v>581858</v>
      </c>
      <c r="T294" s="2">
        <f t="shared" si="59"/>
        <v>18142</v>
      </c>
      <c r="U294" s="2">
        <f t="shared" si="60"/>
        <v>600000</v>
      </c>
      <c r="V294" s="2">
        <f t="shared" si="34"/>
        <v>91389162.78516455</v>
      </c>
      <c r="W294" s="2">
        <f t="shared" si="61"/>
        <v>581858</v>
      </c>
      <c r="X294" s="2">
        <f t="shared" si="51"/>
        <v>18142</v>
      </c>
      <c r="Y294" s="2">
        <f t="shared" si="62"/>
        <v>53462976.37745361</v>
      </c>
      <c r="Z294" s="2" t="str">
        <f t="shared" si="52"/>
        <v>MEEP</v>
      </c>
      <c r="AA294" s="2">
        <f>IF(Z294="HERE",Y294,AA293+Graph!$G$1*1000)</f>
        <v>80812784.382948056</v>
      </c>
      <c r="AB294" s="2">
        <f t="shared" si="63"/>
        <v>420000</v>
      </c>
      <c r="AC294" s="2">
        <f t="shared" si="64"/>
        <v>51233353.035714045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220</v>
      </c>
      <c r="C295" s="7"/>
      <c r="D295" s="2" t="e">
        <f t="shared" si="55"/>
        <v>#N/A</v>
      </c>
      <c r="E295" s="2" t="e">
        <f t="shared" si="67"/>
        <v>#N/A</v>
      </c>
      <c r="F295" s="2">
        <v>899169.24780219793</v>
      </c>
      <c r="G295" s="2">
        <f t="shared" si="70"/>
        <v>581858</v>
      </c>
      <c r="H295" s="2">
        <f t="shared" si="65"/>
        <v>140847092.78516454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959358.08604203165</v>
      </c>
      <c r="Q295" s="2">
        <f t="shared" si="71"/>
        <v>600000</v>
      </c>
      <c r="R295" s="2">
        <f t="shared" si="66"/>
        <v>145452139.16261816</v>
      </c>
      <c r="S295" s="2">
        <f t="shared" si="58"/>
        <v>581858</v>
      </c>
      <c r="T295" s="2">
        <f t="shared" si="59"/>
        <v>18142</v>
      </c>
      <c r="U295" s="2">
        <f t="shared" si="60"/>
        <v>600000</v>
      </c>
      <c r="V295" s="2">
        <f t="shared" si="34"/>
        <v>91971020.78516455</v>
      </c>
      <c r="W295" s="2">
        <f t="shared" si="61"/>
        <v>581858</v>
      </c>
      <c r="X295" s="2">
        <f t="shared" si="51"/>
        <v>18142</v>
      </c>
      <c r="Y295" s="2">
        <f t="shared" si="62"/>
        <v>53481118.37745361</v>
      </c>
      <c r="Z295" s="2" t="str">
        <f t="shared" si="52"/>
        <v>MEEP</v>
      </c>
      <c r="AA295" s="2">
        <f>IF(Z295="HERE",Y295,AA294+Graph!$G$1*1000)</f>
        <v>81232784.382948056</v>
      </c>
      <c r="AB295" s="2">
        <f t="shared" si="63"/>
        <v>420000</v>
      </c>
      <c r="AC295" s="2">
        <f t="shared" si="64"/>
        <v>51233353.035714045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221</v>
      </c>
      <c r="C296" s="7"/>
      <c r="D296" s="2" t="e">
        <f t="shared" si="55"/>
        <v>#N/A</v>
      </c>
      <c r="E296" s="2" t="e">
        <f t="shared" si="67"/>
        <v>#N/A</v>
      </c>
      <c r="F296" s="2">
        <v>901346.81318680942</v>
      </c>
      <c r="G296" s="2">
        <f t="shared" si="70"/>
        <v>581858</v>
      </c>
      <c r="H296" s="2">
        <f t="shared" si="65"/>
        <v>141428950.78516454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961765.78870253265</v>
      </c>
      <c r="Q296" s="2">
        <f t="shared" si="71"/>
        <v>600000</v>
      </c>
      <c r="R296" s="2">
        <f t="shared" si="66"/>
        <v>146052139.16261816</v>
      </c>
      <c r="S296" s="2">
        <f t="shared" si="58"/>
        <v>581858</v>
      </c>
      <c r="T296" s="2">
        <f t="shared" si="59"/>
        <v>18142</v>
      </c>
      <c r="U296" s="2">
        <f t="shared" si="60"/>
        <v>600000</v>
      </c>
      <c r="V296" s="2">
        <f t="shared" si="34"/>
        <v>92552878.78516455</v>
      </c>
      <c r="W296" s="2">
        <f t="shared" si="61"/>
        <v>581858</v>
      </c>
      <c r="X296" s="2">
        <f t="shared" si="51"/>
        <v>18142</v>
      </c>
      <c r="Y296" s="2">
        <f t="shared" si="62"/>
        <v>53499260.37745361</v>
      </c>
      <c r="Z296" s="2" t="str">
        <f t="shared" si="52"/>
        <v>MEEP</v>
      </c>
      <c r="AA296" s="2">
        <f>IF(Z296="HERE",Y296,AA295+Graph!$G$1*1000)</f>
        <v>81652784.382948056</v>
      </c>
      <c r="AB296" s="2">
        <f t="shared" si="63"/>
        <v>420000</v>
      </c>
      <c r="AC296" s="2">
        <f t="shared" si="64"/>
        <v>51233353.035714045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222</v>
      </c>
      <c r="C297" s="7"/>
      <c r="D297" s="2" t="e">
        <f t="shared" si="55"/>
        <v>#N/A</v>
      </c>
      <c r="E297" s="2" t="e">
        <f t="shared" si="67"/>
        <v>#N/A</v>
      </c>
      <c r="F297" s="2">
        <v>903524.37857142091</v>
      </c>
      <c r="G297" s="2">
        <f t="shared" si="70"/>
        <v>581858</v>
      </c>
      <c r="H297" s="2">
        <f t="shared" si="65"/>
        <v>142010808.78516454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964173.49136301875</v>
      </c>
      <c r="Q297" s="2">
        <f t="shared" si="71"/>
        <v>600000</v>
      </c>
      <c r="R297" s="2">
        <f t="shared" si="66"/>
        <v>146652139.16261816</v>
      </c>
      <c r="S297" s="2">
        <f t="shared" si="58"/>
        <v>581858</v>
      </c>
      <c r="T297" s="2">
        <f t="shared" si="59"/>
        <v>18142</v>
      </c>
      <c r="U297" s="2">
        <f t="shared" si="60"/>
        <v>600000</v>
      </c>
      <c r="V297" s="2">
        <f t="shared" si="34"/>
        <v>93134736.78516455</v>
      </c>
      <c r="W297" s="2">
        <f t="shared" si="61"/>
        <v>581858</v>
      </c>
      <c r="X297" s="2">
        <f t="shared" si="51"/>
        <v>18142</v>
      </c>
      <c r="Y297" s="2">
        <f t="shared" si="62"/>
        <v>53517402.37745361</v>
      </c>
      <c r="Z297" s="2" t="str">
        <f t="shared" si="52"/>
        <v>MEEP</v>
      </c>
      <c r="AA297" s="2">
        <f>IF(Z297="HERE",Y297,AA296+Graph!$G$1*1000)</f>
        <v>82072784.382948056</v>
      </c>
      <c r="AB297" s="2">
        <f t="shared" si="63"/>
        <v>420000</v>
      </c>
      <c r="AC297" s="2">
        <f t="shared" si="64"/>
        <v>51233353.035714045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223</v>
      </c>
      <c r="C298" s="7"/>
      <c r="D298" s="2" t="e">
        <f t="shared" si="55"/>
        <v>#N/A</v>
      </c>
      <c r="E298" s="2" t="e">
        <f t="shared" si="67"/>
        <v>#N/A</v>
      </c>
      <c r="F298" s="2">
        <v>905701.9439560473</v>
      </c>
      <c r="G298" s="2">
        <f t="shared" si="70"/>
        <v>581858</v>
      </c>
      <c r="H298" s="2">
        <f t="shared" si="65"/>
        <v>142592666.78516454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966581.19402351975</v>
      </c>
      <c r="Q298" s="2">
        <f t="shared" si="71"/>
        <v>600000</v>
      </c>
      <c r="R298" s="2">
        <f t="shared" si="66"/>
        <v>147252139.16261816</v>
      </c>
      <c r="S298" s="2">
        <f t="shared" si="58"/>
        <v>581858</v>
      </c>
      <c r="T298" s="2">
        <f t="shared" si="59"/>
        <v>18142</v>
      </c>
      <c r="U298" s="2">
        <f t="shared" si="60"/>
        <v>600000</v>
      </c>
      <c r="V298" s="2">
        <f t="shared" si="34"/>
        <v>93716594.78516455</v>
      </c>
      <c r="W298" s="2">
        <f t="shared" si="61"/>
        <v>581858</v>
      </c>
      <c r="X298" s="2">
        <f t="shared" si="51"/>
        <v>18142</v>
      </c>
      <c r="Y298" s="2">
        <f t="shared" si="62"/>
        <v>53535544.37745361</v>
      </c>
      <c r="Z298" s="2" t="str">
        <f t="shared" si="52"/>
        <v>MEEP</v>
      </c>
      <c r="AA298" s="2">
        <f>IF(Z298="HERE",Y298,AA297+Graph!$G$1*1000)</f>
        <v>82492784.382948056</v>
      </c>
      <c r="AB298" s="2">
        <f t="shared" si="63"/>
        <v>420000</v>
      </c>
      <c r="AC298" s="2">
        <f t="shared" si="64"/>
        <v>51233353.035714045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224</v>
      </c>
      <c r="C299" s="7"/>
      <c r="D299" s="2" t="e">
        <f t="shared" si="55"/>
        <v>#N/A</v>
      </c>
      <c r="E299" s="2" t="e">
        <f t="shared" si="67"/>
        <v>#N/A</v>
      </c>
      <c r="F299" s="2">
        <v>907879.50934065878</v>
      </c>
      <c r="G299" s="2">
        <f t="shared" si="70"/>
        <v>581858</v>
      </c>
      <c r="H299" s="2">
        <f t="shared" si="65"/>
        <v>143174524.78516454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968988.89668402076</v>
      </c>
      <c r="Q299" s="2">
        <f t="shared" si="71"/>
        <v>600000</v>
      </c>
      <c r="R299" s="2">
        <f t="shared" si="66"/>
        <v>147852139.16261816</v>
      </c>
      <c r="S299" s="2">
        <f t="shared" si="58"/>
        <v>581858</v>
      </c>
      <c r="T299" s="2">
        <f t="shared" si="59"/>
        <v>18142</v>
      </c>
      <c r="U299" s="2">
        <f t="shared" si="60"/>
        <v>600000</v>
      </c>
      <c r="V299" s="2">
        <f t="shared" si="34"/>
        <v>94298452.78516455</v>
      </c>
      <c r="W299" s="2">
        <f t="shared" si="61"/>
        <v>581858</v>
      </c>
      <c r="X299" s="2">
        <f t="shared" si="51"/>
        <v>18142</v>
      </c>
      <c r="Y299" s="2">
        <f t="shared" si="62"/>
        <v>53553686.37745361</v>
      </c>
      <c r="Z299" s="2" t="str">
        <f t="shared" si="52"/>
        <v>MEEP</v>
      </c>
      <c r="AA299" s="2">
        <f>IF(Z299="HERE",Y299,AA298+Graph!$G$1*1000)</f>
        <v>82912784.382948056</v>
      </c>
      <c r="AB299" s="2">
        <f t="shared" si="63"/>
        <v>420000</v>
      </c>
      <c r="AC299" s="2">
        <f t="shared" si="64"/>
        <v>51233353.035714045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225</v>
      </c>
      <c r="C300" s="7"/>
      <c r="D300" s="2" t="e">
        <f t="shared" si="55"/>
        <v>#N/A</v>
      </c>
      <c r="E300" s="2" t="e">
        <f t="shared" si="67"/>
        <v>#N/A</v>
      </c>
      <c r="F300" s="2">
        <v>910057.07472527027</v>
      </c>
      <c r="G300" s="2">
        <f t="shared" si="70"/>
        <v>581858</v>
      </c>
      <c r="H300" s="2">
        <f t="shared" si="65"/>
        <v>143756382.78516454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971396.59934452176</v>
      </c>
      <c r="Q300" s="2">
        <f t="shared" si="71"/>
        <v>600000</v>
      </c>
      <c r="R300" s="2">
        <f t="shared" si="66"/>
        <v>148452139.16261816</v>
      </c>
      <c r="S300" s="2">
        <f t="shared" si="58"/>
        <v>581858</v>
      </c>
      <c r="T300" s="2">
        <f t="shared" si="59"/>
        <v>18142</v>
      </c>
      <c r="U300" s="2">
        <f t="shared" si="60"/>
        <v>600000</v>
      </c>
      <c r="V300" s="2">
        <f t="shared" si="34"/>
        <v>94880310.78516455</v>
      </c>
      <c r="W300" s="2">
        <f t="shared" si="61"/>
        <v>581858</v>
      </c>
      <c r="X300" s="2">
        <f t="shared" si="51"/>
        <v>18142</v>
      </c>
      <c r="Y300" s="2">
        <f t="shared" si="62"/>
        <v>53571828.37745361</v>
      </c>
      <c r="Z300" s="2" t="str">
        <f t="shared" si="52"/>
        <v>MEEP</v>
      </c>
      <c r="AA300" s="2">
        <f>IF(Z300="HERE",Y300,AA299+Graph!$G$1*1000)</f>
        <v>83332784.382948056</v>
      </c>
      <c r="AB300" s="2">
        <f t="shared" si="63"/>
        <v>420000</v>
      </c>
      <c r="AC300" s="2">
        <f t="shared" si="64"/>
        <v>51233353.035714045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226</v>
      </c>
      <c r="C301" s="7"/>
      <c r="D301" s="2" t="e">
        <f t="shared" si="55"/>
        <v>#N/A</v>
      </c>
      <c r="E301" s="2" t="e">
        <f t="shared" si="67"/>
        <v>#N/A</v>
      </c>
      <c r="F301" s="2">
        <v>912234.64010988176</v>
      </c>
      <c r="G301" s="2">
        <f t="shared" si="70"/>
        <v>581858</v>
      </c>
      <c r="H301" s="2">
        <f t="shared" si="65"/>
        <v>144338240.78516454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973804.30200500786</v>
      </c>
      <c r="Q301" s="2">
        <f t="shared" si="71"/>
        <v>600000</v>
      </c>
      <c r="R301" s="2">
        <f t="shared" si="66"/>
        <v>149052139.16261816</v>
      </c>
      <c r="S301" s="2">
        <f t="shared" si="58"/>
        <v>581858</v>
      </c>
      <c r="T301" s="2">
        <f t="shared" si="59"/>
        <v>18142</v>
      </c>
      <c r="U301" s="2">
        <f t="shared" si="60"/>
        <v>600000</v>
      </c>
      <c r="V301" s="2">
        <f t="shared" si="34"/>
        <v>95462168.78516455</v>
      </c>
      <c r="W301" s="2">
        <f t="shared" si="61"/>
        <v>581858</v>
      </c>
      <c r="X301" s="2">
        <f t="shared" si="51"/>
        <v>18142</v>
      </c>
      <c r="Y301" s="2">
        <f t="shared" si="62"/>
        <v>53589970.37745361</v>
      </c>
      <c r="Z301" s="2" t="str">
        <f t="shared" si="52"/>
        <v>MEEP</v>
      </c>
      <c r="AA301" s="2">
        <f>IF(Z301="HERE",Y301,AA300+Graph!$G$1*1000)</f>
        <v>83752784.382948056</v>
      </c>
      <c r="AB301" s="2">
        <f t="shared" si="63"/>
        <v>420000</v>
      </c>
      <c r="AC301" s="2">
        <f t="shared" si="64"/>
        <v>51233353.035714045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227</v>
      </c>
      <c r="C302" s="7"/>
      <c r="D302" s="2" t="e">
        <f t="shared" si="55"/>
        <v>#N/A</v>
      </c>
      <c r="E302" s="2" t="e">
        <f t="shared" si="67"/>
        <v>#N/A</v>
      </c>
      <c r="F302" s="2">
        <v>914412.20549450815</v>
      </c>
      <c r="G302" s="2">
        <f t="shared" si="70"/>
        <v>581858</v>
      </c>
      <c r="H302" s="2">
        <f t="shared" si="65"/>
        <v>144920098.78516454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976212.00466550887</v>
      </c>
      <c r="Q302" s="2">
        <f t="shared" si="71"/>
        <v>600000</v>
      </c>
      <c r="R302" s="2">
        <f t="shared" si="66"/>
        <v>149652139.16261816</v>
      </c>
      <c r="S302" s="2">
        <f t="shared" si="58"/>
        <v>581858</v>
      </c>
      <c r="T302" s="2">
        <f t="shared" si="59"/>
        <v>18142</v>
      </c>
      <c r="U302" s="2">
        <f t="shared" si="60"/>
        <v>600000</v>
      </c>
      <c r="V302" s="2">
        <f t="shared" si="34"/>
        <v>96044026.78516455</v>
      </c>
      <c r="W302" s="2">
        <f t="shared" si="61"/>
        <v>581858</v>
      </c>
      <c r="X302" s="2">
        <f t="shared" si="51"/>
        <v>18142</v>
      </c>
      <c r="Y302" s="2">
        <f t="shared" si="62"/>
        <v>53608112.37745361</v>
      </c>
      <c r="Z302" s="2" t="str">
        <f t="shared" si="52"/>
        <v>MEEP</v>
      </c>
      <c r="AA302" s="2">
        <f>IF(Z302="HERE",Y302,AA301+Graph!$G$1*1000)</f>
        <v>84172784.382948056</v>
      </c>
      <c r="AB302" s="2">
        <f t="shared" si="63"/>
        <v>420000</v>
      </c>
      <c r="AC302" s="2">
        <f t="shared" si="64"/>
        <v>51233353.035714045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228</v>
      </c>
      <c r="C303" s="7"/>
      <c r="D303" s="2" t="e">
        <f t="shared" si="55"/>
        <v>#N/A</v>
      </c>
      <c r="E303" s="2" t="e">
        <f t="shared" si="67"/>
        <v>#N/A</v>
      </c>
      <c r="F303" s="2">
        <v>916589.77087911963</v>
      </c>
      <c r="G303" s="2">
        <f t="shared" si="70"/>
        <v>581858</v>
      </c>
      <c r="H303" s="2">
        <f t="shared" si="65"/>
        <v>145501956.78516454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978619.70732600987</v>
      </c>
      <c r="Q303" s="2">
        <f t="shared" si="71"/>
        <v>600000</v>
      </c>
      <c r="R303" s="2">
        <f t="shared" si="66"/>
        <v>150252139.16261816</v>
      </c>
      <c r="S303" s="2">
        <f t="shared" si="58"/>
        <v>581858</v>
      </c>
      <c r="T303" s="2">
        <f t="shared" si="59"/>
        <v>18142</v>
      </c>
      <c r="U303" s="2">
        <f t="shared" si="60"/>
        <v>600000</v>
      </c>
      <c r="V303" s="2">
        <f t="shared" si="34"/>
        <v>96625884.78516455</v>
      </c>
      <c r="W303" s="2">
        <f t="shared" si="61"/>
        <v>581858</v>
      </c>
      <c r="X303" s="2">
        <f t="shared" si="51"/>
        <v>18142</v>
      </c>
      <c r="Y303" s="2">
        <f t="shared" si="62"/>
        <v>53626254.37745361</v>
      </c>
      <c r="Z303" s="2" t="str">
        <f t="shared" si="52"/>
        <v>MEEP</v>
      </c>
      <c r="AA303" s="2">
        <f>IF(Z303="HERE",Y303,AA302+Graph!$G$1*1000)</f>
        <v>84592784.382948056</v>
      </c>
      <c r="AB303" s="2">
        <f t="shared" si="63"/>
        <v>420000</v>
      </c>
      <c r="AC303" s="2">
        <f t="shared" si="64"/>
        <v>51233353.035714045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229</v>
      </c>
      <c r="C304" s="7"/>
      <c r="D304" s="2" t="e">
        <f t="shared" si="55"/>
        <v>#N/A</v>
      </c>
      <c r="E304" s="2" t="e">
        <f t="shared" si="67"/>
        <v>#N/A</v>
      </c>
      <c r="F304" s="2">
        <v>918767.33626373112</v>
      </c>
      <c r="G304" s="2">
        <f t="shared" si="70"/>
        <v>581858</v>
      </c>
      <c r="H304" s="2">
        <f t="shared" si="65"/>
        <v>146083814.78516454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981027.40998651087</v>
      </c>
      <c r="Q304" s="2">
        <f t="shared" si="71"/>
        <v>600000</v>
      </c>
      <c r="R304" s="2">
        <f t="shared" si="66"/>
        <v>150852139.16261816</v>
      </c>
      <c r="S304" s="2">
        <f t="shared" si="58"/>
        <v>581858</v>
      </c>
      <c r="T304" s="2">
        <f t="shared" si="59"/>
        <v>18142</v>
      </c>
      <c r="U304" s="2">
        <f t="shared" si="60"/>
        <v>600000</v>
      </c>
      <c r="V304" s="2">
        <f t="shared" si="34"/>
        <v>97207742.78516455</v>
      </c>
      <c r="W304" s="2">
        <f t="shared" si="61"/>
        <v>581858</v>
      </c>
      <c r="X304" s="2">
        <f t="shared" si="51"/>
        <v>18142</v>
      </c>
      <c r="Y304" s="2">
        <f t="shared" si="62"/>
        <v>53644396.37745361</v>
      </c>
      <c r="Z304" s="2" t="str">
        <f t="shared" si="52"/>
        <v>MEEP</v>
      </c>
      <c r="AA304" s="2">
        <f>IF(Z304="HERE",Y304,AA303+Graph!$G$1*1000)</f>
        <v>85012784.382948056</v>
      </c>
      <c r="AB304" s="2">
        <f t="shared" si="63"/>
        <v>420000</v>
      </c>
      <c r="AC304" s="2">
        <f t="shared" si="64"/>
        <v>51233353.035714045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230</v>
      </c>
      <c r="C305" s="7"/>
      <c r="D305" s="2" t="e">
        <f t="shared" si="55"/>
        <v>#N/A</v>
      </c>
      <c r="E305" s="2" t="e">
        <f t="shared" si="67"/>
        <v>#N/A</v>
      </c>
      <c r="F305" s="2">
        <v>920944.90164834261</v>
      </c>
      <c r="G305" s="2">
        <f t="shared" si="70"/>
        <v>581858</v>
      </c>
      <c r="H305" s="2">
        <f t="shared" si="65"/>
        <v>146665672.78516454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983435.11264699697</v>
      </c>
      <c r="Q305" s="2">
        <f t="shared" si="71"/>
        <v>600000</v>
      </c>
      <c r="R305" s="2">
        <f t="shared" si="66"/>
        <v>151452139.16261816</v>
      </c>
      <c r="S305" s="2">
        <f t="shared" si="58"/>
        <v>581858</v>
      </c>
      <c r="T305" s="2">
        <f t="shared" si="59"/>
        <v>18142</v>
      </c>
      <c r="U305" s="2">
        <f t="shared" si="60"/>
        <v>600000</v>
      </c>
      <c r="V305" s="2">
        <f t="shared" si="34"/>
        <v>97789600.78516455</v>
      </c>
      <c r="W305" s="2">
        <f t="shared" si="61"/>
        <v>581858</v>
      </c>
      <c r="X305" s="2">
        <f t="shared" si="51"/>
        <v>18142</v>
      </c>
      <c r="Y305" s="2">
        <f t="shared" si="62"/>
        <v>53662538.37745361</v>
      </c>
      <c r="Z305" s="2" t="str">
        <f t="shared" si="52"/>
        <v>MEEP</v>
      </c>
      <c r="AA305" s="2">
        <f>IF(Z305="HERE",Y305,AA304+Graph!$G$1*1000)</f>
        <v>85432784.382948056</v>
      </c>
      <c r="AB305" s="2">
        <f t="shared" si="63"/>
        <v>420000</v>
      </c>
      <c r="AC305" s="2">
        <f t="shared" si="64"/>
        <v>51233353.035714045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231</v>
      </c>
      <c r="C306" s="7"/>
      <c r="D306" s="2" t="e">
        <f t="shared" si="55"/>
        <v>#N/A</v>
      </c>
      <c r="E306" s="2" t="e">
        <f t="shared" si="67"/>
        <v>#N/A</v>
      </c>
      <c r="F306" s="2">
        <v>923122.467032969</v>
      </c>
      <c r="G306" s="2">
        <f t="shared" si="70"/>
        <v>581858</v>
      </c>
      <c r="H306" s="2">
        <f t="shared" si="65"/>
        <v>147247530.78516454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985842.81530749798</v>
      </c>
      <c r="Q306" s="2">
        <f t="shared" si="71"/>
        <v>600000</v>
      </c>
      <c r="R306" s="2">
        <f t="shared" si="66"/>
        <v>152052139.16261816</v>
      </c>
      <c r="S306" s="2">
        <f t="shared" si="58"/>
        <v>581858</v>
      </c>
      <c r="T306" s="2">
        <f t="shared" si="59"/>
        <v>18142</v>
      </c>
      <c r="U306" s="2">
        <f t="shared" si="60"/>
        <v>600000</v>
      </c>
      <c r="V306" s="2">
        <f t="shared" si="34"/>
        <v>98371458.78516455</v>
      </c>
      <c r="W306" s="2">
        <f t="shared" si="61"/>
        <v>581858</v>
      </c>
      <c r="X306" s="2">
        <f t="shared" si="51"/>
        <v>18142</v>
      </c>
      <c r="Y306" s="2">
        <f t="shared" si="62"/>
        <v>53680680.37745361</v>
      </c>
      <c r="Z306" s="2" t="str">
        <f t="shared" si="52"/>
        <v>MEEP</v>
      </c>
      <c r="AA306" s="2">
        <f>IF(Z306="HERE",Y306,AA305+Graph!$G$1*1000)</f>
        <v>85852784.382948056</v>
      </c>
      <c r="AB306" s="2">
        <f t="shared" si="63"/>
        <v>420000</v>
      </c>
      <c r="AC306" s="2">
        <f t="shared" si="64"/>
        <v>51233353.035714045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232</v>
      </c>
      <c r="C307" s="7"/>
      <c r="D307" s="2" t="e">
        <f t="shared" si="55"/>
        <v>#N/A</v>
      </c>
      <c r="E307" s="2" t="e">
        <f t="shared" si="67"/>
        <v>#N/A</v>
      </c>
      <c r="F307" s="2">
        <v>925300.03241758049</v>
      </c>
      <c r="G307" s="2">
        <f t="shared" si="70"/>
        <v>581858</v>
      </c>
      <c r="H307" s="2">
        <f t="shared" si="65"/>
        <v>147829388.78516454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988250.51796799898</v>
      </c>
      <c r="Q307" s="2">
        <f t="shared" si="71"/>
        <v>600000</v>
      </c>
      <c r="R307" s="2">
        <f t="shared" si="66"/>
        <v>152652139.16261816</v>
      </c>
      <c r="S307" s="2">
        <f t="shared" si="58"/>
        <v>581858</v>
      </c>
      <c r="T307" s="2">
        <f t="shared" si="59"/>
        <v>18142</v>
      </c>
      <c r="U307" s="2">
        <f t="shared" si="60"/>
        <v>600000</v>
      </c>
      <c r="V307" s="2">
        <f t="shared" si="34"/>
        <v>98953316.78516455</v>
      </c>
      <c r="W307" s="2">
        <f t="shared" si="61"/>
        <v>581858</v>
      </c>
      <c r="X307" s="2">
        <f t="shared" si="51"/>
        <v>18142</v>
      </c>
      <c r="Y307" s="2">
        <f t="shared" si="62"/>
        <v>53698822.37745361</v>
      </c>
      <c r="Z307" s="2" t="str">
        <f t="shared" si="52"/>
        <v>MEEP</v>
      </c>
      <c r="AA307" s="2">
        <f>IF(Z307="HERE",Y307,AA306+Graph!$G$1*1000)</f>
        <v>86272784.382948056</v>
      </c>
      <c r="AB307" s="2">
        <f t="shared" si="63"/>
        <v>420000</v>
      </c>
      <c r="AC307" s="2">
        <f t="shared" si="64"/>
        <v>51233353.035714045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233</v>
      </c>
      <c r="C308" s="7"/>
      <c r="D308" s="2" t="e">
        <f t="shared" si="55"/>
        <v>#N/A</v>
      </c>
      <c r="E308" s="2" t="e">
        <f t="shared" si="67"/>
        <v>#N/A</v>
      </c>
      <c r="F308" s="2">
        <v>927477.59780219197</v>
      </c>
      <c r="G308" s="2">
        <f t="shared" si="70"/>
        <v>581858</v>
      </c>
      <c r="H308" s="2">
        <f t="shared" si="65"/>
        <v>148411246.78516454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990658.22062849998</v>
      </c>
      <c r="Q308" s="2">
        <f t="shared" si="71"/>
        <v>600000</v>
      </c>
      <c r="R308" s="2">
        <f t="shared" si="66"/>
        <v>153252139.16261816</v>
      </c>
      <c r="S308" s="2">
        <f t="shared" si="58"/>
        <v>581858</v>
      </c>
      <c r="T308" s="2">
        <f t="shared" si="59"/>
        <v>18142</v>
      </c>
      <c r="U308" s="2">
        <f t="shared" si="60"/>
        <v>600000</v>
      </c>
      <c r="V308" s="2">
        <f t="shared" si="34"/>
        <v>99535174.78516455</v>
      </c>
      <c r="W308" s="2">
        <f t="shared" si="61"/>
        <v>581858</v>
      </c>
      <c r="X308" s="2">
        <f t="shared" si="51"/>
        <v>18142</v>
      </c>
      <c r="Y308" s="2">
        <f t="shared" si="62"/>
        <v>53716964.37745361</v>
      </c>
      <c r="Z308" s="2" t="str">
        <f t="shared" si="52"/>
        <v>MEEP</v>
      </c>
      <c r="AA308" s="2">
        <f>IF(Z308="HERE",Y308,AA307+Graph!$G$1*1000)</f>
        <v>86692784.382948056</v>
      </c>
      <c r="AB308" s="2">
        <f t="shared" si="63"/>
        <v>420000</v>
      </c>
      <c r="AC308" s="2">
        <f t="shared" si="64"/>
        <v>51233353.035714045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234</v>
      </c>
      <c r="C309" s="7"/>
      <c r="D309" s="2" t="e">
        <f t="shared" si="55"/>
        <v>#N/A</v>
      </c>
      <c r="E309" s="2" t="e">
        <f t="shared" si="67"/>
        <v>#N/A</v>
      </c>
      <c r="F309" s="2">
        <v>929655.16318680346</v>
      </c>
      <c r="G309" s="2">
        <f t="shared" si="70"/>
        <v>581858</v>
      </c>
      <c r="H309" s="2">
        <f t="shared" si="65"/>
        <v>148993104.78516454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993065.92328898609</v>
      </c>
      <c r="Q309" s="2">
        <f t="shared" si="71"/>
        <v>600000</v>
      </c>
      <c r="R309" s="2">
        <f t="shared" si="66"/>
        <v>153852139.16261816</v>
      </c>
      <c r="S309" s="2">
        <f t="shared" si="58"/>
        <v>581858</v>
      </c>
      <c r="T309" s="2">
        <f t="shared" si="59"/>
        <v>18142</v>
      </c>
      <c r="U309" s="2">
        <f t="shared" si="60"/>
        <v>600000</v>
      </c>
      <c r="V309" s="2">
        <f t="shared" si="34"/>
        <v>100117032.78516455</v>
      </c>
      <c r="W309" s="2">
        <f t="shared" si="61"/>
        <v>581858</v>
      </c>
      <c r="X309" s="2">
        <f t="shared" si="51"/>
        <v>18142</v>
      </c>
      <c r="Y309" s="2">
        <f t="shared" si="62"/>
        <v>53735106.37745361</v>
      </c>
      <c r="Z309" s="2" t="str">
        <f t="shared" si="52"/>
        <v>MEEP</v>
      </c>
      <c r="AA309" s="2">
        <f>IF(Z309="HERE",Y309,AA308+Graph!$G$1*1000)</f>
        <v>87112784.382948056</v>
      </c>
      <c r="AB309" s="2">
        <f t="shared" si="63"/>
        <v>420000</v>
      </c>
      <c r="AC309" s="2">
        <f t="shared" si="64"/>
        <v>51233353.035714045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235</v>
      </c>
      <c r="C310" s="7"/>
      <c r="D310" s="2" t="e">
        <f t="shared" si="55"/>
        <v>#N/A</v>
      </c>
      <c r="E310" s="2" t="e">
        <f t="shared" si="67"/>
        <v>#N/A</v>
      </c>
      <c r="F310" s="2">
        <v>931832.72857142985</v>
      </c>
      <c r="G310" s="2">
        <f t="shared" si="70"/>
        <v>581858</v>
      </c>
      <c r="H310" s="2">
        <f t="shared" si="65"/>
        <v>149574962.78516454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995473.62594948709</v>
      </c>
      <c r="Q310" s="2">
        <f t="shared" si="71"/>
        <v>600000</v>
      </c>
      <c r="R310" s="2">
        <f t="shared" si="66"/>
        <v>154452139.16261816</v>
      </c>
      <c r="S310" s="2">
        <f t="shared" si="58"/>
        <v>581858</v>
      </c>
      <c r="T310" s="2">
        <f t="shared" si="59"/>
        <v>18142</v>
      </c>
      <c r="U310" s="2">
        <f t="shared" si="60"/>
        <v>600000</v>
      </c>
      <c r="V310" s="2">
        <f t="shared" si="34"/>
        <v>100698890.78516455</v>
      </c>
      <c r="W310" s="2">
        <f t="shared" si="61"/>
        <v>581858</v>
      </c>
      <c r="X310" s="2">
        <f t="shared" si="51"/>
        <v>18142</v>
      </c>
      <c r="Y310" s="2">
        <f t="shared" si="62"/>
        <v>53753248.37745361</v>
      </c>
      <c r="Z310" s="2" t="str">
        <f t="shared" si="52"/>
        <v>MEEP</v>
      </c>
      <c r="AA310" s="2">
        <f>IF(Z310="HERE",Y310,AA309+Graph!$G$1*1000)</f>
        <v>87532784.382948056</v>
      </c>
      <c r="AB310" s="2">
        <f t="shared" si="63"/>
        <v>420000</v>
      </c>
      <c r="AC310" s="2">
        <f t="shared" si="64"/>
        <v>51233353.035714045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236</v>
      </c>
      <c r="C311" s="7"/>
      <c r="D311" s="2" t="e">
        <f t="shared" si="55"/>
        <v>#N/A</v>
      </c>
      <c r="E311" s="2" t="e">
        <f t="shared" si="67"/>
        <v>#N/A</v>
      </c>
      <c r="F311" s="2">
        <v>934010.29395604134</v>
      </c>
      <c r="G311" s="2">
        <f t="shared" si="70"/>
        <v>581858</v>
      </c>
      <c r="H311" s="2">
        <f t="shared" si="65"/>
        <v>150156820.78516454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997881.32860998809</v>
      </c>
      <c r="Q311" s="2">
        <f t="shared" si="71"/>
        <v>600000</v>
      </c>
      <c r="R311" s="2">
        <f t="shared" si="66"/>
        <v>155052139.16261816</v>
      </c>
      <c r="S311" s="2">
        <f t="shared" si="58"/>
        <v>581858</v>
      </c>
      <c r="T311" s="2">
        <f t="shared" si="59"/>
        <v>18142</v>
      </c>
      <c r="U311" s="2">
        <f t="shared" si="60"/>
        <v>600000</v>
      </c>
      <c r="V311" s="2">
        <f t="shared" si="34"/>
        <v>101280748.78516455</v>
      </c>
      <c r="W311" s="2">
        <f t="shared" si="61"/>
        <v>581858</v>
      </c>
      <c r="X311" s="2">
        <f t="shared" si="51"/>
        <v>18142</v>
      </c>
      <c r="Y311" s="2">
        <f t="shared" si="62"/>
        <v>53771390.37745361</v>
      </c>
      <c r="Z311" s="2" t="str">
        <f t="shared" si="52"/>
        <v>MEEP</v>
      </c>
      <c r="AA311" s="2">
        <f>IF(Z311="HERE",Y311,AA310+Graph!$G$1*1000)</f>
        <v>87952784.382948056</v>
      </c>
      <c r="AB311" s="2">
        <f t="shared" si="63"/>
        <v>420000</v>
      </c>
      <c r="AC311" s="2">
        <f t="shared" si="64"/>
        <v>51233353.035714045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237</v>
      </c>
      <c r="C312" s="7"/>
      <c r="D312" s="2" t="e">
        <f t="shared" si="55"/>
        <v>#N/A</v>
      </c>
      <c r="E312" s="2" t="e">
        <f t="shared" si="67"/>
        <v>#N/A</v>
      </c>
      <c r="F312" s="2">
        <v>936187.85934065282</v>
      </c>
      <c r="G312" s="2">
        <f t="shared" si="70"/>
        <v>581858</v>
      </c>
      <c r="H312" s="2">
        <f t="shared" si="65"/>
        <v>150738678.78516454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1000289.0312704891</v>
      </c>
      <c r="Q312" s="2">
        <f t="shared" si="71"/>
        <v>600000</v>
      </c>
      <c r="R312" s="2">
        <f t="shared" si="66"/>
        <v>155652139.16261816</v>
      </c>
      <c r="S312" s="2">
        <f t="shared" si="58"/>
        <v>581858</v>
      </c>
      <c r="T312" s="2">
        <f t="shared" si="59"/>
        <v>18142</v>
      </c>
      <c r="U312" s="2">
        <f t="shared" si="60"/>
        <v>600000</v>
      </c>
      <c r="V312" s="2">
        <f t="shared" si="34"/>
        <v>101862606.78516455</v>
      </c>
      <c r="W312" s="2">
        <f t="shared" si="61"/>
        <v>581858</v>
      </c>
      <c r="X312" s="2">
        <f t="shared" si="51"/>
        <v>18142</v>
      </c>
      <c r="Y312" s="2">
        <f t="shared" si="62"/>
        <v>53789532.37745361</v>
      </c>
      <c r="Z312" s="2" t="str">
        <f t="shared" si="52"/>
        <v>MEEP</v>
      </c>
      <c r="AA312" s="2">
        <f>IF(Z312="HERE",Y312,AA311+Graph!$G$1*1000)</f>
        <v>88372784.382948056</v>
      </c>
      <c r="AB312" s="2">
        <f t="shared" si="63"/>
        <v>420000</v>
      </c>
      <c r="AC312" s="2">
        <f t="shared" si="64"/>
        <v>51233353.035714045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238</v>
      </c>
      <c r="C313" s="7"/>
      <c r="D313" s="2" t="e">
        <f t="shared" si="55"/>
        <v>#N/A</v>
      </c>
      <c r="E313" s="2" t="e">
        <f t="shared" si="67"/>
        <v>#N/A</v>
      </c>
      <c r="F313" s="2">
        <v>938365.42472526431</v>
      </c>
      <c r="G313" s="2">
        <f t="shared" si="70"/>
        <v>581858</v>
      </c>
      <c r="H313" s="2">
        <f t="shared" si="65"/>
        <v>151320536.78516454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1002696.7339309752</v>
      </c>
      <c r="Q313" s="2">
        <f t="shared" si="71"/>
        <v>600000</v>
      </c>
      <c r="R313" s="2">
        <f t="shared" si="66"/>
        <v>156252139.16261816</v>
      </c>
      <c r="S313" s="2">
        <f t="shared" si="58"/>
        <v>581858</v>
      </c>
      <c r="T313" s="2">
        <f t="shared" si="59"/>
        <v>18142</v>
      </c>
      <c r="U313" s="2">
        <f t="shared" si="60"/>
        <v>600000</v>
      </c>
      <c r="V313" s="2">
        <f t="shared" si="34"/>
        <v>102444464.78516455</v>
      </c>
      <c r="W313" s="2">
        <f t="shared" si="61"/>
        <v>581858</v>
      </c>
      <c r="X313" s="2">
        <f t="shared" si="51"/>
        <v>18142</v>
      </c>
      <c r="Y313" s="2">
        <f t="shared" si="62"/>
        <v>53807674.37745361</v>
      </c>
      <c r="Z313" s="2" t="str">
        <f t="shared" si="52"/>
        <v>MEEP</v>
      </c>
      <c r="AA313" s="2">
        <f>IF(Z313="HERE",Y313,AA312+Graph!$G$1*1000)</f>
        <v>88792784.382948056</v>
      </c>
      <c r="AB313" s="2">
        <f t="shared" si="63"/>
        <v>420000</v>
      </c>
      <c r="AC313" s="2">
        <f t="shared" si="64"/>
        <v>51233353.035714045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239</v>
      </c>
      <c r="C314" s="7"/>
      <c r="D314" s="2" t="e">
        <f t="shared" si="55"/>
        <v>#N/A</v>
      </c>
      <c r="E314" s="2" t="e">
        <f t="shared" si="67"/>
        <v>#N/A</v>
      </c>
      <c r="F314" s="2">
        <v>940542.9901098907</v>
      </c>
      <c r="G314" s="2">
        <f t="shared" si="70"/>
        <v>581858</v>
      </c>
      <c r="H314" s="2">
        <f t="shared" si="65"/>
        <v>151902394.78516454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1005104.4365914762</v>
      </c>
      <c r="Q314" s="2">
        <f t="shared" si="71"/>
        <v>600000</v>
      </c>
      <c r="R314" s="2">
        <f t="shared" si="66"/>
        <v>156852139.16261816</v>
      </c>
      <c r="S314" s="2">
        <f t="shared" si="58"/>
        <v>581858</v>
      </c>
      <c r="T314" s="2">
        <f t="shared" si="59"/>
        <v>18142</v>
      </c>
      <c r="U314" s="2">
        <f t="shared" si="60"/>
        <v>600000</v>
      </c>
      <c r="V314" s="2">
        <f t="shared" si="34"/>
        <v>103026322.78516455</v>
      </c>
      <c r="W314" s="2">
        <f t="shared" si="61"/>
        <v>581858</v>
      </c>
      <c r="X314" s="2">
        <f t="shared" si="51"/>
        <v>18142</v>
      </c>
      <c r="Y314" s="2">
        <f t="shared" si="62"/>
        <v>53825816.37745361</v>
      </c>
      <c r="Z314" s="2" t="str">
        <f t="shared" si="52"/>
        <v>MEEP</v>
      </c>
      <c r="AA314" s="2">
        <f>IF(Z314="HERE",Y314,AA313+Graph!$G$1*1000)</f>
        <v>89212784.382948056</v>
      </c>
      <c r="AB314" s="2">
        <f t="shared" si="63"/>
        <v>420000</v>
      </c>
      <c r="AC314" s="2">
        <f t="shared" si="64"/>
        <v>51233353.035714045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240</v>
      </c>
      <c r="C315" s="7"/>
      <c r="D315" s="2" t="e">
        <f t="shared" si="55"/>
        <v>#N/A</v>
      </c>
      <c r="E315" s="2" t="e">
        <f t="shared" si="67"/>
        <v>#N/A</v>
      </c>
      <c r="F315" s="2">
        <v>942720.55549450219</v>
      </c>
      <c r="G315" s="2">
        <f t="shared" si="70"/>
        <v>581858</v>
      </c>
      <c r="H315" s="2">
        <f t="shared" si="65"/>
        <v>152484252.78516454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1007512.1392519772</v>
      </c>
      <c r="Q315" s="2">
        <f t="shared" si="71"/>
        <v>600000</v>
      </c>
      <c r="R315" s="2">
        <f t="shared" si="66"/>
        <v>157452139.16261816</v>
      </c>
      <c r="S315" s="2">
        <f t="shared" si="58"/>
        <v>581858</v>
      </c>
      <c r="T315" s="2">
        <f t="shared" si="59"/>
        <v>18142</v>
      </c>
      <c r="U315" s="2">
        <f t="shared" si="60"/>
        <v>600000</v>
      </c>
      <c r="V315" s="2">
        <f t="shared" si="34"/>
        <v>103608180.78516455</v>
      </c>
      <c r="W315" s="2">
        <f t="shared" si="61"/>
        <v>581858</v>
      </c>
      <c r="X315" s="2">
        <f t="shared" si="51"/>
        <v>18142</v>
      </c>
      <c r="Y315" s="2">
        <f t="shared" si="62"/>
        <v>53843958.37745361</v>
      </c>
      <c r="Z315" s="2" t="str">
        <f t="shared" si="52"/>
        <v>MEEP</v>
      </c>
      <c r="AA315" s="2">
        <f>IF(Z315="HERE",Y315,AA314+Graph!$G$1*1000)</f>
        <v>89632784.382948056</v>
      </c>
      <c r="AB315" s="2">
        <f t="shared" si="63"/>
        <v>420000</v>
      </c>
      <c r="AC315" s="2">
        <f t="shared" si="64"/>
        <v>51233353.035714045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241</v>
      </c>
      <c r="C316" s="7"/>
      <c r="D316" s="2" t="e">
        <f t="shared" si="55"/>
        <v>#N/A</v>
      </c>
      <c r="E316" s="2" t="e">
        <f t="shared" si="67"/>
        <v>#N/A</v>
      </c>
      <c r="F316" s="2">
        <v>944898.12087911367</v>
      </c>
      <c r="G316" s="2">
        <f t="shared" si="70"/>
        <v>581858</v>
      </c>
      <c r="H316" s="2">
        <f t="shared" si="65"/>
        <v>153066110.78516454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1009919.8419124782</v>
      </c>
      <c r="Q316" s="2">
        <f t="shared" si="71"/>
        <v>600000</v>
      </c>
      <c r="R316" s="2">
        <f t="shared" si="66"/>
        <v>158052139.16261816</v>
      </c>
      <c r="S316" s="2">
        <f t="shared" si="58"/>
        <v>581858</v>
      </c>
      <c r="T316" s="2">
        <f t="shared" si="59"/>
        <v>18142</v>
      </c>
      <c r="U316" s="2">
        <f t="shared" si="60"/>
        <v>600000</v>
      </c>
      <c r="V316" s="2">
        <f t="shared" si="34"/>
        <v>104190038.78516455</v>
      </c>
      <c r="W316" s="2">
        <f t="shared" si="61"/>
        <v>581858</v>
      </c>
      <c r="X316" s="2">
        <f t="shared" si="51"/>
        <v>18142</v>
      </c>
      <c r="Y316" s="2">
        <f t="shared" si="62"/>
        <v>53862100.37745361</v>
      </c>
      <c r="Z316" s="2" t="str">
        <f t="shared" si="52"/>
        <v>MEEP</v>
      </c>
      <c r="AA316" s="2">
        <f>IF(Z316="HERE",Y316,AA315+Graph!$G$1*1000)</f>
        <v>90052784.382948056</v>
      </c>
      <c r="AB316" s="2">
        <f t="shared" si="63"/>
        <v>420000</v>
      </c>
      <c r="AC316" s="2">
        <f t="shared" si="64"/>
        <v>51233353.035714045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242</v>
      </c>
      <c r="C317" s="7"/>
      <c r="D317" s="2" t="e">
        <f t="shared" si="55"/>
        <v>#N/A</v>
      </c>
      <c r="E317" s="2" t="e">
        <f t="shared" si="67"/>
        <v>#N/A</v>
      </c>
      <c r="F317" s="2">
        <v>947075.68626374006</v>
      </c>
      <c r="G317" s="2">
        <f t="shared" si="70"/>
        <v>581858</v>
      </c>
      <c r="H317" s="2">
        <f t="shared" si="65"/>
        <v>153647968.78516454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1012327.5445729643</v>
      </c>
      <c r="Q317" s="2">
        <f t="shared" si="71"/>
        <v>600000</v>
      </c>
      <c r="R317" s="2">
        <f t="shared" si="66"/>
        <v>158652139.16261816</v>
      </c>
      <c r="S317" s="2">
        <f t="shared" si="58"/>
        <v>581858</v>
      </c>
      <c r="T317" s="2">
        <f t="shared" si="59"/>
        <v>18142</v>
      </c>
      <c r="U317" s="2">
        <f t="shared" si="60"/>
        <v>600000</v>
      </c>
      <c r="V317" s="2">
        <f t="shared" si="34"/>
        <v>104771896.78516455</v>
      </c>
      <c r="W317" s="2">
        <f t="shared" si="61"/>
        <v>581858</v>
      </c>
      <c r="X317" s="2">
        <f t="shared" si="51"/>
        <v>18142</v>
      </c>
      <c r="Y317" s="2">
        <f t="shared" si="62"/>
        <v>53880242.37745361</v>
      </c>
      <c r="Z317" s="2" t="str">
        <f t="shared" si="52"/>
        <v>MEEP</v>
      </c>
      <c r="AA317" s="2">
        <f>IF(Z317="HERE",Y317,AA316+Graph!$G$1*1000)</f>
        <v>90472784.382948056</v>
      </c>
      <c r="AB317" s="2">
        <f t="shared" si="63"/>
        <v>420000</v>
      </c>
      <c r="AC317" s="2">
        <f t="shared" si="64"/>
        <v>51233353.035714045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243</v>
      </c>
      <c r="C318" s="7"/>
      <c r="D318" s="2" t="e">
        <f t="shared" si="55"/>
        <v>#N/A</v>
      </c>
      <c r="E318" s="2" t="e">
        <f t="shared" si="67"/>
        <v>#N/A</v>
      </c>
      <c r="F318" s="2">
        <v>949253.25164835155</v>
      </c>
      <c r="G318" s="2">
        <f t="shared" si="70"/>
        <v>581858</v>
      </c>
      <c r="H318" s="2">
        <f t="shared" si="65"/>
        <v>154229826.78516454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1014735.2472334653</v>
      </c>
      <c r="Q318" s="2">
        <f t="shared" si="71"/>
        <v>600000</v>
      </c>
      <c r="R318" s="2">
        <f t="shared" si="66"/>
        <v>159252139.16261816</v>
      </c>
      <c r="S318" s="2">
        <f t="shared" si="58"/>
        <v>581858</v>
      </c>
      <c r="T318" s="2">
        <f t="shared" si="59"/>
        <v>18142</v>
      </c>
      <c r="U318" s="2">
        <f t="shared" si="60"/>
        <v>600000</v>
      </c>
      <c r="V318" s="2">
        <f t="shared" si="34"/>
        <v>105353754.78516455</v>
      </c>
      <c r="W318" s="2">
        <f t="shared" si="61"/>
        <v>581858</v>
      </c>
      <c r="X318" s="2">
        <f t="shared" si="51"/>
        <v>18142</v>
      </c>
      <c r="Y318" s="2">
        <f t="shared" si="62"/>
        <v>53898384.37745361</v>
      </c>
      <c r="Z318" s="2" t="str">
        <f t="shared" si="52"/>
        <v>MEEP</v>
      </c>
      <c r="AA318" s="2">
        <f>IF(Z318="HERE",Y318,AA317+Graph!$G$1*1000)</f>
        <v>90892784.382948056</v>
      </c>
      <c r="AB318" s="2">
        <f t="shared" si="63"/>
        <v>420000</v>
      </c>
      <c r="AC318" s="2">
        <f t="shared" si="64"/>
        <v>51233353.035714045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244</v>
      </c>
      <c r="C319" s="7"/>
      <c r="D319" s="2" t="e">
        <f t="shared" si="55"/>
        <v>#N/A</v>
      </c>
      <c r="E319" s="2" t="e">
        <f t="shared" si="67"/>
        <v>#N/A</v>
      </c>
      <c r="F319" s="2">
        <v>951430.81703296304</v>
      </c>
      <c r="G319" s="2">
        <f t="shared" si="70"/>
        <v>581858</v>
      </c>
      <c r="H319" s="2">
        <f t="shared" si="65"/>
        <v>154811684.78516454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1017142.9498939663</v>
      </c>
      <c r="Q319" s="2">
        <f t="shared" si="71"/>
        <v>600000</v>
      </c>
      <c r="R319" s="2">
        <f t="shared" si="66"/>
        <v>159852139.16261816</v>
      </c>
      <c r="S319" s="2">
        <f t="shared" si="58"/>
        <v>581858</v>
      </c>
      <c r="T319" s="2">
        <f t="shared" si="59"/>
        <v>18142</v>
      </c>
      <c r="U319" s="2">
        <f t="shared" si="60"/>
        <v>600000</v>
      </c>
      <c r="V319" s="2">
        <f t="shared" si="34"/>
        <v>105935612.78516455</v>
      </c>
      <c r="W319" s="2">
        <f t="shared" si="61"/>
        <v>581858</v>
      </c>
      <c r="X319" s="2">
        <f t="shared" si="51"/>
        <v>18142</v>
      </c>
      <c r="Y319" s="2">
        <f t="shared" si="62"/>
        <v>53916526.37745361</v>
      </c>
      <c r="Z319" s="2" t="str">
        <f t="shared" si="52"/>
        <v>MEEP</v>
      </c>
      <c r="AA319" s="2">
        <f>IF(Z319="HERE",Y319,AA318+Graph!$G$1*1000)</f>
        <v>91312784.382948056</v>
      </c>
      <c r="AB319" s="2">
        <f t="shared" si="63"/>
        <v>420000</v>
      </c>
      <c r="AC319" s="2">
        <f t="shared" si="64"/>
        <v>51233353.035714045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245</v>
      </c>
      <c r="C320" s="7"/>
      <c r="D320" s="2" t="e">
        <f t="shared" si="55"/>
        <v>#N/A</v>
      </c>
      <c r="E320" s="2" t="e">
        <f t="shared" si="67"/>
        <v>#N/A</v>
      </c>
      <c r="F320" s="2">
        <v>953608.38241757452</v>
      </c>
      <c r="G320" s="2">
        <f t="shared" si="70"/>
        <v>581858</v>
      </c>
      <c r="H320" s="2">
        <f t="shared" si="65"/>
        <v>155393542.78516454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1019550.6525544673</v>
      </c>
      <c r="Q320" s="2">
        <f t="shared" si="71"/>
        <v>600000</v>
      </c>
      <c r="R320" s="2">
        <f t="shared" si="66"/>
        <v>160452139.16261816</v>
      </c>
      <c r="S320" s="2">
        <f t="shared" si="58"/>
        <v>581858</v>
      </c>
      <c r="T320" s="2">
        <f t="shared" si="59"/>
        <v>18142</v>
      </c>
      <c r="U320" s="2">
        <f t="shared" si="60"/>
        <v>600000</v>
      </c>
      <c r="V320" s="2">
        <f t="shared" si="34"/>
        <v>106517470.78516455</v>
      </c>
      <c r="W320" s="2">
        <f t="shared" si="61"/>
        <v>581858</v>
      </c>
      <c r="X320" s="2">
        <f t="shared" si="51"/>
        <v>18142</v>
      </c>
      <c r="Y320" s="2">
        <f t="shared" si="62"/>
        <v>53934668.37745361</v>
      </c>
      <c r="Z320" s="2" t="str">
        <f t="shared" si="52"/>
        <v>MEEP</v>
      </c>
      <c r="AA320" s="2">
        <f>IF(Z320="HERE",Y320,AA319+Graph!$G$1*1000)</f>
        <v>91732784.382948056</v>
      </c>
      <c r="AB320" s="2">
        <f t="shared" si="63"/>
        <v>420000</v>
      </c>
      <c r="AC320" s="2">
        <f t="shared" si="64"/>
        <v>51233353.035714045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246</v>
      </c>
      <c r="C321" s="7"/>
      <c r="D321" s="2" t="e">
        <f t="shared" si="55"/>
        <v>#N/A</v>
      </c>
      <c r="E321" s="2" t="e">
        <f t="shared" si="67"/>
        <v>#N/A</v>
      </c>
      <c r="F321" s="2">
        <v>955785.94780220091</v>
      </c>
      <c r="G321" s="2">
        <f t="shared" si="70"/>
        <v>581858</v>
      </c>
      <c r="H321" s="2">
        <f t="shared" si="65"/>
        <v>155975400.78516454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1021958.3552149683</v>
      </c>
      <c r="Q321" s="2">
        <f t="shared" si="71"/>
        <v>600000</v>
      </c>
      <c r="R321" s="2">
        <f t="shared" si="66"/>
        <v>161052139.16261816</v>
      </c>
      <c r="S321" s="2">
        <f t="shared" si="58"/>
        <v>581858</v>
      </c>
      <c r="T321" s="2">
        <f t="shared" si="59"/>
        <v>18142</v>
      </c>
      <c r="U321" s="2">
        <f t="shared" si="60"/>
        <v>600000</v>
      </c>
      <c r="V321" s="2">
        <f t="shared" si="34"/>
        <v>107099328.78516455</v>
      </c>
      <c r="W321" s="2">
        <f t="shared" si="61"/>
        <v>581858</v>
      </c>
      <c r="X321" s="2">
        <f t="shared" si="51"/>
        <v>18142</v>
      </c>
      <c r="Y321" s="2">
        <f t="shared" si="62"/>
        <v>53952810.37745361</v>
      </c>
      <c r="Z321" s="2" t="str">
        <f t="shared" si="52"/>
        <v>MEEP</v>
      </c>
      <c r="AA321" s="2">
        <f>IF(Z321="HERE",Y321,AA320+Graph!$G$1*1000)</f>
        <v>92152784.382948056</v>
      </c>
      <c r="AB321" s="2">
        <f t="shared" si="63"/>
        <v>420000</v>
      </c>
      <c r="AC321" s="2">
        <f t="shared" si="64"/>
        <v>51233353.035714045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247</v>
      </c>
      <c r="C322" s="7"/>
      <c r="D322" s="2" t="e">
        <f t="shared" si="55"/>
        <v>#N/A</v>
      </c>
      <c r="E322" s="2" t="e">
        <f t="shared" si="67"/>
        <v>#N/A</v>
      </c>
      <c r="F322" s="2">
        <v>957963.5131868124</v>
      </c>
      <c r="G322" s="2">
        <f t="shared" si="70"/>
        <v>581858</v>
      </c>
      <c r="H322" s="2">
        <f t="shared" si="65"/>
        <v>156557258.78516454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1024366.0578754544</v>
      </c>
      <c r="Q322" s="2">
        <f t="shared" si="71"/>
        <v>600000</v>
      </c>
      <c r="R322" s="2">
        <f t="shared" si="66"/>
        <v>161652139.16261816</v>
      </c>
      <c r="S322" s="2">
        <f t="shared" si="58"/>
        <v>581858</v>
      </c>
      <c r="T322" s="2">
        <f t="shared" si="59"/>
        <v>18142</v>
      </c>
      <c r="U322" s="2">
        <f t="shared" si="60"/>
        <v>600000</v>
      </c>
      <c r="V322" s="2">
        <f t="shared" si="34"/>
        <v>107681186.78516455</v>
      </c>
      <c r="W322" s="2">
        <f t="shared" si="61"/>
        <v>581858</v>
      </c>
      <c r="X322" s="2">
        <f t="shared" si="51"/>
        <v>18142</v>
      </c>
      <c r="Y322" s="2">
        <f t="shared" si="62"/>
        <v>53970952.37745361</v>
      </c>
      <c r="Z322" s="2" t="str">
        <f t="shared" si="52"/>
        <v>MEEP</v>
      </c>
      <c r="AA322" s="2">
        <f>IF(Z322="HERE",Y322,AA321+Graph!$G$1*1000)</f>
        <v>92572784.382948056</v>
      </c>
      <c r="AB322" s="2">
        <f t="shared" si="63"/>
        <v>420000</v>
      </c>
      <c r="AC322" s="2">
        <f t="shared" si="64"/>
        <v>51233353.035714045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248</v>
      </c>
      <c r="C323" s="7"/>
      <c r="D323" s="2" t="e">
        <f t="shared" si="55"/>
        <v>#N/A</v>
      </c>
      <c r="E323" s="2" t="e">
        <f t="shared" si="67"/>
        <v>#N/A</v>
      </c>
      <c r="F323" s="2">
        <v>960141.07857142389</v>
      </c>
      <c r="G323" s="2">
        <f t="shared" si="70"/>
        <v>581858</v>
      </c>
      <c r="H323" s="2">
        <f t="shared" si="65"/>
        <v>157139116.78516454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1026773.7605359554</v>
      </c>
      <c r="Q323" s="2">
        <f t="shared" si="71"/>
        <v>600000</v>
      </c>
      <c r="R323" s="2">
        <f t="shared" si="66"/>
        <v>162252139.16261816</v>
      </c>
      <c r="S323" s="2">
        <f t="shared" si="58"/>
        <v>581858</v>
      </c>
      <c r="T323" s="2">
        <f t="shared" si="59"/>
        <v>18142</v>
      </c>
      <c r="U323" s="2">
        <f t="shared" si="60"/>
        <v>600000</v>
      </c>
      <c r="V323" s="2">
        <f t="shared" si="34"/>
        <v>108263044.78516455</v>
      </c>
      <c r="W323" s="2">
        <f t="shared" si="61"/>
        <v>581858</v>
      </c>
      <c r="X323" s="2">
        <f t="shared" si="51"/>
        <v>18142</v>
      </c>
      <c r="Y323" s="2">
        <f t="shared" si="62"/>
        <v>53989094.37745361</v>
      </c>
      <c r="Z323" s="2" t="str">
        <f t="shared" si="52"/>
        <v>MEEP</v>
      </c>
      <c r="AA323" s="2">
        <f>IF(Z323="HERE",Y323,AA322+Graph!$G$1*1000)</f>
        <v>92992784.382948056</v>
      </c>
      <c r="AB323" s="2">
        <f t="shared" si="63"/>
        <v>420000</v>
      </c>
      <c r="AC323" s="2">
        <f t="shared" si="64"/>
        <v>51233353.035714045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249</v>
      </c>
      <c r="C324" s="7"/>
      <c r="D324" s="2" t="e">
        <f t="shared" si="55"/>
        <v>#N/A</v>
      </c>
      <c r="E324" s="2" t="e">
        <f t="shared" si="67"/>
        <v>#N/A</v>
      </c>
      <c r="F324" s="2">
        <v>962318.64395603538</v>
      </c>
      <c r="G324" s="2">
        <f t="shared" si="70"/>
        <v>581858</v>
      </c>
      <c r="H324" s="2">
        <f t="shared" si="65"/>
        <v>157720974.78516454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1029181.4631964564</v>
      </c>
      <c r="Q324" s="2">
        <f t="shared" si="71"/>
        <v>600000</v>
      </c>
      <c r="R324" s="2">
        <f t="shared" si="66"/>
        <v>162852139.16261816</v>
      </c>
      <c r="S324" s="2">
        <f t="shared" si="58"/>
        <v>581858</v>
      </c>
      <c r="T324" s="2">
        <f t="shared" si="59"/>
        <v>18142</v>
      </c>
      <c r="U324" s="2">
        <f t="shared" si="60"/>
        <v>600000</v>
      </c>
      <c r="V324" s="2">
        <f t="shared" si="34"/>
        <v>108844902.78516455</v>
      </c>
      <c r="W324" s="2">
        <f t="shared" si="61"/>
        <v>581858</v>
      </c>
      <c r="X324" s="2">
        <f t="shared" si="51"/>
        <v>18142</v>
      </c>
      <c r="Y324" s="2">
        <f t="shared" si="62"/>
        <v>54007236.37745361</v>
      </c>
      <c r="Z324" s="2" t="str">
        <f t="shared" si="52"/>
        <v>MEEP</v>
      </c>
      <c r="AA324" s="2">
        <f>IF(Z324="HERE",Y324,AA323+Graph!$G$1*1000)</f>
        <v>93412784.382948056</v>
      </c>
      <c r="AB324" s="2">
        <f t="shared" si="63"/>
        <v>420000</v>
      </c>
      <c r="AC324" s="2">
        <f t="shared" si="64"/>
        <v>51233353.035714045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250</v>
      </c>
      <c r="C325" s="7"/>
      <c r="D325" s="2" t="e">
        <f t="shared" si="55"/>
        <v>#N/A</v>
      </c>
      <c r="E325" s="2" t="e">
        <f t="shared" si="67"/>
        <v>#N/A</v>
      </c>
      <c r="F325" s="2">
        <v>964496.20934066176</v>
      </c>
      <c r="G325" s="2">
        <f t="shared" si="70"/>
        <v>581858</v>
      </c>
      <c r="H325" s="2">
        <f t="shared" si="65"/>
        <v>158302832.78516454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1031589.1658569574</v>
      </c>
      <c r="Q325" s="2">
        <f t="shared" si="71"/>
        <v>600000</v>
      </c>
      <c r="R325" s="2">
        <f t="shared" si="66"/>
        <v>163452139.16261816</v>
      </c>
      <c r="S325" s="2">
        <f t="shared" si="58"/>
        <v>581858</v>
      </c>
      <c r="T325" s="2">
        <f t="shared" si="59"/>
        <v>18142</v>
      </c>
      <c r="U325" s="2">
        <f t="shared" si="60"/>
        <v>600000</v>
      </c>
      <c r="V325" s="2">
        <f t="shared" si="34"/>
        <v>109426760.78516455</v>
      </c>
      <c r="W325" s="2">
        <f t="shared" si="61"/>
        <v>581858</v>
      </c>
      <c r="X325" s="2">
        <f t="shared" si="51"/>
        <v>18142</v>
      </c>
      <c r="Y325" s="2">
        <f t="shared" si="62"/>
        <v>54025378.37745361</v>
      </c>
      <c r="Z325" s="2" t="str">
        <f t="shared" si="52"/>
        <v>MEEP</v>
      </c>
      <c r="AA325" s="2">
        <f>IF(Z325="HERE",Y325,AA324+Graph!$G$1*1000)</f>
        <v>93832784.382948056</v>
      </c>
      <c r="AB325" s="2">
        <f t="shared" si="63"/>
        <v>420000</v>
      </c>
      <c r="AC325" s="2">
        <f t="shared" si="64"/>
        <v>51233353.035714045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251</v>
      </c>
      <c r="C326" s="7"/>
      <c r="D326" s="2" t="e">
        <f t="shared" si="55"/>
        <v>#N/A</v>
      </c>
      <c r="E326" s="2" t="e">
        <f t="shared" si="67"/>
        <v>#N/A</v>
      </c>
      <c r="F326" s="2">
        <v>966673.77472527325</v>
      </c>
      <c r="G326" s="2">
        <f t="shared" si="70"/>
        <v>581858</v>
      </c>
      <c r="H326" s="2">
        <f t="shared" si="65"/>
        <v>158884690.78516454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1033996.8685174435</v>
      </c>
      <c r="Q326" s="2">
        <f t="shared" si="71"/>
        <v>600000</v>
      </c>
      <c r="R326" s="2">
        <f t="shared" si="66"/>
        <v>164052139.16261816</v>
      </c>
      <c r="S326" s="2">
        <f t="shared" si="58"/>
        <v>581858</v>
      </c>
      <c r="T326" s="2">
        <f t="shared" si="59"/>
        <v>18142</v>
      </c>
      <c r="U326" s="2">
        <f t="shared" si="60"/>
        <v>600000</v>
      </c>
      <c r="V326" s="2">
        <f t="shared" si="34"/>
        <v>110008618.78516455</v>
      </c>
      <c r="W326" s="2">
        <f t="shared" si="61"/>
        <v>581858</v>
      </c>
      <c r="X326" s="2">
        <f t="shared" si="51"/>
        <v>18142</v>
      </c>
      <c r="Y326" s="2">
        <f t="shared" si="62"/>
        <v>54043520.37745361</v>
      </c>
      <c r="Z326" s="2" t="str">
        <f t="shared" si="52"/>
        <v>MEEP</v>
      </c>
      <c r="AA326" s="2">
        <f>IF(Z326="HERE",Y326,AA325+Graph!$G$1*1000)</f>
        <v>94252784.382948056</v>
      </c>
      <c r="AB326" s="2">
        <f t="shared" si="63"/>
        <v>420000</v>
      </c>
      <c r="AC326" s="2">
        <f t="shared" si="64"/>
        <v>51233353.035714045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252</v>
      </c>
      <c r="C327" s="7"/>
      <c r="D327" s="2" t="e">
        <f t="shared" si="55"/>
        <v>#N/A</v>
      </c>
      <c r="E327" s="2" t="e">
        <f t="shared" si="67"/>
        <v>#N/A</v>
      </c>
      <c r="F327" s="2">
        <v>968851.34010988474</v>
      </c>
      <c r="G327" s="2">
        <f t="shared" si="70"/>
        <v>581858</v>
      </c>
      <c r="H327" s="2">
        <f t="shared" si="65"/>
        <v>159466548.78516454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1036404.5711779445</v>
      </c>
      <c r="Q327" s="2">
        <f t="shared" si="71"/>
        <v>600000</v>
      </c>
      <c r="R327" s="2">
        <f t="shared" si="66"/>
        <v>164652139.16261816</v>
      </c>
      <c r="S327" s="2">
        <f t="shared" si="58"/>
        <v>581858</v>
      </c>
      <c r="T327" s="2">
        <f t="shared" si="59"/>
        <v>18142</v>
      </c>
      <c r="U327" s="2">
        <f t="shared" si="60"/>
        <v>600000</v>
      </c>
      <c r="V327" s="2">
        <f t="shared" si="34"/>
        <v>110590476.78516455</v>
      </c>
      <c r="W327" s="2">
        <f t="shared" si="61"/>
        <v>581858</v>
      </c>
      <c r="X327" s="2">
        <f t="shared" si="51"/>
        <v>18142</v>
      </c>
      <c r="Y327" s="2">
        <f t="shared" si="62"/>
        <v>54061662.37745361</v>
      </c>
      <c r="Z327" s="2" t="str">
        <f t="shared" si="52"/>
        <v>MEEP</v>
      </c>
      <c r="AA327" s="2">
        <f>IF(Z327="HERE",Y327,AA326+Graph!$G$1*1000)</f>
        <v>94672784.382948056</v>
      </c>
      <c r="AB327" s="2">
        <f t="shared" si="63"/>
        <v>420000</v>
      </c>
      <c r="AC327" s="2">
        <f t="shared" si="64"/>
        <v>51233353.035714045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253</v>
      </c>
      <c r="C328" s="7"/>
      <c r="D328" s="2" t="e">
        <f t="shared" si="55"/>
        <v>#N/A</v>
      </c>
      <c r="E328" s="2" t="e">
        <f t="shared" si="67"/>
        <v>#N/A</v>
      </c>
      <c r="F328" s="2">
        <v>971028.90549449623</v>
      </c>
      <c r="G328" s="2">
        <f t="shared" si="70"/>
        <v>581858</v>
      </c>
      <c r="H328" s="2">
        <f t="shared" si="65"/>
        <v>160048406.78516454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1038812.2738384455</v>
      </c>
      <c r="Q328" s="2">
        <f t="shared" si="71"/>
        <v>600000</v>
      </c>
      <c r="R328" s="2">
        <f t="shared" si="66"/>
        <v>165252139.16261816</v>
      </c>
      <c r="S328" s="2">
        <f t="shared" si="58"/>
        <v>581858</v>
      </c>
      <c r="T328" s="2">
        <f t="shared" si="59"/>
        <v>18142</v>
      </c>
      <c r="U328" s="2">
        <f t="shared" si="60"/>
        <v>600000</v>
      </c>
      <c r="V328" s="2">
        <f t="shared" si="34"/>
        <v>111172334.78516455</v>
      </c>
      <c r="W328" s="2">
        <f t="shared" si="61"/>
        <v>581858</v>
      </c>
      <c r="X328" s="2">
        <f t="shared" si="51"/>
        <v>18142</v>
      </c>
      <c r="Y328" s="2">
        <f t="shared" si="62"/>
        <v>54079804.37745361</v>
      </c>
      <c r="Z328" s="2" t="str">
        <f t="shared" si="52"/>
        <v>MEEP</v>
      </c>
      <c r="AA328" s="2">
        <f>IF(Z328="HERE",Y328,AA327+Graph!$G$1*1000)</f>
        <v>95092784.382948056</v>
      </c>
      <c r="AB328" s="2">
        <f t="shared" si="63"/>
        <v>420000</v>
      </c>
      <c r="AC328" s="2">
        <f t="shared" si="64"/>
        <v>51233353.035714045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254</v>
      </c>
      <c r="C329" s="7"/>
      <c r="D329" s="2" t="e">
        <f t="shared" si="55"/>
        <v>#N/A</v>
      </c>
      <c r="E329" s="2" t="e">
        <f t="shared" si="67"/>
        <v>#N/A</v>
      </c>
      <c r="F329" s="2">
        <v>973206.47087912261</v>
      </c>
      <c r="G329" s="2">
        <f t="shared" si="70"/>
        <v>581858</v>
      </c>
      <c r="H329" s="2">
        <f t="shared" si="65"/>
        <v>160630264.78516454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1041219.9764989465</v>
      </c>
      <c r="Q329" s="2">
        <f t="shared" si="71"/>
        <v>600000</v>
      </c>
      <c r="R329" s="2">
        <f t="shared" si="66"/>
        <v>165852139.16261816</v>
      </c>
      <c r="S329" s="2">
        <f t="shared" si="58"/>
        <v>581858</v>
      </c>
      <c r="T329" s="2">
        <f t="shared" si="59"/>
        <v>18142</v>
      </c>
      <c r="U329" s="2">
        <f t="shared" si="60"/>
        <v>600000</v>
      </c>
      <c r="V329" s="2">
        <f t="shared" si="34"/>
        <v>111754192.78516455</v>
      </c>
      <c r="W329" s="2">
        <f t="shared" si="61"/>
        <v>581858</v>
      </c>
      <c r="X329" s="2">
        <f t="shared" si="51"/>
        <v>18142</v>
      </c>
      <c r="Y329" s="2">
        <f t="shared" si="62"/>
        <v>54097946.37745361</v>
      </c>
      <c r="Z329" s="2" t="str">
        <f t="shared" si="52"/>
        <v>MEEP</v>
      </c>
      <c r="AA329" s="2">
        <f>IF(Z329="HERE",Y329,AA328+Graph!$G$1*1000)</f>
        <v>95512784.382948056</v>
      </c>
      <c r="AB329" s="2">
        <f t="shared" si="63"/>
        <v>420000</v>
      </c>
      <c r="AC329" s="2">
        <f t="shared" si="64"/>
        <v>51233353.035714045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255</v>
      </c>
      <c r="C330" s="7"/>
      <c r="D330" s="2" t="e">
        <f t="shared" si="55"/>
        <v>#N/A</v>
      </c>
      <c r="E330" s="2" t="e">
        <f t="shared" si="67"/>
        <v>#N/A</v>
      </c>
      <c r="F330" s="2">
        <v>975384.0362637341</v>
      </c>
      <c r="G330" s="2">
        <f t="shared" si="70"/>
        <v>581858</v>
      </c>
      <c r="H330" s="2">
        <f t="shared" si="65"/>
        <v>161212122.78516454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1043627.6791594326</v>
      </c>
      <c r="Q330" s="2">
        <f t="shared" si="71"/>
        <v>600000</v>
      </c>
      <c r="R330" s="2">
        <f t="shared" si="66"/>
        <v>166452139.16261816</v>
      </c>
      <c r="S330" s="2">
        <f t="shared" si="58"/>
        <v>581858</v>
      </c>
      <c r="T330" s="2">
        <f t="shared" si="59"/>
        <v>18142</v>
      </c>
      <c r="U330" s="2">
        <f t="shared" si="60"/>
        <v>600000</v>
      </c>
      <c r="V330" s="2">
        <f t="shared" si="34"/>
        <v>112336050.78516455</v>
      </c>
      <c r="W330" s="2">
        <f t="shared" si="61"/>
        <v>581858</v>
      </c>
      <c r="X330" s="2">
        <f t="shared" si="51"/>
        <v>18142</v>
      </c>
      <c r="Y330" s="2">
        <f t="shared" si="62"/>
        <v>54116088.37745361</v>
      </c>
      <c r="Z330" s="2" t="str">
        <f t="shared" si="52"/>
        <v>MEEP</v>
      </c>
      <c r="AA330" s="2">
        <f>IF(Z330="HERE",Y330,AA329+Graph!$G$1*1000)</f>
        <v>95932784.382948056</v>
      </c>
      <c r="AB330" s="2">
        <f t="shared" si="63"/>
        <v>420000</v>
      </c>
      <c r="AC330" s="2">
        <f t="shared" si="64"/>
        <v>51233353.035714045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256</v>
      </c>
      <c r="C331" s="7"/>
      <c r="D331" s="2" t="e">
        <f t="shared" si="55"/>
        <v>#N/A</v>
      </c>
      <c r="E331" s="2" t="e">
        <f t="shared" si="67"/>
        <v>#N/A</v>
      </c>
      <c r="F331" s="2">
        <v>977561.60164834559</v>
      </c>
      <c r="G331" s="2">
        <f t="shared" si="70"/>
        <v>581858</v>
      </c>
      <c r="H331" s="2">
        <f t="shared" si="65"/>
        <v>161793980.78516454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1046035.3818199337</v>
      </c>
      <c r="Q331" s="2">
        <f t="shared" si="71"/>
        <v>600000</v>
      </c>
      <c r="R331" s="2">
        <f t="shared" si="66"/>
        <v>167052139.16261816</v>
      </c>
      <c r="S331" s="2">
        <f t="shared" si="58"/>
        <v>581858</v>
      </c>
      <c r="T331" s="2">
        <f t="shared" si="59"/>
        <v>18142</v>
      </c>
      <c r="U331" s="2">
        <f t="shared" si="60"/>
        <v>600000</v>
      </c>
      <c r="V331" s="2">
        <f t="shared" si="34"/>
        <v>112917908.78516455</v>
      </c>
      <c r="W331" s="2">
        <f t="shared" si="61"/>
        <v>581858</v>
      </c>
      <c r="X331" s="2">
        <f t="shared" si="51"/>
        <v>18142</v>
      </c>
      <c r="Y331" s="2">
        <f t="shared" si="62"/>
        <v>54134230.37745361</v>
      </c>
      <c r="Z331" s="2" t="str">
        <f t="shared" si="52"/>
        <v>MEEP</v>
      </c>
      <c r="AA331" s="2">
        <f>IF(Z331="HERE",Y331,AA330+Graph!$G$1*1000)</f>
        <v>96352784.382948056</v>
      </c>
      <c r="AB331" s="2">
        <f t="shared" si="63"/>
        <v>420000</v>
      </c>
      <c r="AC331" s="2">
        <f t="shared" si="64"/>
        <v>51233353.035714045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257</v>
      </c>
      <c r="C332" s="7"/>
      <c r="D332" s="2" t="e">
        <f t="shared" si="55"/>
        <v>#N/A</v>
      </c>
      <c r="E332" s="2" t="e">
        <f t="shared" si="67"/>
        <v>#N/A</v>
      </c>
      <c r="F332" s="2">
        <v>979739.16703295708</v>
      </c>
      <c r="G332" s="2">
        <f t="shared" si="70"/>
        <v>581858</v>
      </c>
      <c r="H332" s="2">
        <f t="shared" si="65"/>
        <v>162375838.78516454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1048443.0844804347</v>
      </c>
      <c r="Q332" s="2">
        <f t="shared" si="71"/>
        <v>600000</v>
      </c>
      <c r="R332" s="2">
        <f t="shared" si="66"/>
        <v>167652139.16261816</v>
      </c>
      <c r="S332" s="2">
        <f t="shared" si="58"/>
        <v>581858</v>
      </c>
      <c r="T332" s="2">
        <f t="shared" si="59"/>
        <v>18142</v>
      </c>
      <c r="U332" s="2">
        <f t="shared" si="60"/>
        <v>600000</v>
      </c>
      <c r="V332" s="2">
        <f t="shared" si="34"/>
        <v>113499766.78516455</v>
      </c>
      <c r="W332" s="2">
        <f t="shared" si="61"/>
        <v>581858</v>
      </c>
      <c r="X332" s="2">
        <f t="shared" si="51"/>
        <v>18142</v>
      </c>
      <c r="Y332" s="2">
        <f t="shared" si="62"/>
        <v>54152372.37745361</v>
      </c>
      <c r="Z332" s="2" t="str">
        <f t="shared" si="52"/>
        <v>MEEP</v>
      </c>
      <c r="AA332" s="2">
        <f>IF(Z332="HERE",Y332,AA331+Graph!$G$1*1000)</f>
        <v>96772784.382948056</v>
      </c>
      <c r="AB332" s="2">
        <f t="shared" si="63"/>
        <v>420000</v>
      </c>
      <c r="AC332" s="2">
        <f t="shared" si="64"/>
        <v>51233353.035714045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258</v>
      </c>
      <c r="C333" s="7"/>
      <c r="D333" s="2" t="e">
        <f t="shared" si="55"/>
        <v>#N/A</v>
      </c>
      <c r="E333" s="2" t="e">
        <f t="shared" si="67"/>
        <v>#N/A</v>
      </c>
      <c r="F333" s="2">
        <v>981916.73241758347</v>
      </c>
      <c r="G333" s="2">
        <f t="shared" si="70"/>
        <v>581858</v>
      </c>
      <c r="H333" s="2">
        <f t="shared" si="65"/>
        <v>162957696.78516454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1050850.7871409357</v>
      </c>
      <c r="Q333" s="2">
        <f t="shared" si="71"/>
        <v>600000</v>
      </c>
      <c r="R333" s="2">
        <f t="shared" si="66"/>
        <v>168252139.16261816</v>
      </c>
      <c r="S333" s="2">
        <f t="shared" si="58"/>
        <v>581858</v>
      </c>
      <c r="T333" s="2">
        <f t="shared" si="59"/>
        <v>18142</v>
      </c>
      <c r="U333" s="2">
        <f t="shared" si="60"/>
        <v>600000</v>
      </c>
      <c r="V333" s="2">
        <f t="shared" si="34"/>
        <v>114081624.78516455</v>
      </c>
      <c r="W333" s="2">
        <f t="shared" si="61"/>
        <v>581858</v>
      </c>
      <c r="X333" s="2">
        <f t="shared" si="51"/>
        <v>18142</v>
      </c>
      <c r="Y333" s="2">
        <f t="shared" si="62"/>
        <v>54170514.37745361</v>
      </c>
      <c r="Z333" s="2" t="str">
        <f t="shared" si="52"/>
        <v>MEEP</v>
      </c>
      <c r="AA333" s="2">
        <f>IF(Z333="HERE",Y333,AA332+Graph!$G$1*1000)</f>
        <v>97192784.382948056</v>
      </c>
      <c r="AB333" s="2">
        <f t="shared" si="63"/>
        <v>420000</v>
      </c>
      <c r="AC333" s="2">
        <f t="shared" si="64"/>
        <v>51233353.035714045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259</v>
      </c>
      <c r="C334" s="7"/>
      <c r="D334" s="2" t="e">
        <f t="shared" si="55"/>
        <v>#N/A</v>
      </c>
      <c r="E334" s="2" t="e">
        <f t="shared" si="67"/>
        <v>#N/A</v>
      </c>
      <c r="F334" s="2">
        <v>984094.29780219495</v>
      </c>
      <c r="G334" s="2">
        <f t="shared" si="70"/>
        <v>581858</v>
      </c>
      <c r="H334" s="2">
        <f t="shared" si="65"/>
        <v>163539554.78516454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1053258.4898014218</v>
      </c>
      <c r="Q334" s="2">
        <f t="shared" si="71"/>
        <v>600000</v>
      </c>
      <c r="R334" s="2">
        <f t="shared" si="66"/>
        <v>168852139.16261816</v>
      </c>
      <c r="S334" s="2">
        <f t="shared" si="58"/>
        <v>581858</v>
      </c>
      <c r="T334" s="2">
        <f t="shared" si="59"/>
        <v>18142</v>
      </c>
      <c r="U334" s="2">
        <f t="shared" si="60"/>
        <v>600000</v>
      </c>
      <c r="V334" s="2">
        <f t="shared" si="34"/>
        <v>114663482.78516455</v>
      </c>
      <c r="W334" s="2">
        <f t="shared" si="61"/>
        <v>581858</v>
      </c>
      <c r="X334" s="2">
        <f t="shared" si="51"/>
        <v>18142</v>
      </c>
      <c r="Y334" s="2">
        <f t="shared" si="62"/>
        <v>54188656.37745361</v>
      </c>
      <c r="Z334" s="2" t="str">
        <f t="shared" si="52"/>
        <v>MEEP</v>
      </c>
      <c r="AA334" s="2">
        <f>IF(Z334="HERE",Y334,AA333+Graph!$G$1*1000)</f>
        <v>97612784.382948056</v>
      </c>
      <c r="AB334" s="2">
        <f t="shared" si="63"/>
        <v>420000</v>
      </c>
      <c r="AC334" s="2">
        <f t="shared" si="64"/>
        <v>51233353.035714045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260</v>
      </c>
      <c r="C335" s="7"/>
      <c r="D335" s="2" t="e">
        <f t="shared" si="55"/>
        <v>#N/A</v>
      </c>
      <c r="E335" s="2" t="e">
        <f t="shared" si="67"/>
        <v>#N/A</v>
      </c>
      <c r="F335" s="2">
        <v>986271.86318680644</v>
      </c>
      <c r="G335" s="2">
        <f t="shared" si="70"/>
        <v>581858</v>
      </c>
      <c r="H335" s="2">
        <f t="shared" si="65"/>
        <v>164121412.78516454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1055666.1924619228</v>
      </c>
      <c r="Q335" s="2">
        <f t="shared" si="71"/>
        <v>600000</v>
      </c>
      <c r="R335" s="2">
        <f t="shared" si="66"/>
        <v>169452139.16261816</v>
      </c>
      <c r="S335" s="2">
        <f t="shared" si="58"/>
        <v>581858</v>
      </c>
      <c r="T335" s="2">
        <f t="shared" si="59"/>
        <v>18142</v>
      </c>
      <c r="U335" s="2">
        <f t="shared" si="60"/>
        <v>600000</v>
      </c>
      <c r="V335" s="2">
        <f t="shared" si="34"/>
        <v>115245340.78516455</v>
      </c>
      <c r="W335" s="2">
        <f t="shared" si="61"/>
        <v>581858</v>
      </c>
      <c r="X335" s="2">
        <f t="shared" si="51"/>
        <v>18142</v>
      </c>
      <c r="Y335" s="2">
        <f t="shared" si="62"/>
        <v>54206798.37745361</v>
      </c>
      <c r="Z335" s="2" t="str">
        <f t="shared" si="52"/>
        <v>MEEP</v>
      </c>
      <c r="AA335" s="2">
        <f>IF(Z335="HERE",Y335,AA334+Graph!$G$1*1000)</f>
        <v>98032784.382948056</v>
      </c>
      <c r="AB335" s="2">
        <f t="shared" si="63"/>
        <v>420000</v>
      </c>
      <c r="AC335" s="2">
        <f t="shared" si="64"/>
        <v>51233353.035714045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261</v>
      </c>
      <c r="C336" s="7"/>
      <c r="D336" s="2" t="e">
        <f t="shared" si="55"/>
        <v>#N/A</v>
      </c>
      <c r="E336" s="2" t="e">
        <f t="shared" si="67"/>
        <v>#N/A</v>
      </c>
      <c r="F336" s="2">
        <v>988449.42857141793</v>
      </c>
      <c r="G336" s="2">
        <f t="shared" si="70"/>
        <v>581858</v>
      </c>
      <c r="H336" s="2">
        <f t="shared" si="65"/>
        <v>164703270.78516454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1058073.8951224238</v>
      </c>
      <c r="Q336" s="2">
        <f t="shared" si="71"/>
        <v>600000</v>
      </c>
      <c r="R336" s="2">
        <f t="shared" si="66"/>
        <v>170052139.16261816</v>
      </c>
      <c r="S336" s="2">
        <f t="shared" si="58"/>
        <v>581858</v>
      </c>
      <c r="T336" s="2">
        <f t="shared" si="59"/>
        <v>18142</v>
      </c>
      <c r="U336" s="2">
        <f t="shared" si="60"/>
        <v>600000</v>
      </c>
      <c r="V336" s="2">
        <f t="shared" si="34"/>
        <v>115827198.78516455</v>
      </c>
      <c r="W336" s="2">
        <f t="shared" si="61"/>
        <v>581858</v>
      </c>
      <c r="X336" s="2">
        <f t="shared" si="51"/>
        <v>18142</v>
      </c>
      <c r="Y336" s="2">
        <f t="shared" si="62"/>
        <v>54224940.37745361</v>
      </c>
      <c r="Z336" s="2" t="str">
        <f t="shared" si="52"/>
        <v>MEEP</v>
      </c>
      <c r="AA336" s="2">
        <f>IF(Z336="HERE",Y336,AA335+Graph!$G$1*1000)</f>
        <v>98452784.382948056</v>
      </c>
      <c r="AB336" s="2">
        <f t="shared" si="63"/>
        <v>420000</v>
      </c>
      <c r="AC336" s="2">
        <f t="shared" si="64"/>
        <v>51233353.035714045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262</v>
      </c>
      <c r="C337" s="7"/>
      <c r="D337" s="2" t="e">
        <f t="shared" si="55"/>
        <v>#N/A</v>
      </c>
      <c r="E337" s="2" t="e">
        <f t="shared" si="67"/>
        <v>#N/A</v>
      </c>
      <c r="F337" s="2">
        <v>990626.99395604432</v>
      </c>
      <c r="G337" s="2">
        <f t="shared" si="70"/>
        <v>581858</v>
      </c>
      <c r="H337" s="2">
        <f t="shared" si="65"/>
        <v>165285128.78516454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1060481.5977829248</v>
      </c>
      <c r="Q337" s="2">
        <f t="shared" si="71"/>
        <v>600000</v>
      </c>
      <c r="R337" s="2">
        <f t="shared" si="66"/>
        <v>170652139.16261816</v>
      </c>
      <c r="S337" s="2">
        <f t="shared" si="58"/>
        <v>581858</v>
      </c>
      <c r="T337" s="2">
        <f t="shared" si="59"/>
        <v>18142</v>
      </c>
      <c r="U337" s="2">
        <f t="shared" si="60"/>
        <v>600000</v>
      </c>
      <c r="V337" s="2">
        <f t="shared" si="34"/>
        <v>116409056.78516455</v>
      </c>
      <c r="W337" s="2">
        <f t="shared" si="61"/>
        <v>581858</v>
      </c>
      <c r="X337" s="2">
        <f t="shared" si="51"/>
        <v>18142</v>
      </c>
      <c r="Y337" s="2">
        <f t="shared" si="62"/>
        <v>54243082.37745361</v>
      </c>
      <c r="Z337" s="2" t="str">
        <f t="shared" si="52"/>
        <v>MEEP</v>
      </c>
      <c r="AA337" s="2">
        <f>IF(Z337="HERE",Y337,AA336+Graph!$G$1*1000)</f>
        <v>98872784.382948056</v>
      </c>
      <c r="AB337" s="2">
        <f t="shared" si="63"/>
        <v>420000</v>
      </c>
      <c r="AC337" s="2">
        <f t="shared" si="64"/>
        <v>51233353.035714045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263</v>
      </c>
      <c r="C338" s="7"/>
      <c r="D338" s="2" t="e">
        <f t="shared" si="55"/>
        <v>#N/A</v>
      </c>
      <c r="E338" s="2" t="e">
        <f t="shared" si="67"/>
        <v>#N/A</v>
      </c>
      <c r="F338" s="2">
        <v>992804.5593406558</v>
      </c>
      <c r="G338" s="2">
        <f t="shared" si="70"/>
        <v>581858</v>
      </c>
      <c r="H338" s="2">
        <f t="shared" si="65"/>
        <v>165866986.78516454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1062889.3004434109</v>
      </c>
      <c r="Q338" s="2">
        <f t="shared" si="71"/>
        <v>600000</v>
      </c>
      <c r="R338" s="2">
        <f t="shared" si="66"/>
        <v>171252139.16261816</v>
      </c>
      <c r="S338" s="2">
        <f t="shared" si="58"/>
        <v>581858</v>
      </c>
      <c r="T338" s="2">
        <f t="shared" si="59"/>
        <v>18142</v>
      </c>
      <c r="U338" s="2">
        <f t="shared" si="60"/>
        <v>600000</v>
      </c>
      <c r="V338" s="2">
        <f t="shared" si="34"/>
        <v>116990914.78516455</v>
      </c>
      <c r="W338" s="2">
        <f t="shared" si="61"/>
        <v>581858</v>
      </c>
      <c r="X338" s="2">
        <f t="shared" si="51"/>
        <v>18142</v>
      </c>
      <c r="Y338" s="2">
        <f t="shared" si="62"/>
        <v>54261224.37745361</v>
      </c>
      <c r="Z338" s="2" t="str">
        <f t="shared" si="52"/>
        <v>MEEP</v>
      </c>
      <c r="AA338" s="2">
        <f>IF(Z338="HERE",Y338,AA337+Graph!$G$1*1000)</f>
        <v>99292784.382948056</v>
      </c>
      <c r="AB338" s="2">
        <f t="shared" si="63"/>
        <v>420000</v>
      </c>
      <c r="AC338" s="2">
        <f t="shared" si="64"/>
        <v>51233353.035714045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264</v>
      </c>
      <c r="C339" s="7"/>
      <c r="D339" s="2" t="e">
        <f t="shared" si="55"/>
        <v>#N/A</v>
      </c>
      <c r="E339" s="2" t="e">
        <f t="shared" si="67"/>
        <v>#N/A</v>
      </c>
      <c r="F339" s="2">
        <v>994982.12472526729</v>
      </c>
      <c r="G339" s="2">
        <f t="shared" si="70"/>
        <v>581858</v>
      </c>
      <c r="H339" s="2">
        <f t="shared" si="65"/>
        <v>166448844.78516454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1065297.0031039119</v>
      </c>
      <c r="Q339" s="2">
        <f t="shared" si="71"/>
        <v>600000</v>
      </c>
      <c r="R339" s="2">
        <f t="shared" si="66"/>
        <v>171852139.16261816</v>
      </c>
      <c r="S339" s="2">
        <f t="shared" si="58"/>
        <v>581858</v>
      </c>
      <c r="T339" s="2">
        <f t="shared" si="59"/>
        <v>18142</v>
      </c>
      <c r="U339" s="2">
        <f t="shared" si="60"/>
        <v>600000</v>
      </c>
      <c r="V339" s="2">
        <f t="shared" si="34"/>
        <v>117572772.78516455</v>
      </c>
      <c r="W339" s="2">
        <f t="shared" si="61"/>
        <v>581858</v>
      </c>
      <c r="X339" s="2">
        <f t="shared" si="51"/>
        <v>18142</v>
      </c>
      <c r="Y339" s="2">
        <f t="shared" si="62"/>
        <v>54279366.37745361</v>
      </c>
      <c r="Z339" s="2" t="str">
        <f t="shared" si="52"/>
        <v>MEEP</v>
      </c>
      <c r="AA339" s="2">
        <f>IF(Z339="HERE",Y339,AA338+Graph!$G$1*1000)</f>
        <v>99712784.382948056</v>
      </c>
      <c r="AB339" s="2">
        <f t="shared" si="63"/>
        <v>420000</v>
      </c>
      <c r="AC339" s="2">
        <f t="shared" si="64"/>
        <v>51233353.035714045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265</v>
      </c>
      <c r="C340" s="7"/>
      <c r="D340" s="2" t="e">
        <f t="shared" si="55"/>
        <v>#N/A</v>
      </c>
      <c r="E340" s="2" t="e">
        <f t="shared" si="67"/>
        <v>#N/A</v>
      </c>
      <c r="F340" s="2">
        <v>997159.69010989368</v>
      </c>
      <c r="G340" s="2">
        <f t="shared" si="70"/>
        <v>581858</v>
      </c>
      <c r="H340" s="2">
        <f t="shared" si="65"/>
        <v>167030702.78516454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1067704.7057644129</v>
      </c>
      <c r="Q340" s="2">
        <f t="shared" si="71"/>
        <v>600000</v>
      </c>
      <c r="R340" s="2">
        <f t="shared" si="66"/>
        <v>172452139.16261816</v>
      </c>
      <c r="S340" s="2">
        <f t="shared" si="58"/>
        <v>581858</v>
      </c>
      <c r="T340" s="2">
        <f t="shared" si="59"/>
        <v>18142</v>
      </c>
      <c r="U340" s="2">
        <f t="shared" si="60"/>
        <v>600000</v>
      </c>
      <c r="V340" s="2">
        <f t="shared" si="34"/>
        <v>118154630.78516455</v>
      </c>
      <c r="W340" s="2">
        <f t="shared" si="61"/>
        <v>581858</v>
      </c>
      <c r="X340" s="2">
        <f t="shared" si="51"/>
        <v>18142</v>
      </c>
      <c r="Y340" s="2">
        <f t="shared" si="62"/>
        <v>54297508.37745361</v>
      </c>
      <c r="Z340" s="2" t="str">
        <f t="shared" si="52"/>
        <v>MEEP</v>
      </c>
      <c r="AA340" s="2">
        <f>IF(Z340="HERE",Y340,AA339+Graph!$G$1*1000)</f>
        <v>100132784.38294806</v>
      </c>
      <c r="AB340" s="2">
        <f t="shared" si="63"/>
        <v>420000</v>
      </c>
      <c r="AC340" s="2">
        <f t="shared" si="64"/>
        <v>51233353.035714045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266</v>
      </c>
      <c r="C341" s="7"/>
      <c r="D341" s="2" t="e">
        <f t="shared" si="55"/>
        <v>#N/A</v>
      </c>
      <c r="E341" s="2" t="e">
        <f t="shared" si="67"/>
        <v>#N/A</v>
      </c>
      <c r="F341" s="2">
        <v>999337.25549450517</v>
      </c>
      <c r="G341" s="2">
        <f t="shared" si="70"/>
        <v>581858</v>
      </c>
      <c r="H341" s="2">
        <f t="shared" si="65"/>
        <v>167612560.78516454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1070112.4084249139</v>
      </c>
      <c r="Q341" s="2">
        <f t="shared" si="71"/>
        <v>600000</v>
      </c>
      <c r="R341" s="2">
        <f t="shared" si="66"/>
        <v>173052139.16261816</v>
      </c>
      <c r="S341" s="2">
        <f t="shared" si="58"/>
        <v>581858</v>
      </c>
      <c r="T341" s="2">
        <f t="shared" si="59"/>
        <v>18142</v>
      </c>
      <c r="U341" s="2">
        <f t="shared" si="60"/>
        <v>600000</v>
      </c>
      <c r="V341" s="2">
        <f t="shared" si="34"/>
        <v>118736488.78516455</v>
      </c>
      <c r="W341" s="2">
        <f t="shared" si="61"/>
        <v>581858</v>
      </c>
      <c r="X341" s="2">
        <f t="shared" si="51"/>
        <v>18142</v>
      </c>
      <c r="Y341" s="2">
        <f t="shared" si="62"/>
        <v>54315650.37745361</v>
      </c>
      <c r="Z341" s="2" t="str">
        <f t="shared" si="52"/>
        <v>MEEP</v>
      </c>
      <c r="AA341" s="2">
        <f>IF(Z341="HERE",Y341,AA340+Graph!$G$1*1000)</f>
        <v>100552784.38294806</v>
      </c>
      <c r="AB341" s="2">
        <f t="shared" si="63"/>
        <v>420000</v>
      </c>
      <c r="AC341" s="2">
        <f t="shared" si="64"/>
        <v>51233353.035714045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267</v>
      </c>
      <c r="C342" s="7"/>
      <c r="D342" s="2" t="e">
        <f t="shared" si="55"/>
        <v>#N/A</v>
      </c>
      <c r="E342" s="2" t="e">
        <f t="shared" si="67"/>
        <v>#N/A</v>
      </c>
      <c r="F342" s="2">
        <v>1001514.8208791167</v>
      </c>
      <c r="G342" s="2">
        <f t="shared" si="70"/>
        <v>581858</v>
      </c>
      <c r="H342" s="2">
        <f t="shared" si="65"/>
        <v>168194418.78516454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1072520.1110854</v>
      </c>
      <c r="Q342" s="2">
        <f t="shared" si="71"/>
        <v>600000</v>
      </c>
      <c r="R342" s="2">
        <f t="shared" si="66"/>
        <v>173652139.16261816</v>
      </c>
      <c r="S342" s="2">
        <f t="shared" si="58"/>
        <v>581858</v>
      </c>
      <c r="T342" s="2">
        <f t="shared" si="59"/>
        <v>18142</v>
      </c>
      <c r="U342" s="2">
        <f t="shared" si="60"/>
        <v>600000</v>
      </c>
      <c r="V342" s="2">
        <f t="shared" si="34"/>
        <v>119318346.78516455</v>
      </c>
      <c r="W342" s="2">
        <f t="shared" si="61"/>
        <v>581858</v>
      </c>
      <c r="X342" s="2">
        <f t="shared" si="51"/>
        <v>18142</v>
      </c>
      <c r="Y342" s="2">
        <f t="shared" si="62"/>
        <v>54333792.37745361</v>
      </c>
      <c r="Z342" s="2" t="str">
        <f t="shared" si="52"/>
        <v>MEEP</v>
      </c>
      <c r="AA342" s="2">
        <f>IF(Z342="HERE",Y342,AA341+Graph!$G$1*1000)</f>
        <v>100972784.38294806</v>
      </c>
      <c r="AB342" s="2">
        <f t="shared" si="63"/>
        <v>420000</v>
      </c>
      <c r="AC342" s="2">
        <f t="shared" si="64"/>
        <v>51233353.035714045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268</v>
      </c>
      <c r="C343" s="7"/>
      <c r="D343" s="2" t="e">
        <f t="shared" si="55"/>
        <v>#N/A</v>
      </c>
      <c r="E343" s="2" t="e">
        <f t="shared" si="67"/>
        <v>#N/A</v>
      </c>
      <c r="F343" s="2">
        <v>1003692.3862637281</v>
      </c>
      <c r="G343" s="2">
        <f t="shared" si="70"/>
        <v>581858</v>
      </c>
      <c r="H343" s="2">
        <f t="shared" si="65"/>
        <v>168776276.78516454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1074927.813745901</v>
      </c>
      <c r="Q343" s="2">
        <f t="shared" si="71"/>
        <v>600000</v>
      </c>
      <c r="R343" s="2">
        <f t="shared" si="66"/>
        <v>174252139.16261816</v>
      </c>
      <c r="S343" s="2">
        <f t="shared" si="58"/>
        <v>581858</v>
      </c>
      <c r="T343" s="2">
        <f t="shared" si="59"/>
        <v>18142</v>
      </c>
      <c r="U343" s="2">
        <f t="shared" si="60"/>
        <v>600000</v>
      </c>
      <c r="V343" s="2">
        <f t="shared" si="34"/>
        <v>119900204.78516455</v>
      </c>
      <c r="W343" s="2">
        <f t="shared" si="61"/>
        <v>581858</v>
      </c>
      <c r="X343" s="2">
        <f t="shared" si="51"/>
        <v>18142</v>
      </c>
      <c r="Y343" s="2">
        <f t="shared" si="62"/>
        <v>54351934.37745361</v>
      </c>
      <c r="Z343" s="2" t="str">
        <f t="shared" si="52"/>
        <v>MEEP</v>
      </c>
      <c r="AA343" s="2">
        <f>IF(Z343="HERE",Y343,AA342+Graph!$G$1*1000)</f>
        <v>101392784.38294806</v>
      </c>
      <c r="AB343" s="2">
        <f t="shared" si="63"/>
        <v>420000</v>
      </c>
      <c r="AC343" s="2">
        <f t="shared" si="64"/>
        <v>51233353.035714045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269</v>
      </c>
      <c r="C344" s="7"/>
      <c r="D344" s="2" t="e">
        <f t="shared" si="55"/>
        <v>#N/A</v>
      </c>
      <c r="E344" s="2" t="e">
        <f t="shared" si="67"/>
        <v>#N/A</v>
      </c>
      <c r="F344" s="2">
        <v>1005869.9516483545</v>
      </c>
      <c r="G344" s="2">
        <f t="shared" si="70"/>
        <v>581858</v>
      </c>
      <c r="H344" s="2">
        <f t="shared" si="65"/>
        <v>169358134.78516454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1077335.516406402</v>
      </c>
      <c r="Q344" s="2">
        <f t="shared" si="71"/>
        <v>600000</v>
      </c>
      <c r="R344" s="2">
        <f t="shared" si="66"/>
        <v>174852139.16261816</v>
      </c>
      <c r="S344" s="2">
        <f t="shared" si="58"/>
        <v>581858</v>
      </c>
      <c r="T344" s="2">
        <f t="shared" si="59"/>
        <v>18142</v>
      </c>
      <c r="U344" s="2">
        <f t="shared" si="60"/>
        <v>600000</v>
      </c>
      <c r="V344" s="2">
        <f t="shared" si="34"/>
        <v>120482062.78516455</v>
      </c>
      <c r="W344" s="2">
        <f t="shared" si="61"/>
        <v>581858</v>
      </c>
      <c r="X344" s="2">
        <f t="shared" si="51"/>
        <v>18142</v>
      </c>
      <c r="Y344" s="2">
        <f t="shared" si="62"/>
        <v>54370076.37745361</v>
      </c>
      <c r="Z344" s="2" t="str">
        <f t="shared" si="52"/>
        <v>MEEP</v>
      </c>
      <c r="AA344" s="2">
        <f>IF(Z344="HERE",Y344,AA343+Graph!$G$1*1000)</f>
        <v>101812784.38294806</v>
      </c>
      <c r="AB344" s="2">
        <f t="shared" si="63"/>
        <v>420000</v>
      </c>
      <c r="AC344" s="2">
        <f t="shared" si="64"/>
        <v>51233353.035714045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270</v>
      </c>
      <c r="C345" s="7"/>
      <c r="D345" s="2" t="e">
        <f t="shared" si="55"/>
        <v>#N/A</v>
      </c>
      <c r="E345" s="2" t="e">
        <f t="shared" si="67"/>
        <v>#N/A</v>
      </c>
      <c r="F345" s="2">
        <v>1008047.517032966</v>
      </c>
      <c r="G345" s="2">
        <f t="shared" si="70"/>
        <v>581858</v>
      </c>
      <c r="H345" s="2">
        <f t="shared" si="65"/>
        <v>169939992.78516454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1079743.219066903</v>
      </c>
      <c r="Q345" s="2">
        <f t="shared" si="71"/>
        <v>600000</v>
      </c>
      <c r="R345" s="2">
        <f t="shared" si="66"/>
        <v>175452139.16261816</v>
      </c>
      <c r="S345" s="2">
        <f t="shared" si="58"/>
        <v>581858</v>
      </c>
      <c r="T345" s="2">
        <f t="shared" si="59"/>
        <v>18142</v>
      </c>
      <c r="U345" s="2">
        <f t="shared" si="60"/>
        <v>600000</v>
      </c>
      <c r="V345" s="2">
        <f t="shared" si="34"/>
        <v>121063920.78516455</v>
      </c>
      <c r="W345" s="2">
        <f t="shared" si="61"/>
        <v>581858</v>
      </c>
      <c r="X345" s="2">
        <f t="shared" si="51"/>
        <v>18142</v>
      </c>
      <c r="Y345" s="2">
        <f t="shared" si="62"/>
        <v>54388218.37745361</v>
      </c>
      <c r="Z345" s="2" t="str">
        <f t="shared" si="52"/>
        <v>MEEP</v>
      </c>
      <c r="AA345" s="2">
        <f>IF(Z345="HERE",Y345,AA344+Graph!$G$1*1000)</f>
        <v>102232784.38294806</v>
      </c>
      <c r="AB345" s="2">
        <f t="shared" si="63"/>
        <v>420000</v>
      </c>
      <c r="AC345" s="2">
        <f t="shared" si="64"/>
        <v>51233353.035714045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271</v>
      </c>
      <c r="C346" s="7"/>
      <c r="D346" s="2" t="e">
        <f t="shared" si="55"/>
        <v>#N/A</v>
      </c>
      <c r="E346" s="2" t="e">
        <f t="shared" si="67"/>
        <v>#N/A</v>
      </c>
      <c r="F346" s="2">
        <v>1010225.0824175775</v>
      </c>
      <c r="G346" s="2">
        <f t="shared" si="70"/>
        <v>581858</v>
      </c>
      <c r="H346" s="2">
        <f t="shared" si="65"/>
        <v>170521850.78516454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1082150.9217273891</v>
      </c>
      <c r="Q346" s="2">
        <f t="shared" si="71"/>
        <v>600000</v>
      </c>
      <c r="R346" s="2">
        <f t="shared" si="66"/>
        <v>176052139.16261816</v>
      </c>
      <c r="S346" s="2">
        <f t="shared" si="58"/>
        <v>581858</v>
      </c>
      <c r="T346" s="2">
        <f t="shared" si="59"/>
        <v>18142</v>
      </c>
      <c r="U346" s="2">
        <f t="shared" si="60"/>
        <v>600000</v>
      </c>
      <c r="V346" s="2">
        <f t="shared" si="34"/>
        <v>121645778.78516455</v>
      </c>
      <c r="W346" s="2">
        <f t="shared" si="61"/>
        <v>581858</v>
      </c>
      <c r="X346" s="2">
        <f t="shared" si="51"/>
        <v>18142</v>
      </c>
      <c r="Y346" s="2">
        <f t="shared" si="62"/>
        <v>54406360.37745361</v>
      </c>
      <c r="Z346" s="2" t="str">
        <f t="shared" si="52"/>
        <v>MEEP</v>
      </c>
      <c r="AA346" s="2">
        <f>IF(Z346="HERE",Y346,AA345+Graph!$G$1*1000)</f>
        <v>102652784.38294806</v>
      </c>
      <c r="AB346" s="2">
        <f t="shared" si="63"/>
        <v>420000</v>
      </c>
      <c r="AC346" s="2">
        <f t="shared" si="64"/>
        <v>51233353.035714045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272</v>
      </c>
      <c r="C347" s="7"/>
      <c r="D347" s="2" t="e">
        <f t="shared" si="55"/>
        <v>#N/A</v>
      </c>
      <c r="E347" s="2" t="e">
        <f t="shared" si="67"/>
        <v>#N/A</v>
      </c>
      <c r="F347" s="2">
        <v>1012402.647802189</v>
      </c>
      <c r="G347" s="2">
        <f t="shared" si="70"/>
        <v>581858</v>
      </c>
      <c r="H347" s="2">
        <f t="shared" si="65"/>
        <v>171103708.78516454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1084558.6243878901</v>
      </c>
      <c r="Q347" s="2">
        <f t="shared" si="71"/>
        <v>600000</v>
      </c>
      <c r="R347" s="2">
        <f t="shared" si="66"/>
        <v>176652139.16261816</v>
      </c>
      <c r="S347" s="2">
        <f t="shared" si="58"/>
        <v>581858</v>
      </c>
      <c r="T347" s="2">
        <f t="shared" si="59"/>
        <v>18142</v>
      </c>
      <c r="U347" s="2">
        <f t="shared" si="60"/>
        <v>600000</v>
      </c>
      <c r="V347" s="2">
        <f t="shared" si="34"/>
        <v>122227636.78516455</v>
      </c>
      <c r="W347" s="2">
        <f t="shared" si="61"/>
        <v>581858</v>
      </c>
      <c r="X347" s="2">
        <f t="shared" si="51"/>
        <v>18142</v>
      </c>
      <c r="Y347" s="2">
        <f t="shared" si="62"/>
        <v>54424502.37745361</v>
      </c>
      <c r="Z347" s="2" t="str">
        <f t="shared" si="52"/>
        <v>MEEP</v>
      </c>
      <c r="AA347" s="2">
        <f>IF(Z347="HERE",Y347,AA346+Graph!$G$1*1000)</f>
        <v>103072784.38294806</v>
      </c>
      <c r="AB347" s="2">
        <f t="shared" si="63"/>
        <v>420000</v>
      </c>
      <c r="AC347" s="2">
        <f t="shared" si="64"/>
        <v>51233353.035714045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273</v>
      </c>
      <c r="C348" s="7"/>
      <c r="D348" s="2" t="e">
        <f t="shared" si="55"/>
        <v>#N/A</v>
      </c>
      <c r="E348" s="2" t="e">
        <f t="shared" si="67"/>
        <v>#N/A</v>
      </c>
      <c r="F348" s="2">
        <v>1014580.2131868154</v>
      </c>
      <c r="G348" s="2">
        <f t="shared" si="70"/>
        <v>581858</v>
      </c>
      <c r="H348" s="2">
        <f t="shared" si="65"/>
        <v>171685566.78516454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1086966.3270483911</v>
      </c>
      <c r="Q348" s="2">
        <f t="shared" si="71"/>
        <v>600000</v>
      </c>
      <c r="R348" s="2">
        <f t="shared" si="66"/>
        <v>177252139.16261816</v>
      </c>
      <c r="S348" s="2">
        <f t="shared" si="58"/>
        <v>581858</v>
      </c>
      <c r="T348" s="2">
        <f t="shared" si="59"/>
        <v>18142</v>
      </c>
      <c r="U348" s="2">
        <f t="shared" si="60"/>
        <v>600000</v>
      </c>
      <c r="V348" s="2">
        <f t="shared" si="34"/>
        <v>122809494.78516455</v>
      </c>
      <c r="W348" s="2">
        <f t="shared" si="61"/>
        <v>581858</v>
      </c>
      <c r="X348" s="2">
        <f t="shared" si="51"/>
        <v>18142</v>
      </c>
      <c r="Y348" s="2">
        <f t="shared" si="62"/>
        <v>54442644.37745361</v>
      </c>
      <c r="Z348" s="2" t="str">
        <f t="shared" si="52"/>
        <v>MEEP</v>
      </c>
      <c r="AA348" s="2">
        <f>IF(Z348="HERE",Y348,AA347+Graph!$G$1*1000)</f>
        <v>103492784.38294806</v>
      </c>
      <c r="AB348" s="2">
        <f t="shared" si="63"/>
        <v>420000</v>
      </c>
      <c r="AC348" s="2">
        <f t="shared" si="64"/>
        <v>51233353.035714045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274</v>
      </c>
      <c r="C349" s="7"/>
      <c r="D349" s="2" t="e">
        <f t="shared" si="55"/>
        <v>#N/A</v>
      </c>
      <c r="E349" s="2" t="e">
        <f t="shared" si="67"/>
        <v>#N/A</v>
      </c>
      <c r="F349" s="2">
        <v>1016757.7785714269</v>
      </c>
      <c r="G349" s="2">
        <f t="shared" si="70"/>
        <v>581858</v>
      </c>
      <c r="H349" s="2">
        <f t="shared" si="65"/>
        <v>172267424.78516454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1089374.0297088921</v>
      </c>
      <c r="Q349" s="2">
        <f t="shared" si="71"/>
        <v>600000</v>
      </c>
      <c r="R349" s="2">
        <f t="shared" si="66"/>
        <v>177852139.16261816</v>
      </c>
      <c r="S349" s="2">
        <f t="shared" si="58"/>
        <v>581858</v>
      </c>
      <c r="T349" s="2">
        <f t="shared" si="59"/>
        <v>18142</v>
      </c>
      <c r="U349" s="2">
        <f t="shared" si="60"/>
        <v>600000</v>
      </c>
      <c r="V349" s="2">
        <f t="shared" si="34"/>
        <v>123391352.78516455</v>
      </c>
      <c r="W349" s="2">
        <f t="shared" si="61"/>
        <v>581858</v>
      </c>
      <c r="X349" s="2">
        <f t="shared" si="51"/>
        <v>18142</v>
      </c>
      <c r="Y349" s="2">
        <f t="shared" si="62"/>
        <v>54460786.37745361</v>
      </c>
      <c r="Z349" s="2" t="str">
        <f t="shared" si="52"/>
        <v>MEEP</v>
      </c>
      <c r="AA349" s="2">
        <f>IF(Z349="HERE",Y349,AA348+Graph!$G$1*1000)</f>
        <v>103912784.38294806</v>
      </c>
      <c r="AB349" s="2">
        <f t="shared" si="63"/>
        <v>420000</v>
      </c>
      <c r="AC349" s="2">
        <f t="shared" si="64"/>
        <v>51233353.035714045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275</v>
      </c>
      <c r="C350" s="7"/>
      <c r="D350" s="2" t="e">
        <f t="shared" si="55"/>
        <v>#N/A</v>
      </c>
      <c r="E350" s="2" t="e">
        <f t="shared" si="67"/>
        <v>#N/A</v>
      </c>
      <c r="F350" s="2">
        <v>1018935.3439560384</v>
      </c>
      <c r="G350" s="2">
        <f t="shared" si="70"/>
        <v>581858</v>
      </c>
      <c r="H350" s="2">
        <f t="shared" si="65"/>
        <v>172849282.78516454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1091781.7323693931</v>
      </c>
      <c r="Q350" s="2">
        <f t="shared" si="71"/>
        <v>600000</v>
      </c>
      <c r="R350" s="2">
        <f t="shared" si="66"/>
        <v>178452139.16261816</v>
      </c>
      <c r="S350" s="2">
        <f t="shared" si="58"/>
        <v>581858</v>
      </c>
      <c r="T350" s="2">
        <f t="shared" si="59"/>
        <v>18142</v>
      </c>
      <c r="U350" s="2">
        <f t="shared" si="60"/>
        <v>600000</v>
      </c>
      <c r="V350" s="2">
        <f t="shared" si="34"/>
        <v>123973210.78516455</v>
      </c>
      <c r="W350" s="2">
        <f t="shared" si="61"/>
        <v>581858</v>
      </c>
      <c r="X350" s="2">
        <f t="shared" si="51"/>
        <v>18142</v>
      </c>
      <c r="Y350" s="2">
        <f t="shared" si="62"/>
        <v>54478928.37745361</v>
      </c>
      <c r="Z350" s="2" t="str">
        <f t="shared" si="52"/>
        <v>MEEP</v>
      </c>
      <c r="AA350" s="2">
        <f>IF(Z350="HERE",Y350,AA349+Graph!$G$1*1000)</f>
        <v>104332784.38294806</v>
      </c>
      <c r="AB350" s="2">
        <f t="shared" si="63"/>
        <v>420000</v>
      </c>
      <c r="AC350" s="2">
        <f t="shared" si="64"/>
        <v>51233353.035714045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276</v>
      </c>
      <c r="C351" s="7"/>
      <c r="D351" s="2" t="e">
        <f t="shared" si="55"/>
        <v>#N/A</v>
      </c>
      <c r="E351" s="2" t="e">
        <f t="shared" si="67"/>
        <v>#N/A</v>
      </c>
      <c r="F351" s="2">
        <v>1021112.9093406498</v>
      </c>
      <c r="G351" s="2">
        <f t="shared" si="70"/>
        <v>581858</v>
      </c>
      <c r="H351" s="2">
        <f t="shared" si="65"/>
        <v>173431140.78516454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1094189.4350298792</v>
      </c>
      <c r="Q351" s="2">
        <f t="shared" si="71"/>
        <v>600000</v>
      </c>
      <c r="R351" s="2">
        <f t="shared" si="66"/>
        <v>179052139.16261816</v>
      </c>
      <c r="S351" s="2">
        <f t="shared" si="58"/>
        <v>581858</v>
      </c>
      <c r="T351" s="2">
        <f t="shared" si="59"/>
        <v>18142</v>
      </c>
      <c r="U351" s="2">
        <f t="shared" si="60"/>
        <v>600000</v>
      </c>
      <c r="V351" s="2">
        <f t="shared" si="34"/>
        <v>124555068.78516455</v>
      </c>
      <c r="W351" s="2">
        <f t="shared" si="61"/>
        <v>581858</v>
      </c>
      <c r="X351" s="2">
        <f t="shared" si="51"/>
        <v>18142</v>
      </c>
      <c r="Y351" s="2">
        <f t="shared" ref="Y351:Y385" si="74">IF(COUNT($C352)=0,IF(COUNT($C351)=1,C351,SUM(Y350+X351)),C351)</f>
        <v>54497070.37745361</v>
      </c>
      <c r="Z351" s="2" t="str">
        <f t="shared" si="52"/>
        <v>MEEP</v>
      </c>
      <c r="AA351" s="2">
        <f>IF(Z351="HERE",Y351,AA350+Graph!$G$1*1000)</f>
        <v>104752784.38294806</v>
      </c>
      <c r="AB351" s="2">
        <f t="shared" si="63"/>
        <v>420000</v>
      </c>
      <c r="AC351" s="2">
        <f t="shared" ref="AC351:AC385" si="75">IF(Z352="HERE",V351,AC350)</f>
        <v>51233353.035714045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277</v>
      </c>
      <c r="C352" s="7"/>
      <c r="D352" s="2" t="e">
        <f t="shared" si="55"/>
        <v>#N/A</v>
      </c>
      <c r="E352" s="2" t="e">
        <f t="shared" si="67"/>
        <v>#N/A</v>
      </c>
      <c r="F352" s="2">
        <v>1023290.4747252762</v>
      </c>
      <c r="G352" s="2">
        <f t="shared" si="70"/>
        <v>581858</v>
      </c>
      <c r="H352" s="2">
        <f t="shared" ref="H352:H385" si="76">IF(COUNT($C353)=0,IF(COUNT($C352)=1,C352,SUM(H351+G352)),C352)</f>
        <v>174012998.78516454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1096597.1376903802</v>
      </c>
      <c r="Q352" s="2">
        <f t="shared" si="71"/>
        <v>600000</v>
      </c>
      <c r="R352" s="2">
        <f t="shared" ref="R352:R385" si="77">IF(COUNT($C353)=0,IF(COUNT($C352)=1,M352,SUM(R351+Q352)),M352)</f>
        <v>179652139.16261816</v>
      </c>
      <c r="S352" s="2">
        <f t="shared" si="58"/>
        <v>581858</v>
      </c>
      <c r="T352" s="2">
        <f t="shared" si="59"/>
        <v>18142</v>
      </c>
      <c r="U352" s="2">
        <f t="shared" si="60"/>
        <v>600000</v>
      </c>
      <c r="V352" s="2">
        <f t="shared" si="34"/>
        <v>125136926.78516455</v>
      </c>
      <c r="W352" s="2">
        <f t="shared" si="61"/>
        <v>581858</v>
      </c>
      <c r="X352" s="2">
        <f t="shared" si="51"/>
        <v>18142</v>
      </c>
      <c r="Y352" s="2">
        <f t="shared" si="74"/>
        <v>54515212.37745361</v>
      </c>
      <c r="Z352" s="2" t="str">
        <f t="shared" si="52"/>
        <v>MEEP</v>
      </c>
      <c r="AA352" s="2">
        <f>IF(Z352="HERE",Y352,AA351+Graph!$G$1*1000)</f>
        <v>105172784.38294806</v>
      </c>
      <c r="AB352" s="2">
        <f t="shared" si="63"/>
        <v>420000</v>
      </c>
      <c r="AC352" s="2">
        <f t="shared" si="75"/>
        <v>51233353.035714045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278</v>
      </c>
      <c r="C353" s="7"/>
      <c r="D353" s="2" t="e">
        <f t="shared" si="55"/>
        <v>#N/A</v>
      </c>
      <c r="E353" s="2" t="e">
        <f t="shared" si="67"/>
        <v>#N/A</v>
      </c>
      <c r="F353" s="2">
        <v>1025468.0401098877</v>
      </c>
      <c r="G353" s="2">
        <f t="shared" si="70"/>
        <v>581858</v>
      </c>
      <c r="H353" s="2">
        <f t="shared" si="76"/>
        <v>174594856.78516454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1099004.8403508812</v>
      </c>
      <c r="Q353" s="2">
        <f t="shared" si="71"/>
        <v>600000</v>
      </c>
      <c r="R353" s="2">
        <f t="shared" si="77"/>
        <v>180252139.16261816</v>
      </c>
      <c r="S353" s="2">
        <f t="shared" si="58"/>
        <v>581858</v>
      </c>
      <c r="T353" s="2">
        <f t="shared" si="59"/>
        <v>18142</v>
      </c>
      <c r="U353" s="2">
        <f t="shared" si="60"/>
        <v>600000</v>
      </c>
      <c r="V353" s="2">
        <f t="shared" si="34"/>
        <v>125718784.78516455</v>
      </c>
      <c r="W353" s="2">
        <f t="shared" si="61"/>
        <v>581858</v>
      </c>
      <c r="X353" s="2">
        <f t="shared" si="51"/>
        <v>18142</v>
      </c>
      <c r="Y353" s="2">
        <f t="shared" si="74"/>
        <v>54533354.37745361</v>
      </c>
      <c r="Z353" s="2" t="str">
        <f t="shared" si="52"/>
        <v>MEEP</v>
      </c>
      <c r="AA353" s="2">
        <f>IF(Z353="HERE",Y353,AA352+Graph!$G$1*1000)</f>
        <v>105592784.38294806</v>
      </c>
      <c r="AB353" s="2">
        <f t="shared" si="63"/>
        <v>420000</v>
      </c>
      <c r="AC353" s="2">
        <f t="shared" si="75"/>
        <v>51233353.035714045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279</v>
      </c>
      <c r="C354" s="7"/>
      <c r="D354" s="2" t="e">
        <f t="shared" si="55"/>
        <v>#N/A</v>
      </c>
      <c r="E354" s="2" t="e">
        <f t="shared" si="67"/>
        <v>#N/A</v>
      </c>
      <c r="F354" s="2">
        <v>1027645.6054944992</v>
      </c>
      <c r="G354" s="2">
        <f t="shared" si="70"/>
        <v>581858</v>
      </c>
      <c r="H354" s="2">
        <f t="shared" si="76"/>
        <v>175176714.78516454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1101412.5430113822</v>
      </c>
      <c r="Q354" s="2">
        <f t="shared" si="71"/>
        <v>600000</v>
      </c>
      <c r="R354" s="2">
        <f t="shared" si="77"/>
        <v>180852139.16261816</v>
      </c>
      <c r="S354" s="2">
        <f t="shared" si="58"/>
        <v>581858</v>
      </c>
      <c r="T354" s="2">
        <f t="shared" si="59"/>
        <v>18142</v>
      </c>
      <c r="U354" s="2">
        <f t="shared" si="60"/>
        <v>600000</v>
      </c>
      <c r="V354" s="2">
        <f t="shared" si="34"/>
        <v>126300642.78516455</v>
      </c>
      <c r="W354" s="2">
        <f t="shared" si="61"/>
        <v>581858</v>
      </c>
      <c r="X354" s="2">
        <f t="shared" si="51"/>
        <v>18142</v>
      </c>
      <c r="Y354" s="2">
        <f t="shared" si="74"/>
        <v>54551496.37745361</v>
      </c>
      <c r="Z354" s="2" t="str">
        <f t="shared" si="52"/>
        <v>MEEP</v>
      </c>
      <c r="AA354" s="2">
        <f>IF(Z354="HERE",Y354,AA353+Graph!$G$1*1000)</f>
        <v>106012784.38294806</v>
      </c>
      <c r="AB354" s="2">
        <f t="shared" si="63"/>
        <v>420000</v>
      </c>
      <c r="AC354" s="2">
        <f t="shared" si="75"/>
        <v>51233353.035714045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280</v>
      </c>
      <c r="C355" s="7"/>
      <c r="D355" s="2" t="e">
        <f t="shared" si="55"/>
        <v>#N/A</v>
      </c>
      <c r="E355" s="2" t="e">
        <f t="shared" si="67"/>
        <v>#N/A</v>
      </c>
      <c r="F355" s="2">
        <v>1029823.1708791107</v>
      </c>
      <c r="G355" s="2">
        <f t="shared" si="70"/>
        <v>581858</v>
      </c>
      <c r="H355" s="2">
        <f t="shared" si="76"/>
        <v>175758572.78516454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1103820.2456718683</v>
      </c>
      <c r="Q355" s="2">
        <f t="shared" si="71"/>
        <v>600000</v>
      </c>
      <c r="R355" s="2">
        <f t="shared" si="77"/>
        <v>181452139.16261816</v>
      </c>
      <c r="S355" s="2">
        <f t="shared" si="58"/>
        <v>581858</v>
      </c>
      <c r="T355" s="2">
        <f t="shared" si="59"/>
        <v>18142</v>
      </c>
      <c r="U355" s="2">
        <f t="shared" si="60"/>
        <v>600000</v>
      </c>
      <c r="V355" s="2">
        <f t="shared" si="34"/>
        <v>126882500.78516455</v>
      </c>
      <c r="W355" s="2">
        <f t="shared" si="61"/>
        <v>581858</v>
      </c>
      <c r="X355" s="2">
        <f t="shared" si="51"/>
        <v>18142</v>
      </c>
      <c r="Y355" s="2">
        <f t="shared" si="74"/>
        <v>54569638.37745361</v>
      </c>
      <c r="Z355" s="2" t="str">
        <f t="shared" si="52"/>
        <v>MEEP</v>
      </c>
      <c r="AA355" s="2">
        <f>IF(Z355="HERE",Y355,AA354+Graph!$G$1*1000)</f>
        <v>106432784.38294806</v>
      </c>
      <c r="AB355" s="2">
        <f t="shared" si="63"/>
        <v>420000</v>
      </c>
      <c r="AC355" s="2">
        <f t="shared" si="75"/>
        <v>51233353.035714045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281</v>
      </c>
      <c r="C356" s="7"/>
      <c r="D356" s="2" t="e">
        <f t="shared" si="55"/>
        <v>#N/A</v>
      </c>
      <c r="E356" s="2" t="e">
        <f t="shared" si="67"/>
        <v>#N/A</v>
      </c>
      <c r="F356" s="2">
        <v>1032000.7362637371</v>
      </c>
      <c r="G356" s="2">
        <f t="shared" si="70"/>
        <v>581858</v>
      </c>
      <c r="H356" s="2">
        <f t="shared" si="76"/>
        <v>176340430.78516454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1106227.9483323693</v>
      </c>
      <c r="Q356" s="2">
        <f t="shared" si="71"/>
        <v>600000</v>
      </c>
      <c r="R356" s="2">
        <f t="shared" si="77"/>
        <v>182052139.16261816</v>
      </c>
      <c r="S356" s="2">
        <f t="shared" si="58"/>
        <v>581858</v>
      </c>
      <c r="T356" s="2">
        <f t="shared" si="59"/>
        <v>18142</v>
      </c>
      <c r="U356" s="2">
        <f t="shared" si="60"/>
        <v>600000</v>
      </c>
      <c r="V356" s="2">
        <f t="shared" ref="V356:V385" si="78">H272</f>
        <v>127464358.78516455</v>
      </c>
      <c r="W356" s="2">
        <f t="shared" si="61"/>
        <v>581858</v>
      </c>
      <c r="X356" s="2">
        <f t="shared" si="51"/>
        <v>18142</v>
      </c>
      <c r="Y356" s="2">
        <f t="shared" si="74"/>
        <v>54587780.37745361</v>
      </c>
      <c r="Z356" s="2" t="str">
        <f t="shared" si="52"/>
        <v>MEEP</v>
      </c>
      <c r="AA356" s="2">
        <f>IF(Z356="HERE",Y356,AA355+Graph!$G$1*1000)</f>
        <v>106852784.38294806</v>
      </c>
      <c r="AB356" s="2">
        <f t="shared" si="63"/>
        <v>420000</v>
      </c>
      <c r="AC356" s="2">
        <f t="shared" si="75"/>
        <v>51233353.035714045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282</v>
      </c>
      <c r="C357" s="7"/>
      <c r="D357" s="2" t="e">
        <f t="shared" si="55"/>
        <v>#N/A</v>
      </c>
      <c r="E357" s="2" t="e">
        <f t="shared" si="67"/>
        <v>#N/A</v>
      </c>
      <c r="F357" s="2">
        <v>1034178.3016483486</v>
      </c>
      <c r="G357" s="2">
        <f t="shared" si="70"/>
        <v>581858</v>
      </c>
      <c r="H357" s="2">
        <f t="shared" si="76"/>
        <v>176922288.78516454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1108635.6509928703</v>
      </c>
      <c r="Q357" s="2">
        <f t="shared" si="71"/>
        <v>600000</v>
      </c>
      <c r="R357" s="2">
        <f t="shared" si="77"/>
        <v>182652139.16261816</v>
      </c>
      <c r="S357" s="2">
        <f t="shared" si="58"/>
        <v>581858</v>
      </c>
      <c r="T357" s="2">
        <f t="shared" si="59"/>
        <v>18142</v>
      </c>
      <c r="U357" s="2">
        <f t="shared" si="60"/>
        <v>600000</v>
      </c>
      <c r="V357" s="2">
        <f t="shared" si="78"/>
        <v>128046216.78516455</v>
      </c>
      <c r="W357" s="2">
        <f t="shared" si="61"/>
        <v>581858</v>
      </c>
      <c r="X357" s="2">
        <f t="shared" si="51"/>
        <v>18142</v>
      </c>
      <c r="Y357" s="2">
        <f t="shared" si="74"/>
        <v>54605922.37745361</v>
      </c>
      <c r="Z357" s="2" t="str">
        <f t="shared" si="52"/>
        <v>MEEP</v>
      </c>
      <c r="AA357" s="2">
        <f>IF(Z357="HERE",Y357,AA356+Graph!$G$1*1000)</f>
        <v>107272784.38294806</v>
      </c>
      <c r="AB357" s="2">
        <f t="shared" si="63"/>
        <v>420000</v>
      </c>
      <c r="AC357" s="2">
        <f t="shared" si="75"/>
        <v>51233353.035714045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283</v>
      </c>
      <c r="C358" s="7"/>
      <c r="D358" s="2" t="e">
        <f t="shared" si="55"/>
        <v>#N/A</v>
      </c>
      <c r="E358" s="2" t="e">
        <f t="shared" si="67"/>
        <v>#N/A</v>
      </c>
      <c r="F358" s="2">
        <v>1036355.8670329601</v>
      </c>
      <c r="G358" s="2">
        <f t="shared" ref="G358:G385" si="79">IF(F358&gt;600000,$AK$31*1000,F358)</f>
        <v>581858</v>
      </c>
      <c r="H358" s="2">
        <f t="shared" si="76"/>
        <v>177504146.78516454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1111043.3536533713</v>
      </c>
      <c r="Q358" s="2">
        <f t="shared" ref="Q358:Q385" si="80">IF(P358&gt;600000,600000,P358)</f>
        <v>600000</v>
      </c>
      <c r="R358" s="2">
        <f t="shared" si="77"/>
        <v>183252139.16261816</v>
      </c>
      <c r="S358" s="2">
        <f t="shared" si="58"/>
        <v>581858</v>
      </c>
      <c r="T358" s="2">
        <f t="shared" si="59"/>
        <v>18142</v>
      </c>
      <c r="U358" s="2">
        <f t="shared" si="60"/>
        <v>600000</v>
      </c>
      <c r="V358" s="2">
        <f t="shared" si="78"/>
        <v>128628074.78516455</v>
      </c>
      <c r="W358" s="2">
        <f t="shared" si="61"/>
        <v>581858</v>
      </c>
      <c r="X358" s="2">
        <f t="shared" si="51"/>
        <v>18142</v>
      </c>
      <c r="Y358" s="2">
        <f t="shared" si="74"/>
        <v>54624064.37745361</v>
      </c>
      <c r="Z358" s="2" t="str">
        <f t="shared" si="52"/>
        <v>MEEP</v>
      </c>
      <c r="AA358" s="2">
        <f>IF(Z358="HERE",Y358,AA357+Graph!$G$1*1000)</f>
        <v>107692784.38294806</v>
      </c>
      <c r="AB358" s="2">
        <f t="shared" si="63"/>
        <v>420000</v>
      </c>
      <c r="AC358" s="2">
        <f t="shared" si="75"/>
        <v>51233353.035714045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284</v>
      </c>
      <c r="C359" s="7"/>
      <c r="D359" s="2" t="e">
        <f t="shared" si="55"/>
        <v>#N/A</v>
      </c>
      <c r="E359" s="2" t="e">
        <f t="shared" si="67"/>
        <v>#N/A</v>
      </c>
      <c r="F359" s="2">
        <v>1038533.4324175715</v>
      </c>
      <c r="G359" s="2">
        <f t="shared" si="79"/>
        <v>581858</v>
      </c>
      <c r="H359" s="2">
        <f t="shared" si="76"/>
        <v>178086004.78516454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1113451.0563138574</v>
      </c>
      <c r="Q359" s="2">
        <f t="shared" si="80"/>
        <v>600000</v>
      </c>
      <c r="R359" s="2">
        <f t="shared" si="77"/>
        <v>183852139.16261816</v>
      </c>
      <c r="S359" s="2">
        <f t="shared" si="58"/>
        <v>581858</v>
      </c>
      <c r="T359" s="2">
        <f t="shared" si="59"/>
        <v>18142</v>
      </c>
      <c r="U359" s="2">
        <f t="shared" si="60"/>
        <v>600000</v>
      </c>
      <c r="V359" s="2">
        <f t="shared" si="78"/>
        <v>129209932.78516455</v>
      </c>
      <c r="W359" s="2">
        <f t="shared" si="61"/>
        <v>581858</v>
      </c>
      <c r="X359" s="2">
        <f t="shared" si="51"/>
        <v>18142</v>
      </c>
      <c r="Y359" s="2">
        <f t="shared" si="74"/>
        <v>54642206.37745361</v>
      </c>
      <c r="Z359" s="2" t="str">
        <f t="shared" si="52"/>
        <v>MEEP</v>
      </c>
      <c r="AA359" s="2">
        <f>IF(Z359="HERE",Y359,AA358+Graph!$G$1*1000)</f>
        <v>108112784.38294806</v>
      </c>
      <c r="AB359" s="2">
        <f t="shared" si="63"/>
        <v>420000</v>
      </c>
      <c r="AC359" s="2">
        <f t="shared" si="75"/>
        <v>51233353.035714045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285</v>
      </c>
      <c r="C360" s="7"/>
      <c r="D360" s="2" t="e">
        <f t="shared" si="55"/>
        <v>#N/A</v>
      </c>
      <c r="E360" s="2" t="e">
        <f t="shared" si="67"/>
        <v>#N/A</v>
      </c>
      <c r="F360" s="2">
        <v>1040710.9978021979</v>
      </c>
      <c r="G360" s="2">
        <f t="shared" si="79"/>
        <v>581858</v>
      </c>
      <c r="H360" s="2">
        <f t="shared" si="76"/>
        <v>178667862.78516454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1115858.7589743584</v>
      </c>
      <c r="Q360" s="2">
        <f t="shared" si="80"/>
        <v>600000</v>
      </c>
      <c r="R360" s="2">
        <f t="shared" si="77"/>
        <v>184452139.16261816</v>
      </c>
      <c r="S360" s="2">
        <f t="shared" si="58"/>
        <v>581858</v>
      </c>
      <c r="T360" s="2">
        <f t="shared" si="59"/>
        <v>18142</v>
      </c>
      <c r="U360" s="2">
        <f t="shared" si="60"/>
        <v>600000</v>
      </c>
      <c r="V360" s="2">
        <f t="shared" si="78"/>
        <v>129791790.78516455</v>
      </c>
      <c r="W360" s="2">
        <f t="shared" si="61"/>
        <v>581858</v>
      </c>
      <c r="X360" s="2">
        <f t="shared" si="51"/>
        <v>18142</v>
      </c>
      <c r="Y360" s="2">
        <f t="shared" si="74"/>
        <v>54660348.37745361</v>
      </c>
      <c r="Z360" s="2" t="str">
        <f t="shared" si="52"/>
        <v>MEEP</v>
      </c>
      <c r="AA360" s="2">
        <f>IF(Z360="HERE",Y360,AA359+Graph!$G$1*1000)</f>
        <v>108532784.38294806</v>
      </c>
      <c r="AB360" s="2">
        <f t="shared" si="63"/>
        <v>420000</v>
      </c>
      <c r="AC360" s="2">
        <f t="shared" si="75"/>
        <v>51233353.035714045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286</v>
      </c>
      <c r="C361" s="7"/>
      <c r="D361" s="2" t="e">
        <f t="shared" si="55"/>
        <v>#N/A</v>
      </c>
      <c r="E361" s="2" t="e">
        <f t="shared" si="67"/>
        <v>#N/A</v>
      </c>
      <c r="F361" s="2">
        <v>1042888.5631868094</v>
      </c>
      <c r="G361" s="2">
        <f t="shared" si="79"/>
        <v>581858</v>
      </c>
      <c r="H361" s="2">
        <f t="shared" si="76"/>
        <v>179249720.78516454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1118266.4616348594</v>
      </c>
      <c r="Q361" s="2">
        <f t="shared" si="80"/>
        <v>600000</v>
      </c>
      <c r="R361" s="2">
        <f t="shared" si="77"/>
        <v>185052139.16261816</v>
      </c>
      <c r="S361" s="2">
        <f t="shared" si="58"/>
        <v>581858</v>
      </c>
      <c r="T361" s="2">
        <f t="shared" si="59"/>
        <v>18142</v>
      </c>
      <c r="U361" s="2">
        <f t="shared" si="60"/>
        <v>600000</v>
      </c>
      <c r="V361" s="2">
        <f t="shared" si="78"/>
        <v>130373648.78516455</v>
      </c>
      <c r="W361" s="2">
        <f t="shared" si="61"/>
        <v>581858</v>
      </c>
      <c r="X361" s="2">
        <f t="shared" si="51"/>
        <v>18142</v>
      </c>
      <c r="Y361" s="2">
        <f t="shared" si="74"/>
        <v>54678490.37745361</v>
      </c>
      <c r="Z361" s="2" t="str">
        <f t="shared" si="52"/>
        <v>MEEP</v>
      </c>
      <c r="AA361" s="2">
        <f>IF(Z361="HERE",Y361,AA360+Graph!$G$1*1000)</f>
        <v>108952784.38294806</v>
      </c>
      <c r="AB361" s="2">
        <f t="shared" si="63"/>
        <v>420000</v>
      </c>
      <c r="AC361" s="2">
        <f t="shared" si="75"/>
        <v>51233353.035714045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287</v>
      </c>
      <c r="C362" s="7"/>
      <c r="D362" s="2" t="e">
        <f t="shared" si="55"/>
        <v>#N/A</v>
      </c>
      <c r="E362" s="2" t="e">
        <f t="shared" si="67"/>
        <v>#N/A</v>
      </c>
      <c r="F362" s="2">
        <v>1045066.1285714209</v>
      </c>
      <c r="G362" s="2">
        <f t="shared" si="79"/>
        <v>581858</v>
      </c>
      <c r="H362" s="2">
        <f t="shared" si="76"/>
        <v>179831578.78516454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1120674.1642953604</v>
      </c>
      <c r="Q362" s="2">
        <f t="shared" si="80"/>
        <v>600000</v>
      </c>
      <c r="R362" s="2">
        <f t="shared" si="77"/>
        <v>185652139.16261816</v>
      </c>
      <c r="S362" s="2">
        <f t="shared" si="58"/>
        <v>581858</v>
      </c>
      <c r="T362" s="2">
        <f t="shared" si="59"/>
        <v>18142</v>
      </c>
      <c r="U362" s="2">
        <f t="shared" si="60"/>
        <v>600000</v>
      </c>
      <c r="V362" s="2">
        <f t="shared" si="78"/>
        <v>130955506.78516455</v>
      </c>
      <c r="W362" s="2">
        <f t="shared" si="61"/>
        <v>581858</v>
      </c>
      <c r="X362" s="2">
        <f t="shared" si="51"/>
        <v>18142</v>
      </c>
      <c r="Y362" s="2">
        <f t="shared" si="74"/>
        <v>54696632.37745361</v>
      </c>
      <c r="Z362" s="2" t="str">
        <f t="shared" si="52"/>
        <v>MEEP</v>
      </c>
      <c r="AA362" s="2">
        <f>IF(Z362="HERE",Y362,AA361+Graph!$G$1*1000)</f>
        <v>109372784.38294806</v>
      </c>
      <c r="AB362" s="2">
        <f t="shared" si="63"/>
        <v>420000</v>
      </c>
      <c r="AC362" s="2">
        <f t="shared" si="75"/>
        <v>51233353.035714045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288</v>
      </c>
      <c r="C363" s="7"/>
      <c r="D363" s="2" t="e">
        <f t="shared" si="55"/>
        <v>#N/A</v>
      </c>
      <c r="E363" s="2" t="e">
        <f t="shared" si="67"/>
        <v>#N/A</v>
      </c>
      <c r="F363" s="2">
        <v>1047243.6939560473</v>
      </c>
      <c r="G363" s="2">
        <f t="shared" si="79"/>
        <v>581858</v>
      </c>
      <c r="H363" s="2">
        <f t="shared" si="76"/>
        <v>180413436.78516454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1123081.8669558465</v>
      </c>
      <c r="Q363" s="2">
        <f t="shared" si="80"/>
        <v>600000</v>
      </c>
      <c r="R363" s="2">
        <f t="shared" si="77"/>
        <v>186252139.16261816</v>
      </c>
      <c r="S363" s="2">
        <f t="shared" si="58"/>
        <v>581858</v>
      </c>
      <c r="T363" s="2">
        <f t="shared" si="59"/>
        <v>18142</v>
      </c>
      <c r="U363" s="2">
        <f t="shared" si="60"/>
        <v>600000</v>
      </c>
      <c r="V363" s="2">
        <f t="shared" si="78"/>
        <v>131537364.78516455</v>
      </c>
      <c r="W363" s="2">
        <f t="shared" si="61"/>
        <v>581858</v>
      </c>
      <c r="X363" s="2">
        <f t="shared" si="51"/>
        <v>18142</v>
      </c>
      <c r="Y363" s="2">
        <f t="shared" si="74"/>
        <v>54714774.37745361</v>
      </c>
      <c r="Z363" s="2" t="str">
        <f t="shared" si="52"/>
        <v>MEEP</v>
      </c>
      <c r="AA363" s="2">
        <f>IF(Z363="HERE",Y363,AA362+Graph!$G$1*1000)</f>
        <v>109792784.38294806</v>
      </c>
      <c r="AB363" s="2">
        <f t="shared" si="63"/>
        <v>420000</v>
      </c>
      <c r="AC363" s="2">
        <f t="shared" si="75"/>
        <v>51233353.035714045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289</v>
      </c>
      <c r="C364" s="7"/>
      <c r="D364" s="2" t="e">
        <f t="shared" si="55"/>
        <v>#N/A</v>
      </c>
      <c r="E364" s="2" t="e">
        <f t="shared" si="67"/>
        <v>#N/A</v>
      </c>
      <c r="F364" s="2">
        <v>1049421.2593406588</v>
      </c>
      <c r="G364" s="2">
        <f t="shared" si="79"/>
        <v>581858</v>
      </c>
      <c r="H364" s="2">
        <f t="shared" si="76"/>
        <v>180995294.78516454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1125489.5696163476</v>
      </c>
      <c r="Q364" s="2">
        <f t="shared" si="80"/>
        <v>600000</v>
      </c>
      <c r="R364" s="2">
        <f t="shared" si="77"/>
        <v>186852139.16261816</v>
      </c>
      <c r="S364" s="2">
        <f t="shared" si="58"/>
        <v>581858</v>
      </c>
      <c r="T364" s="2">
        <f t="shared" si="59"/>
        <v>18142</v>
      </c>
      <c r="U364" s="2">
        <f t="shared" si="60"/>
        <v>600000</v>
      </c>
      <c r="V364" s="2">
        <f t="shared" si="78"/>
        <v>132119222.78516455</v>
      </c>
      <c r="W364" s="2">
        <f t="shared" si="61"/>
        <v>581858</v>
      </c>
      <c r="X364" s="2">
        <f t="shared" si="51"/>
        <v>18142</v>
      </c>
      <c r="Y364" s="2">
        <f t="shared" si="74"/>
        <v>54732916.37745361</v>
      </c>
      <c r="Z364" s="2" t="str">
        <f t="shared" si="52"/>
        <v>MEEP</v>
      </c>
      <c r="AA364" s="2">
        <f>IF(Z364="HERE",Y364,AA363+Graph!$G$1*1000)</f>
        <v>110212784.38294806</v>
      </c>
      <c r="AB364" s="2">
        <f t="shared" si="63"/>
        <v>420000</v>
      </c>
      <c r="AC364" s="2">
        <f t="shared" si="75"/>
        <v>51233353.035714045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290</v>
      </c>
      <c r="C365" s="7"/>
      <c r="D365" s="2" t="e">
        <f t="shared" si="55"/>
        <v>#N/A</v>
      </c>
      <c r="E365" s="2" t="e">
        <f t="shared" si="67"/>
        <v>#N/A</v>
      </c>
      <c r="F365" s="2">
        <v>1051598.8247252703</v>
      </c>
      <c r="G365" s="2">
        <f t="shared" si="79"/>
        <v>581858</v>
      </c>
      <c r="H365" s="2">
        <f t="shared" si="76"/>
        <v>181577152.78516454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1127897.2722768486</v>
      </c>
      <c r="Q365" s="2">
        <f t="shared" si="80"/>
        <v>600000</v>
      </c>
      <c r="R365" s="2">
        <f t="shared" si="77"/>
        <v>187452139.16261816</v>
      </c>
      <c r="S365" s="2">
        <f t="shared" si="58"/>
        <v>581858</v>
      </c>
      <c r="T365" s="2">
        <f t="shared" si="59"/>
        <v>18142</v>
      </c>
      <c r="U365" s="2">
        <f t="shared" si="60"/>
        <v>600000</v>
      </c>
      <c r="V365" s="2">
        <f t="shared" si="78"/>
        <v>132701080.78516455</v>
      </c>
      <c r="W365" s="2">
        <f t="shared" si="61"/>
        <v>581858</v>
      </c>
      <c r="X365" s="2">
        <f t="shared" si="51"/>
        <v>18142</v>
      </c>
      <c r="Y365" s="2">
        <f t="shared" si="74"/>
        <v>54751058.37745361</v>
      </c>
      <c r="Z365" s="2" t="str">
        <f t="shared" si="52"/>
        <v>MEEP</v>
      </c>
      <c r="AA365" s="2">
        <f>IF(Z365="HERE",Y365,AA364+Graph!$G$1*1000)</f>
        <v>110632784.38294806</v>
      </c>
      <c r="AB365" s="2">
        <f t="shared" si="63"/>
        <v>420000</v>
      </c>
      <c r="AC365" s="2">
        <f t="shared" si="75"/>
        <v>51233353.035714045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291</v>
      </c>
      <c r="C366" s="7"/>
      <c r="D366" s="2" t="e">
        <f t="shared" si="55"/>
        <v>#N/A</v>
      </c>
      <c r="E366" s="2" t="e">
        <f t="shared" si="67"/>
        <v>#N/A</v>
      </c>
      <c r="F366" s="2">
        <v>1053776.3901098818</v>
      </c>
      <c r="G366" s="2">
        <f t="shared" si="79"/>
        <v>581858</v>
      </c>
      <c r="H366" s="2">
        <f t="shared" si="76"/>
        <v>182159010.78516454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1130304.9749373496</v>
      </c>
      <c r="Q366" s="2">
        <f t="shared" si="80"/>
        <v>600000</v>
      </c>
      <c r="R366" s="2">
        <f t="shared" si="77"/>
        <v>188052139.16261816</v>
      </c>
      <c r="S366" s="2">
        <f t="shared" si="58"/>
        <v>581858</v>
      </c>
      <c r="T366" s="2">
        <f t="shared" si="59"/>
        <v>18142</v>
      </c>
      <c r="U366" s="2">
        <f t="shared" si="60"/>
        <v>600000</v>
      </c>
      <c r="V366" s="2">
        <f t="shared" si="78"/>
        <v>133282938.78516455</v>
      </c>
      <c r="W366" s="2">
        <f t="shared" si="61"/>
        <v>581858</v>
      </c>
      <c r="X366" s="2">
        <f t="shared" si="51"/>
        <v>18142</v>
      </c>
      <c r="Y366" s="2">
        <f t="shared" si="74"/>
        <v>54769200.37745361</v>
      </c>
      <c r="Z366" s="2" t="str">
        <f t="shared" si="52"/>
        <v>MEEP</v>
      </c>
      <c r="AA366" s="2">
        <f>IF(Z366="HERE",Y366,AA365+Graph!$G$1*1000)</f>
        <v>111052784.38294806</v>
      </c>
      <c r="AB366" s="2">
        <f t="shared" si="63"/>
        <v>420000</v>
      </c>
      <c r="AC366" s="2">
        <f t="shared" si="75"/>
        <v>51233353.035714045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292</v>
      </c>
      <c r="C367" s="7"/>
      <c r="D367" s="2" t="e">
        <f t="shared" si="55"/>
        <v>#N/A</v>
      </c>
      <c r="E367" s="2" t="e">
        <f t="shared" si="67"/>
        <v>#N/A</v>
      </c>
      <c r="F367" s="2">
        <v>1055953.9554945081</v>
      </c>
      <c r="G367" s="2">
        <f t="shared" si="79"/>
        <v>581858</v>
      </c>
      <c r="H367" s="2">
        <f t="shared" si="76"/>
        <v>182740868.78516454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1132712.6775978357</v>
      </c>
      <c r="Q367" s="2">
        <f t="shared" si="80"/>
        <v>600000</v>
      </c>
      <c r="R367" s="2">
        <f t="shared" si="77"/>
        <v>188652139.16261816</v>
      </c>
      <c r="S367" s="2">
        <f t="shared" si="58"/>
        <v>581858</v>
      </c>
      <c r="T367" s="2">
        <f t="shared" si="59"/>
        <v>18142</v>
      </c>
      <c r="U367" s="2">
        <f t="shared" si="60"/>
        <v>600000</v>
      </c>
      <c r="V367" s="2">
        <f t="shared" si="78"/>
        <v>133864796.78516455</v>
      </c>
      <c r="W367" s="2">
        <f t="shared" si="61"/>
        <v>581858</v>
      </c>
      <c r="X367" s="2">
        <f t="shared" si="51"/>
        <v>18142</v>
      </c>
      <c r="Y367" s="2">
        <f t="shared" si="74"/>
        <v>54787342.37745361</v>
      </c>
      <c r="Z367" s="2" t="str">
        <f t="shared" si="52"/>
        <v>MEEP</v>
      </c>
      <c r="AA367" s="2">
        <f>IF(Z367="HERE",Y367,AA366+Graph!$G$1*1000)</f>
        <v>111472784.38294806</v>
      </c>
      <c r="AB367" s="2">
        <f t="shared" si="63"/>
        <v>420000</v>
      </c>
      <c r="AC367" s="2">
        <f t="shared" si="75"/>
        <v>51233353.035714045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293</v>
      </c>
      <c r="C368" s="7"/>
      <c r="D368" s="2" t="e">
        <f t="shared" si="55"/>
        <v>#N/A</v>
      </c>
      <c r="E368" s="2" t="e">
        <f t="shared" si="67"/>
        <v>#N/A</v>
      </c>
      <c r="F368" s="2">
        <v>1058131.5208791196</v>
      </c>
      <c r="G368" s="2">
        <f t="shared" si="79"/>
        <v>581858</v>
      </c>
      <c r="H368" s="2">
        <f t="shared" si="76"/>
        <v>183322726.78516454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1135120.3802583367</v>
      </c>
      <c r="Q368" s="2">
        <f t="shared" si="80"/>
        <v>600000</v>
      </c>
      <c r="R368" s="2">
        <f t="shared" si="77"/>
        <v>189252139.16261816</v>
      </c>
      <c r="S368" s="2">
        <f t="shared" si="58"/>
        <v>581858</v>
      </c>
      <c r="T368" s="2">
        <f t="shared" si="59"/>
        <v>18142</v>
      </c>
      <c r="U368" s="2">
        <f t="shared" si="60"/>
        <v>600000</v>
      </c>
      <c r="V368" s="2">
        <f t="shared" si="78"/>
        <v>134446654.78516454</v>
      </c>
      <c r="W368" s="2">
        <f t="shared" si="61"/>
        <v>581857.9999999851</v>
      </c>
      <c r="X368" s="2">
        <f t="shared" si="51"/>
        <v>18142.000000014901</v>
      </c>
      <c r="Y368" s="2">
        <f t="shared" si="74"/>
        <v>54805484.377453625</v>
      </c>
      <c r="Z368" s="2" t="str">
        <f t="shared" si="52"/>
        <v>MEEP</v>
      </c>
      <c r="AA368" s="2">
        <f>IF(Z368="HERE",Y368,AA367+Graph!$G$1*1000)</f>
        <v>111892784.38294806</v>
      </c>
      <c r="AB368" s="2">
        <f t="shared" si="63"/>
        <v>420000</v>
      </c>
      <c r="AC368" s="2">
        <f t="shared" si="75"/>
        <v>51233353.035714045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294</v>
      </c>
      <c r="C369" s="7"/>
      <c r="D369" s="2" t="e">
        <f t="shared" si="55"/>
        <v>#N/A</v>
      </c>
      <c r="E369" s="2" t="e">
        <f t="shared" si="67"/>
        <v>#N/A</v>
      </c>
      <c r="F369" s="2">
        <v>1060309.0862637311</v>
      </c>
      <c r="G369" s="2">
        <f t="shared" si="79"/>
        <v>581858</v>
      </c>
      <c r="H369" s="2">
        <f t="shared" si="76"/>
        <v>183904584.78516454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1137528.0829188377</v>
      </c>
      <c r="Q369" s="2">
        <f t="shared" si="80"/>
        <v>600000</v>
      </c>
      <c r="R369" s="2">
        <f t="shared" si="77"/>
        <v>189852139.16261816</v>
      </c>
      <c r="S369" s="2">
        <f t="shared" si="58"/>
        <v>581858</v>
      </c>
      <c r="T369" s="2">
        <f t="shared" si="59"/>
        <v>18142</v>
      </c>
      <c r="U369" s="2">
        <f t="shared" si="60"/>
        <v>600000</v>
      </c>
      <c r="V369" s="2">
        <f t="shared" si="78"/>
        <v>135028512.78516454</v>
      </c>
      <c r="W369" s="2">
        <f t="shared" si="61"/>
        <v>581858</v>
      </c>
      <c r="X369" s="2">
        <f t="shared" si="51"/>
        <v>18142</v>
      </c>
      <c r="Y369" s="2">
        <f t="shared" si="74"/>
        <v>54823626.377453625</v>
      </c>
      <c r="Z369" s="2" t="str">
        <f t="shared" si="52"/>
        <v>MEEP</v>
      </c>
      <c r="AA369" s="2">
        <f>IF(Z369="HERE",Y369,AA368+Graph!$G$1*1000)</f>
        <v>112312784.38294806</v>
      </c>
      <c r="AB369" s="2">
        <f t="shared" si="63"/>
        <v>420000</v>
      </c>
      <c r="AC369" s="2">
        <f t="shared" si="75"/>
        <v>51233353.035714045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295</v>
      </c>
      <c r="C370" s="7"/>
      <c r="D370" s="2" t="e">
        <f t="shared" si="55"/>
        <v>#N/A</v>
      </c>
      <c r="E370" s="2" t="e">
        <f t="shared" si="67"/>
        <v>#N/A</v>
      </c>
      <c r="F370" s="2">
        <v>1062486.6516483426</v>
      </c>
      <c r="G370" s="2">
        <f t="shared" si="79"/>
        <v>581858</v>
      </c>
      <c r="H370" s="2">
        <f t="shared" si="76"/>
        <v>184486442.78516454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1139935.7855793387</v>
      </c>
      <c r="Q370" s="2">
        <f t="shared" si="80"/>
        <v>600000</v>
      </c>
      <c r="R370" s="2">
        <f t="shared" si="77"/>
        <v>190452139.16261816</v>
      </c>
      <c r="S370" s="2">
        <f t="shared" si="58"/>
        <v>581858</v>
      </c>
      <c r="T370" s="2">
        <f t="shared" si="59"/>
        <v>18142</v>
      </c>
      <c r="U370" s="2">
        <f t="shared" si="60"/>
        <v>600000</v>
      </c>
      <c r="V370" s="2">
        <f t="shared" si="78"/>
        <v>135610370.78516454</v>
      </c>
      <c r="W370" s="2">
        <f t="shared" si="61"/>
        <v>581858</v>
      </c>
      <c r="X370" s="2">
        <f t="shared" si="51"/>
        <v>18142</v>
      </c>
      <c r="Y370" s="2">
        <f t="shared" si="74"/>
        <v>54841768.377453625</v>
      </c>
      <c r="Z370" s="2" t="str">
        <f t="shared" si="52"/>
        <v>MEEP</v>
      </c>
      <c r="AA370" s="2">
        <f>IF(Z370="HERE",Y370,AA369+Graph!$G$1*1000)</f>
        <v>112732784.38294806</v>
      </c>
      <c r="AB370" s="2">
        <f t="shared" si="63"/>
        <v>420000</v>
      </c>
      <c r="AC370" s="2">
        <f t="shared" si="75"/>
        <v>51233353.035714045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296</v>
      </c>
      <c r="C371" s="7"/>
      <c r="D371" s="2" t="e">
        <f t="shared" si="55"/>
        <v>#N/A</v>
      </c>
      <c r="E371" s="2" t="e">
        <f t="shared" si="67"/>
        <v>#N/A</v>
      </c>
      <c r="F371" s="2">
        <v>1064664.217032969</v>
      </c>
      <c r="G371" s="2">
        <f t="shared" si="79"/>
        <v>581858</v>
      </c>
      <c r="H371" s="2">
        <f t="shared" si="76"/>
        <v>185068300.78516454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1142343.4882398248</v>
      </c>
      <c r="Q371" s="2">
        <f t="shared" si="80"/>
        <v>600000</v>
      </c>
      <c r="R371" s="2">
        <f t="shared" si="77"/>
        <v>191052139.16261816</v>
      </c>
      <c r="S371" s="2">
        <f t="shared" si="58"/>
        <v>581858</v>
      </c>
      <c r="T371" s="2">
        <f t="shared" si="59"/>
        <v>18142</v>
      </c>
      <c r="U371" s="2">
        <f t="shared" si="60"/>
        <v>600000</v>
      </c>
      <c r="V371" s="2">
        <f t="shared" si="78"/>
        <v>136192228.78516454</v>
      </c>
      <c r="W371" s="2">
        <f t="shared" si="61"/>
        <v>581858</v>
      </c>
      <c r="X371" s="2">
        <f t="shared" si="51"/>
        <v>18142</v>
      </c>
      <c r="Y371" s="2">
        <f t="shared" si="74"/>
        <v>54859910.377453625</v>
      </c>
      <c r="Z371" s="2" t="str">
        <f t="shared" si="52"/>
        <v>MEEP</v>
      </c>
      <c r="AA371" s="2">
        <f>IF(Z371="HERE",Y371,AA370+Graph!$G$1*1000)</f>
        <v>113152784.38294806</v>
      </c>
      <c r="AB371" s="2">
        <f t="shared" si="63"/>
        <v>420000</v>
      </c>
      <c r="AC371" s="2">
        <f t="shared" si="75"/>
        <v>51233353.035714045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297</v>
      </c>
      <c r="C372" s="7"/>
      <c r="D372" s="2" t="e">
        <f t="shared" si="55"/>
        <v>#N/A</v>
      </c>
      <c r="E372" s="2" t="e">
        <f t="shared" si="67"/>
        <v>#N/A</v>
      </c>
      <c r="F372" s="2">
        <v>1066841.7824175805</v>
      </c>
      <c r="G372" s="2">
        <f t="shared" si="79"/>
        <v>581858</v>
      </c>
      <c r="H372" s="2">
        <f t="shared" si="76"/>
        <v>185650158.78516454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1144751.1909003258</v>
      </c>
      <c r="Q372" s="2">
        <f t="shared" si="80"/>
        <v>600000</v>
      </c>
      <c r="R372" s="2">
        <f t="shared" si="77"/>
        <v>191652139.16261816</v>
      </c>
      <c r="S372" s="2">
        <f t="shared" si="58"/>
        <v>581858</v>
      </c>
      <c r="T372" s="2">
        <f t="shared" si="59"/>
        <v>18142</v>
      </c>
      <c r="U372" s="2">
        <f t="shared" si="60"/>
        <v>600000</v>
      </c>
      <c r="V372" s="2">
        <f t="shared" si="78"/>
        <v>136774086.78516454</v>
      </c>
      <c r="W372" s="2">
        <f t="shared" si="61"/>
        <v>581858</v>
      </c>
      <c r="X372" s="2">
        <f t="shared" si="51"/>
        <v>18142</v>
      </c>
      <c r="Y372" s="2">
        <f t="shared" si="74"/>
        <v>54878052.377453625</v>
      </c>
      <c r="Z372" s="2" t="str">
        <f t="shared" si="52"/>
        <v>MEEP</v>
      </c>
      <c r="AA372" s="2">
        <f>IF(Z372="HERE",Y372,AA371+Graph!$G$1*1000)</f>
        <v>113572784.38294806</v>
      </c>
      <c r="AB372" s="2">
        <f t="shared" si="63"/>
        <v>420000</v>
      </c>
      <c r="AC372" s="2">
        <f t="shared" si="75"/>
        <v>51233353.035714045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298</v>
      </c>
      <c r="C373" s="7"/>
      <c r="D373" s="2" t="e">
        <f t="shared" si="55"/>
        <v>#N/A</v>
      </c>
      <c r="E373" s="2" t="e">
        <f t="shared" si="67"/>
        <v>#N/A</v>
      </c>
      <c r="F373" s="2">
        <v>1069019.347802192</v>
      </c>
      <c r="G373" s="2">
        <f t="shared" si="79"/>
        <v>581858</v>
      </c>
      <c r="H373" s="2">
        <f t="shared" si="76"/>
        <v>186232016.78516454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1147158.8935608268</v>
      </c>
      <c r="Q373" s="2">
        <f t="shared" si="80"/>
        <v>600000</v>
      </c>
      <c r="R373" s="2">
        <f t="shared" si="77"/>
        <v>192252139.16261816</v>
      </c>
      <c r="S373" s="2">
        <f t="shared" si="58"/>
        <v>581858</v>
      </c>
      <c r="T373" s="2">
        <f t="shared" si="59"/>
        <v>18142</v>
      </c>
      <c r="U373" s="2">
        <f t="shared" si="60"/>
        <v>600000</v>
      </c>
      <c r="V373" s="2">
        <f t="shared" si="78"/>
        <v>137355944.78516454</v>
      </c>
      <c r="W373" s="2">
        <f t="shared" si="61"/>
        <v>581858</v>
      </c>
      <c r="X373" s="2">
        <f t="shared" si="51"/>
        <v>18142</v>
      </c>
      <c r="Y373" s="2">
        <f t="shared" si="74"/>
        <v>54896194.377453625</v>
      </c>
      <c r="Z373" s="2" t="str">
        <f t="shared" si="52"/>
        <v>MEEP</v>
      </c>
      <c r="AA373" s="2">
        <f>IF(Z373="HERE",Y373,AA372+Graph!$G$1*1000)</f>
        <v>113992784.38294806</v>
      </c>
      <c r="AB373" s="2">
        <f t="shared" si="63"/>
        <v>420000</v>
      </c>
      <c r="AC373" s="2">
        <f t="shared" si="75"/>
        <v>51233353.035714045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299</v>
      </c>
      <c r="C374" s="7"/>
      <c r="D374" s="2" t="e">
        <f t="shared" si="55"/>
        <v>#N/A</v>
      </c>
      <c r="E374" s="2" t="e">
        <f t="shared" si="67"/>
        <v>#N/A</v>
      </c>
      <c r="F374" s="2">
        <v>1071196.9131868035</v>
      </c>
      <c r="G374" s="2">
        <f t="shared" si="79"/>
        <v>581858</v>
      </c>
      <c r="H374" s="2">
        <f t="shared" si="76"/>
        <v>186813874.78516454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1149566.5962213278</v>
      </c>
      <c r="Q374" s="2">
        <f t="shared" si="80"/>
        <v>600000</v>
      </c>
      <c r="R374" s="2">
        <f t="shared" si="77"/>
        <v>192852139.16261816</v>
      </c>
      <c r="S374" s="2">
        <f t="shared" si="58"/>
        <v>581858</v>
      </c>
      <c r="T374" s="2">
        <f t="shared" si="59"/>
        <v>18142</v>
      </c>
      <c r="U374" s="2">
        <f t="shared" si="60"/>
        <v>600000</v>
      </c>
      <c r="V374" s="2">
        <f t="shared" si="78"/>
        <v>137937802.78516454</v>
      </c>
      <c r="W374" s="2">
        <f t="shared" si="61"/>
        <v>581858</v>
      </c>
      <c r="X374" s="2">
        <f t="shared" si="51"/>
        <v>18142</v>
      </c>
      <c r="Y374" s="2">
        <f t="shared" si="74"/>
        <v>54914336.377453625</v>
      </c>
      <c r="Z374" s="2" t="str">
        <f t="shared" si="52"/>
        <v>MEEP</v>
      </c>
      <c r="AA374" s="2">
        <f>IF(Z374="HERE",Y374,AA373+Graph!$G$1*1000)</f>
        <v>114412784.38294806</v>
      </c>
      <c r="AB374" s="2">
        <f t="shared" si="63"/>
        <v>420000</v>
      </c>
      <c r="AC374" s="2">
        <f t="shared" si="75"/>
        <v>51233353.035714045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300</v>
      </c>
      <c r="C375" s="7"/>
      <c r="D375" s="2" t="e">
        <f t="shared" si="55"/>
        <v>#N/A</v>
      </c>
      <c r="E375" s="2" t="e">
        <f t="shared" si="67"/>
        <v>#N/A</v>
      </c>
      <c r="F375" s="2">
        <v>1073374.4785714298</v>
      </c>
      <c r="G375" s="2">
        <f t="shared" si="79"/>
        <v>581858</v>
      </c>
      <c r="H375" s="2">
        <f t="shared" si="76"/>
        <v>187395732.78516454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1151974.2988818139</v>
      </c>
      <c r="Q375" s="2">
        <f t="shared" si="80"/>
        <v>600000</v>
      </c>
      <c r="R375" s="2">
        <f t="shared" si="77"/>
        <v>193452139.16261816</v>
      </c>
      <c r="S375" s="2">
        <f t="shared" si="58"/>
        <v>581858</v>
      </c>
      <c r="T375" s="2">
        <f t="shared" si="59"/>
        <v>18142</v>
      </c>
      <c r="U375" s="2">
        <f t="shared" si="60"/>
        <v>600000</v>
      </c>
      <c r="V375" s="2">
        <f t="shared" si="78"/>
        <v>138519660.78516454</v>
      </c>
      <c r="W375" s="2">
        <f t="shared" si="61"/>
        <v>581858</v>
      </c>
      <c r="X375" s="2">
        <f t="shared" si="51"/>
        <v>18142</v>
      </c>
      <c r="Y375" s="2">
        <f t="shared" si="74"/>
        <v>54932478.377453625</v>
      </c>
      <c r="Z375" s="2" t="str">
        <f t="shared" si="52"/>
        <v>MEEP</v>
      </c>
      <c r="AA375" s="2">
        <f>IF(Z375="HERE",Y375,AA374+Graph!$G$1*1000)</f>
        <v>114832784.38294806</v>
      </c>
      <c r="AB375" s="2">
        <f t="shared" si="63"/>
        <v>420000</v>
      </c>
      <c r="AC375" s="2">
        <f t="shared" si="75"/>
        <v>51233353.035714045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301</v>
      </c>
      <c r="C376" s="7"/>
      <c r="D376" s="2" t="e">
        <f t="shared" si="55"/>
        <v>#N/A</v>
      </c>
      <c r="E376" s="2" t="e">
        <f t="shared" si="67"/>
        <v>#N/A</v>
      </c>
      <c r="F376" s="2">
        <v>1075552.0439560413</v>
      </c>
      <c r="G376" s="2">
        <f t="shared" si="79"/>
        <v>581858</v>
      </c>
      <c r="H376" s="2">
        <f t="shared" si="76"/>
        <v>187977590.78516454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1154382.0015423149</v>
      </c>
      <c r="Q376" s="2">
        <f t="shared" si="80"/>
        <v>600000</v>
      </c>
      <c r="R376" s="2">
        <f t="shared" si="77"/>
        <v>194052139.16261816</v>
      </c>
      <c r="S376" s="2">
        <f t="shared" si="58"/>
        <v>581858</v>
      </c>
      <c r="T376" s="2">
        <f t="shared" si="59"/>
        <v>18142</v>
      </c>
      <c r="U376" s="2">
        <f t="shared" si="60"/>
        <v>600000</v>
      </c>
      <c r="V376" s="2">
        <f t="shared" si="78"/>
        <v>139101518.78516454</v>
      </c>
      <c r="W376" s="2">
        <f t="shared" si="61"/>
        <v>581858</v>
      </c>
      <c r="X376" s="2">
        <f t="shared" si="51"/>
        <v>18142</v>
      </c>
      <c r="Y376" s="2">
        <f t="shared" si="74"/>
        <v>54950620.377453625</v>
      </c>
      <c r="Z376" s="2" t="str">
        <f t="shared" si="52"/>
        <v>MEEP</v>
      </c>
      <c r="AA376" s="2">
        <f>IF(Z376="HERE",Y376,AA375+Graph!$G$1*1000)</f>
        <v>115252784.38294806</v>
      </c>
      <c r="AB376" s="2">
        <f t="shared" si="63"/>
        <v>420000</v>
      </c>
      <c r="AC376" s="2">
        <f t="shared" si="75"/>
        <v>51233353.035714045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302</v>
      </c>
      <c r="C377" s="7"/>
      <c r="D377" s="2" t="e">
        <f t="shared" si="55"/>
        <v>#N/A</v>
      </c>
      <c r="E377" s="2" t="e">
        <f t="shared" si="67"/>
        <v>#N/A</v>
      </c>
      <c r="F377" s="2">
        <v>1077729.6093406528</v>
      </c>
      <c r="G377" s="2">
        <f t="shared" si="79"/>
        <v>581858</v>
      </c>
      <c r="H377" s="2">
        <f t="shared" si="76"/>
        <v>188559448.78516454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1156789.7042028159</v>
      </c>
      <c r="Q377" s="2">
        <f t="shared" si="80"/>
        <v>600000</v>
      </c>
      <c r="R377" s="2">
        <f t="shared" si="77"/>
        <v>194652139.16261816</v>
      </c>
      <c r="S377" s="2">
        <f t="shared" si="58"/>
        <v>581858</v>
      </c>
      <c r="T377" s="2">
        <f t="shared" si="59"/>
        <v>18142</v>
      </c>
      <c r="U377" s="2">
        <f t="shared" si="60"/>
        <v>600000</v>
      </c>
      <c r="V377" s="2">
        <f t="shared" si="78"/>
        <v>139683376.78516454</v>
      </c>
      <c r="W377" s="2">
        <f t="shared" si="61"/>
        <v>581858</v>
      </c>
      <c r="X377" s="2">
        <f t="shared" si="51"/>
        <v>18142</v>
      </c>
      <c r="Y377" s="2">
        <f t="shared" si="74"/>
        <v>54968762.377453625</v>
      </c>
      <c r="Z377" s="2" t="str">
        <f t="shared" si="52"/>
        <v>MEEP</v>
      </c>
      <c r="AA377" s="2">
        <f>IF(Z377="HERE",Y377,AA376+Graph!$G$1*1000)</f>
        <v>115672784.38294806</v>
      </c>
      <c r="AB377" s="2">
        <f t="shared" si="63"/>
        <v>420000</v>
      </c>
      <c r="AC377" s="2">
        <f t="shared" si="75"/>
        <v>51233353.035714045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303</v>
      </c>
      <c r="C378" s="7"/>
      <c r="D378" s="2" t="e">
        <f t="shared" si="55"/>
        <v>#N/A</v>
      </c>
      <c r="E378" s="2" t="e">
        <f t="shared" si="67"/>
        <v>#N/A</v>
      </c>
      <c r="F378" s="2">
        <v>1079907.1747252643</v>
      </c>
      <c r="G378" s="2">
        <f t="shared" si="79"/>
        <v>581858</v>
      </c>
      <c r="H378" s="2">
        <f t="shared" si="76"/>
        <v>189141306.78516454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1159197.4068633169</v>
      </c>
      <c r="Q378" s="2">
        <f t="shared" si="80"/>
        <v>600000</v>
      </c>
      <c r="R378" s="2">
        <f t="shared" si="77"/>
        <v>195252139.16261816</v>
      </c>
      <c r="S378" s="2">
        <f t="shared" si="58"/>
        <v>581858</v>
      </c>
      <c r="T378" s="2">
        <f t="shared" si="59"/>
        <v>18142</v>
      </c>
      <c r="U378" s="2">
        <f t="shared" si="60"/>
        <v>600000</v>
      </c>
      <c r="V378" s="2">
        <f t="shared" si="78"/>
        <v>140265234.78516454</v>
      </c>
      <c r="W378" s="2">
        <f t="shared" si="61"/>
        <v>581858</v>
      </c>
      <c r="X378" s="2">
        <f t="shared" si="51"/>
        <v>18142</v>
      </c>
      <c r="Y378" s="2">
        <f t="shared" si="74"/>
        <v>54986904.377453625</v>
      </c>
      <c r="Z378" s="2" t="str">
        <f t="shared" si="52"/>
        <v>MEEP</v>
      </c>
      <c r="AA378" s="2">
        <f>IF(Z378="HERE",Y378,AA377+Graph!$G$1*1000)</f>
        <v>116092784.38294806</v>
      </c>
      <c r="AB378" s="2">
        <f t="shared" si="63"/>
        <v>420000</v>
      </c>
      <c r="AC378" s="2">
        <f t="shared" si="75"/>
        <v>51233353.035714045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304</v>
      </c>
      <c r="C379" s="7"/>
      <c r="D379" s="2" t="e">
        <f t="shared" si="55"/>
        <v>#N/A</v>
      </c>
      <c r="E379" s="2" t="e">
        <f t="shared" si="67"/>
        <v>#N/A</v>
      </c>
      <c r="F379" s="2">
        <v>1082084.7401098907</v>
      </c>
      <c r="G379" s="2">
        <f t="shared" si="79"/>
        <v>581858</v>
      </c>
      <c r="H379" s="2">
        <f t="shared" si="76"/>
        <v>189723164.78516454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1161605.109523803</v>
      </c>
      <c r="Q379" s="2">
        <f t="shared" si="80"/>
        <v>600000</v>
      </c>
      <c r="R379" s="2">
        <f t="shared" si="77"/>
        <v>195852139.16261816</v>
      </c>
      <c r="S379" s="2">
        <f t="shared" si="58"/>
        <v>581858</v>
      </c>
      <c r="T379" s="2">
        <f t="shared" si="59"/>
        <v>18142</v>
      </c>
      <c r="U379" s="2">
        <f t="shared" si="60"/>
        <v>600000</v>
      </c>
      <c r="V379" s="2">
        <f t="shared" si="78"/>
        <v>140847092.78516454</v>
      </c>
      <c r="W379" s="2">
        <f t="shared" si="61"/>
        <v>581858</v>
      </c>
      <c r="X379" s="2">
        <f t="shared" si="51"/>
        <v>18142</v>
      </c>
      <c r="Y379" s="2">
        <f t="shared" si="74"/>
        <v>55005046.377453625</v>
      </c>
      <c r="Z379" s="2" t="str">
        <f t="shared" si="52"/>
        <v>MEEP</v>
      </c>
      <c r="AA379" s="2">
        <f>IF(Z379="HERE",Y379,AA378+Graph!$G$1*1000)</f>
        <v>116512784.38294806</v>
      </c>
      <c r="AB379" s="2">
        <f t="shared" si="63"/>
        <v>420000</v>
      </c>
      <c r="AC379" s="2">
        <f t="shared" si="75"/>
        <v>51233353.035714045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305</v>
      </c>
      <c r="C380" s="7"/>
      <c r="D380" s="2" t="e">
        <f t="shared" si="55"/>
        <v>#N/A</v>
      </c>
      <c r="E380" s="2" t="e">
        <f t="shared" si="67"/>
        <v>#N/A</v>
      </c>
      <c r="F380" s="2">
        <v>1084262.3054945022</v>
      </c>
      <c r="G380" s="2">
        <f t="shared" si="79"/>
        <v>581858</v>
      </c>
      <c r="H380" s="2">
        <f t="shared" si="76"/>
        <v>190305022.78516454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1164012.812184304</v>
      </c>
      <c r="Q380" s="2">
        <f t="shared" si="80"/>
        <v>600000</v>
      </c>
      <c r="R380" s="2">
        <f t="shared" si="77"/>
        <v>196452139.16261816</v>
      </c>
      <c r="S380" s="2">
        <f t="shared" si="58"/>
        <v>581858</v>
      </c>
      <c r="T380" s="2">
        <f t="shared" si="59"/>
        <v>18142</v>
      </c>
      <c r="U380" s="2">
        <f t="shared" si="60"/>
        <v>600000</v>
      </c>
      <c r="V380" s="2">
        <f t="shared" si="78"/>
        <v>141428950.78516454</v>
      </c>
      <c r="W380" s="2">
        <f t="shared" si="61"/>
        <v>581858</v>
      </c>
      <c r="X380" s="2">
        <f t="shared" si="51"/>
        <v>18142</v>
      </c>
      <c r="Y380" s="2">
        <f t="shared" si="74"/>
        <v>55023188.377453625</v>
      </c>
      <c r="Z380" s="2" t="str">
        <f t="shared" si="52"/>
        <v>MEEP</v>
      </c>
      <c r="AA380" s="2">
        <f>IF(Z380="HERE",Y380,AA379+Graph!$G$1*1000)</f>
        <v>116932784.38294806</v>
      </c>
      <c r="AB380" s="2">
        <f t="shared" si="63"/>
        <v>420000</v>
      </c>
      <c r="AC380" s="2">
        <f t="shared" si="75"/>
        <v>51233353.035714045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306</v>
      </c>
      <c r="C381" s="7"/>
      <c r="D381" s="2" t="e">
        <f t="shared" si="55"/>
        <v>#N/A</v>
      </c>
      <c r="E381" s="2" t="e">
        <f t="shared" si="67"/>
        <v>#N/A</v>
      </c>
      <c r="F381" s="2">
        <v>1086439.8708791137</v>
      </c>
      <c r="G381" s="2">
        <f t="shared" si="79"/>
        <v>581858</v>
      </c>
      <c r="H381" s="2">
        <f t="shared" si="76"/>
        <v>190886880.78516454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1166420.514844805</v>
      </c>
      <c r="Q381" s="2">
        <f t="shared" si="80"/>
        <v>600000</v>
      </c>
      <c r="R381" s="2">
        <f t="shared" si="77"/>
        <v>197052139.16261816</v>
      </c>
      <c r="S381" s="2">
        <f t="shared" si="58"/>
        <v>581858</v>
      </c>
      <c r="T381" s="2">
        <f t="shared" si="59"/>
        <v>18142</v>
      </c>
      <c r="U381" s="2">
        <f t="shared" si="60"/>
        <v>600000</v>
      </c>
      <c r="V381" s="2">
        <f t="shared" si="78"/>
        <v>142010808.78516454</v>
      </c>
      <c r="W381" s="2">
        <f t="shared" si="61"/>
        <v>581858</v>
      </c>
      <c r="X381" s="2">
        <f t="shared" si="51"/>
        <v>18142</v>
      </c>
      <c r="Y381" s="2">
        <f t="shared" si="74"/>
        <v>55041330.377453625</v>
      </c>
      <c r="Z381" s="2" t="str">
        <f t="shared" si="52"/>
        <v>MEEP</v>
      </c>
      <c r="AA381" s="2">
        <f>IF(Z381="HERE",Y381,AA380+Graph!$G$1*1000)</f>
        <v>117352784.38294806</v>
      </c>
      <c r="AB381" s="2">
        <f t="shared" si="63"/>
        <v>420000</v>
      </c>
      <c r="AC381" s="2">
        <f t="shared" si="75"/>
        <v>51233353.035714045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307</v>
      </c>
      <c r="C382" s="7"/>
      <c r="D382" s="2" t="e">
        <f t="shared" si="55"/>
        <v>#N/A</v>
      </c>
      <c r="E382" s="2" t="e">
        <f t="shared" si="67"/>
        <v>#N/A</v>
      </c>
      <c r="F382" s="2">
        <v>1088617.4362637401</v>
      </c>
      <c r="G382" s="2">
        <f t="shared" si="79"/>
        <v>581858</v>
      </c>
      <c r="H382" s="2">
        <f t="shared" si="76"/>
        <v>191468738.78516454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1168828.217505306</v>
      </c>
      <c r="Q382" s="2">
        <f t="shared" si="80"/>
        <v>600000</v>
      </c>
      <c r="R382" s="2">
        <f t="shared" si="77"/>
        <v>197652139.16261816</v>
      </c>
      <c r="S382" s="2">
        <f t="shared" si="58"/>
        <v>581858</v>
      </c>
      <c r="T382" s="2">
        <f t="shared" si="59"/>
        <v>18142</v>
      </c>
      <c r="U382" s="2">
        <f t="shared" si="60"/>
        <v>600000</v>
      </c>
      <c r="V382" s="2">
        <f t="shared" si="78"/>
        <v>142592666.78516454</v>
      </c>
      <c r="W382" s="2">
        <f t="shared" si="61"/>
        <v>581858</v>
      </c>
      <c r="X382" s="2">
        <f t="shared" si="51"/>
        <v>18142</v>
      </c>
      <c r="Y382" s="2">
        <f t="shared" si="74"/>
        <v>55059472.377453625</v>
      </c>
      <c r="Z382" s="2" t="str">
        <f t="shared" si="52"/>
        <v>MEEP</v>
      </c>
      <c r="AA382" s="2">
        <f>IF(Z382="HERE",Y382,AA381+Graph!$G$1*1000)</f>
        <v>117772784.38294806</v>
      </c>
      <c r="AB382" s="2">
        <f t="shared" si="63"/>
        <v>420000</v>
      </c>
      <c r="AC382" s="2">
        <f t="shared" si="75"/>
        <v>51233353.035714045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308</v>
      </c>
      <c r="C383" s="7"/>
      <c r="D383" s="2" t="e">
        <f t="shared" si="55"/>
        <v>#N/A</v>
      </c>
      <c r="E383" s="2" t="e">
        <f t="shared" si="67"/>
        <v>#N/A</v>
      </c>
      <c r="F383" s="2">
        <v>1090795.0016483516</v>
      </c>
      <c r="G383" s="2">
        <f t="shared" si="79"/>
        <v>581858</v>
      </c>
      <c r="H383" s="2">
        <f t="shared" si="76"/>
        <v>192050596.78516454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1171235.920165807</v>
      </c>
      <c r="Q383" s="2">
        <f t="shared" si="80"/>
        <v>600000</v>
      </c>
      <c r="R383" s="2">
        <f t="shared" si="77"/>
        <v>198252139.16261816</v>
      </c>
      <c r="S383" s="2">
        <f t="shared" si="58"/>
        <v>581858</v>
      </c>
      <c r="T383" s="2">
        <f t="shared" si="59"/>
        <v>18142</v>
      </c>
      <c r="U383" s="2">
        <f t="shared" si="60"/>
        <v>600000</v>
      </c>
      <c r="V383" s="2">
        <f t="shared" si="78"/>
        <v>143174524.78516454</v>
      </c>
      <c r="W383" s="2">
        <f t="shared" si="61"/>
        <v>581858</v>
      </c>
      <c r="X383" s="2">
        <f t="shared" si="51"/>
        <v>18142</v>
      </c>
      <c r="Y383" s="2">
        <f t="shared" si="74"/>
        <v>55077614.377453625</v>
      </c>
      <c r="Z383" s="2" t="str">
        <f t="shared" si="52"/>
        <v>MEEP</v>
      </c>
      <c r="AA383" s="2">
        <f>IF(Z383="HERE",Y383,AA382+Graph!$G$1*1000)</f>
        <v>118192784.38294806</v>
      </c>
      <c r="AB383" s="2">
        <f t="shared" si="63"/>
        <v>420000</v>
      </c>
      <c r="AC383" s="2">
        <f t="shared" si="75"/>
        <v>51233353.035714045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309</v>
      </c>
      <c r="C384" s="7"/>
      <c r="D384" s="2" t="e">
        <f t="shared" si="55"/>
        <v>#N/A</v>
      </c>
      <c r="E384" s="2" t="e">
        <f t="shared" si="67"/>
        <v>#N/A</v>
      </c>
      <c r="F384" s="2">
        <v>1092972.567032963</v>
      </c>
      <c r="G384" s="2">
        <f t="shared" si="79"/>
        <v>581858</v>
      </c>
      <c r="H384" s="2">
        <f t="shared" si="76"/>
        <v>192632454.78516454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1173643.6228262931</v>
      </c>
      <c r="Q384" s="2">
        <f t="shared" si="80"/>
        <v>600000</v>
      </c>
      <c r="R384" s="2">
        <f t="shared" si="77"/>
        <v>198852139.16261816</v>
      </c>
      <c r="S384" s="2">
        <f t="shared" si="58"/>
        <v>581858</v>
      </c>
      <c r="T384" s="2">
        <f t="shared" si="59"/>
        <v>18142</v>
      </c>
      <c r="U384" s="2">
        <f t="shared" si="60"/>
        <v>600000</v>
      </c>
      <c r="V384" s="2">
        <f t="shared" si="78"/>
        <v>143756382.78516454</v>
      </c>
      <c r="W384" s="2">
        <f t="shared" si="61"/>
        <v>581858</v>
      </c>
      <c r="X384" s="2">
        <f t="shared" si="51"/>
        <v>18142</v>
      </c>
      <c r="Y384" s="2">
        <f t="shared" si="74"/>
        <v>55095756.377453625</v>
      </c>
      <c r="Z384" s="2" t="str">
        <f t="shared" si="52"/>
        <v>MEEP</v>
      </c>
      <c r="AA384" s="2">
        <f>IF(Z384="HERE",Y384,AA383+Graph!$G$1*1000)</f>
        <v>118612784.38294806</v>
      </c>
      <c r="AB384" s="2">
        <f t="shared" si="63"/>
        <v>420000</v>
      </c>
      <c r="AC384" s="2">
        <f t="shared" si="75"/>
        <v>51233353.035714045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310</v>
      </c>
      <c r="C385" s="7"/>
      <c r="D385" s="2" t="e">
        <f t="shared" si="55"/>
        <v>#N/A</v>
      </c>
      <c r="E385" s="2" t="e">
        <f t="shared" si="67"/>
        <v>#N/A</v>
      </c>
      <c r="F385" s="2">
        <v>1095150.1324175745</v>
      </c>
      <c r="G385" s="2">
        <f t="shared" si="79"/>
        <v>581858</v>
      </c>
      <c r="H385" s="2">
        <f t="shared" si="76"/>
        <v>193214312.78516454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1176051.3254867941</v>
      </c>
      <c r="Q385" s="2">
        <f t="shared" si="80"/>
        <v>600000</v>
      </c>
      <c r="R385" s="2">
        <f t="shared" si="77"/>
        <v>199452139.16261816</v>
      </c>
      <c r="S385" s="2">
        <f t="shared" si="58"/>
        <v>581858</v>
      </c>
      <c r="T385" s="2">
        <f t="shared" si="59"/>
        <v>18142</v>
      </c>
      <c r="U385" s="2">
        <f t="shared" si="60"/>
        <v>600000</v>
      </c>
      <c r="V385" s="2">
        <f t="shared" si="78"/>
        <v>144338240.78516454</v>
      </c>
      <c r="W385" s="2">
        <f t="shared" si="61"/>
        <v>581858</v>
      </c>
      <c r="X385" s="2">
        <f t="shared" si="51"/>
        <v>18142</v>
      </c>
      <c r="Y385" s="2">
        <f t="shared" si="74"/>
        <v>55113898.377453625</v>
      </c>
      <c r="Z385" s="2" t="str">
        <f t="shared" si="52"/>
        <v>MEEP</v>
      </c>
      <c r="AA385" s="2">
        <f>IF(Z385="HERE",Y385,AA384+Graph!$G$1*1000)</f>
        <v>119032784.38294806</v>
      </c>
      <c r="AB385" s="2">
        <f t="shared" si="63"/>
        <v>420000</v>
      </c>
      <c r="AC385" s="2">
        <f t="shared" si="75"/>
        <v>51233353.035714045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6:I385">
    <cfRule type="cellIs" dxfId="135" priority="34" operator="greaterThan">
      <formula>0</formula>
    </cfRule>
  </conditionalFormatting>
  <conditionalFormatting sqref="C31:C64 C117:C385 C76:C114">
    <cfRule type="cellIs" dxfId="134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33" priority="37" operator="greaterThan">
      <formula>0</formula>
    </cfRule>
  </conditionalFormatting>
  <conditionalFormatting sqref="C115">
    <cfRule type="cellIs" dxfId="132" priority="38" operator="greaterThan">
      <formula>0</formula>
    </cfRule>
  </conditionalFormatting>
  <conditionalFormatting sqref="C65">
    <cfRule type="cellIs" dxfId="131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30" priority="31" operator="greaterThan">
      <formula>0</formula>
    </cfRule>
  </conditionalFormatting>
  <conditionalFormatting sqref="C66">
    <cfRule type="cellIs" dxfId="129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28" priority="28" operator="greaterThan">
      <formula>0</formula>
    </cfRule>
  </conditionalFormatting>
  <conditionalFormatting sqref="C67">
    <cfRule type="cellIs" dxfId="127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26" priority="25" operator="greaterThan">
      <formula>0</formula>
    </cfRule>
  </conditionalFormatting>
  <conditionalFormatting sqref="C68">
    <cfRule type="cellIs" dxfId="125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24" priority="22" operator="greaterThan">
      <formula>0</formula>
    </cfRule>
  </conditionalFormatting>
  <conditionalFormatting sqref="C69">
    <cfRule type="cellIs" dxfId="123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22" priority="19" operator="greaterThan">
      <formula>0</formula>
    </cfRule>
  </conditionalFormatting>
  <conditionalFormatting sqref="C70">
    <cfRule type="cellIs" dxfId="121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20" priority="16" operator="greaterThan">
      <formula>0</formula>
    </cfRule>
  </conditionalFormatting>
  <conditionalFormatting sqref="C71">
    <cfRule type="cellIs" dxfId="119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18" priority="13" operator="greaterThan">
      <formula>0</formula>
    </cfRule>
  </conditionalFormatting>
  <conditionalFormatting sqref="C72">
    <cfRule type="cellIs" dxfId="117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16" priority="10" operator="greaterThan">
      <formula>0</formula>
    </cfRule>
  </conditionalFormatting>
  <conditionalFormatting sqref="C73">
    <cfRule type="cellIs" dxfId="115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14" priority="7" operator="greaterThan">
      <formula>0</formula>
    </cfRule>
  </conditionalFormatting>
  <conditionalFormatting sqref="C74">
    <cfRule type="cellIs" dxfId="113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12" priority="4" operator="greaterThan">
      <formula>0</formula>
    </cfRule>
  </conditionalFormatting>
  <conditionalFormatting sqref="C75">
    <cfRule type="cellIs" dxfId="12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631.85799999999995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337357.37857142091</v>
      </c>
      <c r="G37" s="2">
        <f>IF(F37&gt;650000,$AK$31*1000,F37)</f>
        <v>337357.37857142091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338170.79963369668</v>
      </c>
      <c r="Q37" s="2">
        <f>IF(P37&gt;650000,650000,P37)</f>
        <v>338170.79963369668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339534.9439560473</v>
      </c>
      <c r="G38" s="2">
        <f t="shared" ref="G38:G101" si="25">IF(F38&gt;650000,$AK$31*1000,F38)</f>
        <v>339534.9439560473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340578.50229419768</v>
      </c>
      <c r="Q38" s="2">
        <f t="shared" ref="Q38:Q101" si="26">IF(P38&gt;650000,650000,P38)</f>
        <v>340578.50229419768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341712.50934065878</v>
      </c>
      <c r="G39" s="2">
        <f t="shared" si="25"/>
        <v>341712.50934065878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342986.20495469868</v>
      </c>
      <c r="Q39" s="2">
        <f t="shared" si="26"/>
        <v>342986.20495469868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343890.07472527027</v>
      </c>
      <c r="G40" s="2">
        <f t="shared" si="25"/>
        <v>343890.07472527027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345393.90761519969</v>
      </c>
      <c r="Q40" s="2">
        <f t="shared" si="26"/>
        <v>345393.90761519969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346067.64010988176</v>
      </c>
      <c r="G41" s="2">
        <f t="shared" si="25"/>
        <v>346067.64010988176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347801.61027568579</v>
      </c>
      <c r="Q41" s="2">
        <f t="shared" si="26"/>
        <v>347801.61027568579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348245.20549450815</v>
      </c>
      <c r="G42" s="2">
        <f t="shared" si="25"/>
        <v>348245.20549450815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350209.31293618679</v>
      </c>
      <c r="Q42" s="2">
        <f t="shared" si="26"/>
        <v>350209.31293618679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350422.77087911963</v>
      </c>
      <c r="G43" s="2">
        <f t="shared" si="25"/>
        <v>350422.77087911963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352617.01559668779</v>
      </c>
      <c r="Q43" s="2">
        <f t="shared" si="26"/>
        <v>352617.01559668779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352600.33626373112</v>
      </c>
      <c r="G44" s="2">
        <f t="shared" si="25"/>
        <v>352600.33626373112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355024.7182571888</v>
      </c>
      <c r="Q44" s="2">
        <f t="shared" si="26"/>
        <v>355024.7182571888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354777.90164834261</v>
      </c>
      <c r="G45" s="2">
        <f t="shared" si="25"/>
        <v>354777.90164834261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357432.4209176749</v>
      </c>
      <c r="Q45" s="2">
        <f t="shared" si="26"/>
        <v>357432.4209176749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356955.467032969</v>
      </c>
      <c r="G46" s="2">
        <f t="shared" si="25"/>
        <v>356955.467032969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359840.1235781759</v>
      </c>
      <c r="Q46" s="2">
        <f t="shared" si="26"/>
        <v>359840.1235781759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359133.03241758049</v>
      </c>
      <c r="G47" s="2">
        <f t="shared" si="25"/>
        <v>359133.03241758049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362247.82623867691</v>
      </c>
      <c r="Q47" s="2">
        <f t="shared" si="26"/>
        <v>362247.82623867691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361310.59780219197</v>
      </c>
      <c r="G48" s="2">
        <f t="shared" si="25"/>
        <v>361310.59780219197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364655.52889917791</v>
      </c>
      <c r="Q48" s="2">
        <f t="shared" si="26"/>
        <v>364655.52889917791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363488.16318680346</v>
      </c>
      <c r="G49" s="2">
        <f t="shared" si="25"/>
        <v>363488.16318680346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367063.23155966401</v>
      </c>
      <c r="Q49" s="2">
        <f t="shared" si="26"/>
        <v>367063.23155966401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365665.72857142985</v>
      </c>
      <c r="G50" s="2">
        <f t="shared" si="25"/>
        <v>365665.72857142985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369470.93422016501</v>
      </c>
      <c r="Q50" s="2">
        <f t="shared" si="26"/>
        <v>369470.93422016501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367843.29395604134</v>
      </c>
      <c r="G51" s="2">
        <f t="shared" si="25"/>
        <v>367843.29395604134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371878.63688066602</v>
      </c>
      <c r="Q51" s="2">
        <f t="shared" si="26"/>
        <v>371878.63688066602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370020.85934065282</v>
      </c>
      <c r="G52" s="2">
        <f t="shared" si="25"/>
        <v>370020.85934065282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374286.33954116702</v>
      </c>
      <c r="Q52" s="2">
        <f t="shared" si="26"/>
        <v>374286.33954116702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372198.42472526431</v>
      </c>
      <c r="G53" s="2">
        <f t="shared" si="25"/>
        <v>372198.42472526431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376694.04220165312</v>
      </c>
      <c r="Q53" s="2">
        <f t="shared" si="26"/>
        <v>376694.04220165312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374375.9901098907</v>
      </c>
      <c r="G54" s="2">
        <f t="shared" si="25"/>
        <v>374375.9901098907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379101.74486215413</v>
      </c>
      <c r="Q54" s="2">
        <f t="shared" si="26"/>
        <v>379101.74486215413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376553.55549450219</v>
      </c>
      <c r="G55" s="2">
        <f t="shared" si="25"/>
        <v>376553.55549450219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381509.44752265513</v>
      </c>
      <c r="Q55" s="2">
        <f t="shared" si="26"/>
        <v>381509.44752265513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378731.12087911367</v>
      </c>
      <c r="G56" s="2">
        <f t="shared" si="25"/>
        <v>378731.12087911367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383917.15018315613</v>
      </c>
      <c r="Q56" s="2">
        <f t="shared" si="26"/>
        <v>383917.15018315613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380908.68626374006</v>
      </c>
      <c r="G57" s="2">
        <f t="shared" si="25"/>
        <v>380908.68626374006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386324.85284364223</v>
      </c>
      <c r="Q57" s="2">
        <f t="shared" si="26"/>
        <v>386324.85284364223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383086.25164835155</v>
      </c>
      <c r="G58" s="2">
        <f t="shared" si="25"/>
        <v>383086.25164835155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388732.55550414324</v>
      </c>
      <c r="Q58" s="2">
        <f t="shared" si="26"/>
        <v>388732.55550414324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385263.81703296304</v>
      </c>
      <c r="G59" s="2">
        <f t="shared" si="25"/>
        <v>385263.81703296304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391140.25816464424</v>
      </c>
      <c r="Q59" s="2">
        <f t="shared" si="26"/>
        <v>391140.25816464424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387441.38241757452</v>
      </c>
      <c r="G60" s="2">
        <f t="shared" si="25"/>
        <v>387441.38241757452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393547.96082514524</v>
      </c>
      <c r="Q60" s="2">
        <f t="shared" si="26"/>
        <v>393547.96082514524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389618.94780220091</v>
      </c>
      <c r="G61" s="2">
        <f t="shared" si="25"/>
        <v>389618.94780220091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395955.66348563135</v>
      </c>
      <c r="Q61" s="2">
        <f t="shared" si="26"/>
        <v>395955.66348563135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391796.5131868124</v>
      </c>
      <c r="G62" s="2">
        <f t="shared" si="25"/>
        <v>391796.5131868124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398363.36614613235</v>
      </c>
      <c r="Q62" s="2">
        <f t="shared" si="26"/>
        <v>398363.36614613235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393974.07857142389</v>
      </c>
      <c r="G63" s="2">
        <f t="shared" si="25"/>
        <v>393974.07857142389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400771.06880663335</v>
      </c>
      <c r="Q63" s="2">
        <f t="shared" si="26"/>
        <v>400771.06880663335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396151.64395603538</v>
      </c>
      <c r="G64" s="2">
        <f t="shared" si="25"/>
        <v>396151.64395603538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403178.77146713436</v>
      </c>
      <c r="Q64" s="2">
        <f t="shared" si="26"/>
        <v>403178.77146713436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398329.20934066176</v>
      </c>
      <c r="G65" s="2">
        <f t="shared" si="25"/>
        <v>398329.20934066176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405586.47412762046</v>
      </c>
      <c r="Q65" s="2">
        <f t="shared" si="26"/>
        <v>405586.47412762046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400506.77472527325</v>
      </c>
      <c r="G66" s="2">
        <f t="shared" si="25"/>
        <v>400506.77472527325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407994.17678812146</v>
      </c>
      <c r="Q66" s="2">
        <f t="shared" si="26"/>
        <v>407994.17678812146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402684.34010988474</v>
      </c>
      <c r="G67" s="2">
        <f t="shared" si="25"/>
        <v>402684.34010988474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410401.87944862247</v>
      </c>
      <c r="Q67" s="2">
        <f t="shared" si="26"/>
        <v>410401.87944862247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404861.90549449623</v>
      </c>
      <c r="G68" s="2">
        <f t="shared" si="25"/>
        <v>404861.90549449623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412809.58210912347</v>
      </c>
      <c r="Q68" s="2">
        <f t="shared" si="26"/>
        <v>412809.58210912347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407039.47087912261</v>
      </c>
      <c r="G69" s="2">
        <f t="shared" si="25"/>
        <v>407039.47087912261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415217.28476962447</v>
      </c>
      <c r="Q69" s="2">
        <f t="shared" si="26"/>
        <v>415217.28476962447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409217.0362637341</v>
      </c>
      <c r="G70" s="2">
        <f t="shared" si="25"/>
        <v>409217.0362637341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417624.98743011057</v>
      </c>
      <c r="Q70" s="2">
        <f t="shared" si="26"/>
        <v>417624.98743011057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411394.60164834559</v>
      </c>
      <c r="G71" s="2">
        <f t="shared" si="25"/>
        <v>411394.60164834559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420032.69009061158</v>
      </c>
      <c r="Q71" s="2">
        <f t="shared" si="26"/>
        <v>420032.69009061158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413572.16703295708</v>
      </c>
      <c r="G72" s="2">
        <f t="shared" si="25"/>
        <v>413572.16703295708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422440.39275111258</v>
      </c>
      <c r="Q72" s="2">
        <f t="shared" si="26"/>
        <v>422440.39275111258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415749.73241758347</v>
      </c>
      <c r="G73" s="2">
        <f t="shared" si="25"/>
        <v>415749.73241758347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424848.09541161358</v>
      </c>
      <c r="Q73" s="2">
        <f t="shared" si="26"/>
        <v>424848.09541161358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417927.29780219495</v>
      </c>
      <c r="G74" s="2">
        <f t="shared" si="25"/>
        <v>417927.29780219495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427255.79807209969</v>
      </c>
      <c r="Q74" s="2">
        <f t="shared" si="26"/>
        <v>427255.79807209969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1"/>
        <v>448962</v>
      </c>
      <c r="E75" s="2">
        <f t="shared" si="22"/>
        <v>324107.57142857142</v>
      </c>
      <c r="F75" s="2">
        <v>420104.86318680644</v>
      </c>
      <c r="G75" s="2">
        <f t="shared" si="25"/>
        <v>420104.86318680644</v>
      </c>
      <c r="H75" s="2">
        <f t="shared" si="12"/>
        <v>18691835</v>
      </c>
      <c r="I75" s="7">
        <v>700718</v>
      </c>
      <c r="J75" s="2">
        <f t="shared" si="13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4"/>
        <v>480575</v>
      </c>
      <c r="O75" s="2">
        <f t="shared" si="24"/>
        <v>342249.57142857142</v>
      </c>
      <c r="P75" s="2">
        <v>429663.50073260069</v>
      </c>
      <c r="Q75" s="2">
        <f t="shared" si="26"/>
        <v>429663.50073260069</v>
      </c>
      <c r="R75" s="2">
        <f t="shared" si="15"/>
        <v>19392553</v>
      </c>
      <c r="S75" s="2">
        <f t="shared" si="16"/>
        <v>448962</v>
      </c>
      <c r="T75" s="2">
        <f t="shared" si="17"/>
        <v>31613</v>
      </c>
      <c r="U75" s="2">
        <f t="shared" si="18"/>
        <v>480575</v>
      </c>
      <c r="V75" s="2">
        <f t="shared" si="5"/>
        <v>700718</v>
      </c>
      <c r="W75" s="2">
        <f t="shared" si="19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0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2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1"/>
        <v>#N/A</v>
      </c>
      <c r="E76" s="2" t="e">
        <f t="shared" si="22"/>
        <v>#N/A</v>
      </c>
      <c r="F76" s="2">
        <v>422282.42857141793</v>
      </c>
      <c r="G76" s="2">
        <f t="shared" si="25"/>
        <v>422282.42857141793</v>
      </c>
      <c r="H76" s="2">
        <f t="shared" si="12"/>
        <v>19114117.428571418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432071.20339310169</v>
      </c>
      <c r="Q76" s="2">
        <f t="shared" si="26"/>
        <v>432071.20339310169</v>
      </c>
      <c r="R76" s="2">
        <f t="shared" si="15"/>
        <v>19824624.203393102</v>
      </c>
      <c r="S76" s="2">
        <f t="shared" si="16"/>
        <v>422282.42857141793</v>
      </c>
      <c r="T76" s="2">
        <f t="shared" si="17"/>
        <v>18142</v>
      </c>
      <c r="U76" s="2">
        <f t="shared" si="18"/>
        <v>432071.20339310169</v>
      </c>
      <c r="V76" s="2">
        <f t="shared" si="5"/>
        <v>712806.48</v>
      </c>
      <c r="W76" s="2">
        <f t="shared" si="19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0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21"/>
        <v>712806.48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1"/>
        <v>#N/A</v>
      </c>
      <c r="E77" s="2" t="e">
        <f t="shared" si="22"/>
        <v>#N/A</v>
      </c>
      <c r="F77" s="2">
        <v>424459.99395604432</v>
      </c>
      <c r="G77" s="2">
        <f t="shared" si="25"/>
        <v>424459.99395604432</v>
      </c>
      <c r="H77" s="2">
        <f t="shared" si="12"/>
        <v>19538577.422527462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434478.9060536027</v>
      </c>
      <c r="Q77" s="2">
        <f t="shared" si="26"/>
        <v>434478.9060536027</v>
      </c>
      <c r="R77" s="2">
        <f t="shared" si="15"/>
        <v>20259103.109446704</v>
      </c>
      <c r="S77" s="2">
        <f t="shared" si="16"/>
        <v>424459.99395604432</v>
      </c>
      <c r="T77" s="2">
        <f t="shared" si="17"/>
        <v>18142</v>
      </c>
      <c r="U77" s="2">
        <f t="shared" si="18"/>
        <v>434478.9060536027</v>
      </c>
      <c r="V77" s="2">
        <f t="shared" si="5"/>
        <v>724894.96</v>
      </c>
      <c r="W77" s="2">
        <f t="shared" si="19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0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21"/>
        <v>724894.96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1"/>
        <v>#N/A</v>
      </c>
      <c r="E78" s="2" t="e">
        <f t="shared" si="22"/>
        <v>#N/A</v>
      </c>
      <c r="F78" s="2">
        <v>426637.5593406558</v>
      </c>
      <c r="G78" s="2">
        <f t="shared" si="25"/>
        <v>426637.5593406558</v>
      </c>
      <c r="H78" s="2">
        <f t="shared" si="12"/>
        <v>19965214.981868118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436886.6087140888</v>
      </c>
      <c r="Q78" s="2">
        <f t="shared" si="26"/>
        <v>436886.6087140888</v>
      </c>
      <c r="R78" s="2">
        <f t="shared" si="15"/>
        <v>20695989.718160793</v>
      </c>
      <c r="S78" s="2">
        <f t="shared" si="16"/>
        <v>426637.5593406558</v>
      </c>
      <c r="T78" s="2">
        <f t="shared" si="17"/>
        <v>18142</v>
      </c>
      <c r="U78" s="2">
        <f t="shared" si="18"/>
        <v>436886.6087140888</v>
      </c>
      <c r="V78" s="2">
        <f t="shared" si="5"/>
        <v>736983.44</v>
      </c>
      <c r="W78" s="2">
        <f t="shared" si="19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0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21"/>
        <v>736983.44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1"/>
        <v>#N/A</v>
      </c>
      <c r="E79" s="2" t="e">
        <f t="shared" si="22"/>
        <v>#N/A</v>
      </c>
      <c r="F79" s="2">
        <v>428815.12472526729</v>
      </c>
      <c r="G79" s="2">
        <f t="shared" si="25"/>
        <v>428815.12472526729</v>
      </c>
      <c r="H79" s="2">
        <f t="shared" si="12"/>
        <v>20394030.106593385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439294.3113745898</v>
      </c>
      <c r="Q79" s="2">
        <f t="shared" si="26"/>
        <v>439294.3113745898</v>
      </c>
      <c r="R79" s="2">
        <f t="shared" si="15"/>
        <v>21135284.029535383</v>
      </c>
      <c r="S79" s="2">
        <f t="shared" si="16"/>
        <v>428815.12472526729</v>
      </c>
      <c r="T79" s="2">
        <f t="shared" si="17"/>
        <v>18142</v>
      </c>
      <c r="U79" s="2">
        <f t="shared" si="18"/>
        <v>439294.3113745898</v>
      </c>
      <c r="V79" s="2">
        <f t="shared" si="5"/>
        <v>749071.92</v>
      </c>
      <c r="W79" s="2">
        <f t="shared" si="19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0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21"/>
        <v>749071.92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1"/>
        <v>#N/A</v>
      </c>
      <c r="E80" s="2" t="e">
        <f t="shared" si="22"/>
        <v>#N/A</v>
      </c>
      <c r="F80" s="2">
        <v>430992.69010989368</v>
      </c>
      <c r="G80" s="2">
        <f t="shared" si="25"/>
        <v>430992.69010989368</v>
      </c>
      <c r="H80" s="2">
        <f t="shared" si="12"/>
        <v>20825022.796703279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441702.0140350908</v>
      </c>
      <c r="Q80" s="2">
        <f t="shared" si="26"/>
        <v>441702.0140350908</v>
      </c>
      <c r="R80" s="2">
        <f t="shared" si="15"/>
        <v>21576986.043570474</v>
      </c>
      <c r="S80" s="2">
        <f t="shared" si="16"/>
        <v>430992.69010989368</v>
      </c>
      <c r="T80" s="2">
        <f t="shared" si="17"/>
        <v>18142</v>
      </c>
      <c r="U80" s="2">
        <f t="shared" si="18"/>
        <v>441702.0140350908</v>
      </c>
      <c r="V80" s="2">
        <f t="shared" si="5"/>
        <v>761160.4</v>
      </c>
      <c r="W80" s="2">
        <f t="shared" si="19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0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21"/>
        <v>761160.4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1"/>
        <v>#N/A</v>
      </c>
      <c r="E81" s="2" t="e">
        <f t="shared" si="22"/>
        <v>#N/A</v>
      </c>
      <c r="F81" s="2">
        <v>433170.25549450517</v>
      </c>
      <c r="G81" s="2">
        <f t="shared" si="25"/>
        <v>433170.25549450517</v>
      </c>
      <c r="H81" s="2">
        <f t="shared" si="12"/>
        <v>21258193.052197784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444109.71669559181</v>
      </c>
      <c r="Q81" s="2">
        <f t="shared" si="26"/>
        <v>444109.71669559181</v>
      </c>
      <c r="R81" s="2">
        <f t="shared" si="15"/>
        <v>22021095.760266066</v>
      </c>
      <c r="S81" s="2">
        <f t="shared" si="16"/>
        <v>433170.25549450517</v>
      </c>
      <c r="T81" s="2">
        <f t="shared" si="17"/>
        <v>18142</v>
      </c>
      <c r="U81" s="2">
        <f t="shared" si="18"/>
        <v>444109.71669559181</v>
      </c>
      <c r="V81" s="2">
        <f t="shared" si="5"/>
        <v>773248.88</v>
      </c>
      <c r="W81" s="2">
        <f t="shared" si="19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0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21"/>
        <v>773248.88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1"/>
        <v>#N/A</v>
      </c>
      <c r="E82" s="2" t="e">
        <f t="shared" si="22"/>
        <v>#N/A</v>
      </c>
      <c r="F82" s="2">
        <v>435347.82087911665</v>
      </c>
      <c r="G82" s="2">
        <f t="shared" si="25"/>
        <v>435347.82087911665</v>
      </c>
      <c r="H82" s="2">
        <f t="shared" si="12"/>
        <v>21693540.873076901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446517.41935607791</v>
      </c>
      <c r="Q82" s="2">
        <f t="shared" si="26"/>
        <v>446517.41935607791</v>
      </c>
      <c r="R82" s="2">
        <f t="shared" si="15"/>
        <v>22467613.179622144</v>
      </c>
      <c r="S82" s="2">
        <f t="shared" si="16"/>
        <v>435347.82087911665</v>
      </c>
      <c r="T82" s="2">
        <f t="shared" si="17"/>
        <v>18142</v>
      </c>
      <c r="U82" s="2">
        <f t="shared" si="18"/>
        <v>446517.41935607791</v>
      </c>
      <c r="V82" s="2">
        <f t="shared" si="5"/>
        <v>785337.36</v>
      </c>
      <c r="W82" s="2">
        <f t="shared" si="19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0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21"/>
        <v>785337.36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1"/>
        <v>#N/A</v>
      </c>
      <c r="E83" s="2" t="e">
        <f t="shared" si="22"/>
        <v>#N/A</v>
      </c>
      <c r="F83" s="2">
        <v>437525.38626372814</v>
      </c>
      <c r="G83" s="2">
        <f t="shared" si="25"/>
        <v>437525.38626372814</v>
      </c>
      <c r="H83" s="2">
        <f t="shared" si="12"/>
        <v>22131066.259340629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448925.12201657891</v>
      </c>
      <c r="Q83" s="2">
        <f t="shared" si="26"/>
        <v>448925.12201657891</v>
      </c>
      <c r="R83" s="2">
        <f t="shared" si="15"/>
        <v>22916538.301638722</v>
      </c>
      <c r="S83" s="2">
        <f t="shared" si="16"/>
        <v>437525.38626372814</v>
      </c>
      <c r="T83" s="2">
        <f t="shared" si="17"/>
        <v>18142</v>
      </c>
      <c r="U83" s="2">
        <f t="shared" si="18"/>
        <v>448925.12201657891</v>
      </c>
      <c r="V83" s="2">
        <f t="shared" si="5"/>
        <v>797425.84</v>
      </c>
      <c r="W83" s="2">
        <f t="shared" si="19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0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21"/>
        <v>797425.84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1"/>
        <v>#N/A</v>
      </c>
      <c r="E84" s="2" t="e">
        <f t="shared" si="22"/>
        <v>#N/A</v>
      </c>
      <c r="F84" s="2">
        <v>439702.95164835453</v>
      </c>
      <c r="G84" s="2">
        <f t="shared" si="25"/>
        <v>439702.95164835453</v>
      </c>
      <c r="H84" s="2">
        <f t="shared" si="12"/>
        <v>22570769.210988984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451332.82467707992</v>
      </c>
      <c r="Q84" s="2">
        <f t="shared" si="26"/>
        <v>451332.82467707992</v>
      </c>
      <c r="R84" s="2">
        <f t="shared" si="15"/>
        <v>23367871.126315802</v>
      </c>
      <c r="S84" s="2">
        <f t="shared" si="16"/>
        <v>439702.95164835453</v>
      </c>
      <c r="T84" s="2">
        <f t="shared" si="17"/>
        <v>18142</v>
      </c>
      <c r="U84" s="2">
        <f t="shared" si="18"/>
        <v>451332.82467707992</v>
      </c>
      <c r="V84" s="2">
        <f t="shared" si="5"/>
        <v>809514.32</v>
      </c>
      <c r="W84" s="2">
        <f t="shared" si="19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0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21"/>
        <v>809514.32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1"/>
        <v>#N/A</v>
      </c>
      <c r="E85" s="2" t="e">
        <f t="shared" si="22"/>
        <v>#N/A</v>
      </c>
      <c r="F85" s="2">
        <v>441880.51703296602</v>
      </c>
      <c r="G85" s="2">
        <f t="shared" si="25"/>
        <v>441880.51703296602</v>
      </c>
      <c r="H85" s="2">
        <f t="shared" si="12"/>
        <v>23012649.72802195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453740.52733758092</v>
      </c>
      <c r="Q85" s="2">
        <f t="shared" si="26"/>
        <v>453740.52733758092</v>
      </c>
      <c r="R85" s="2">
        <f t="shared" si="15"/>
        <v>23821611.653653383</v>
      </c>
      <c r="S85" s="2">
        <f t="shared" si="16"/>
        <v>441880.51703296602</v>
      </c>
      <c r="T85" s="2">
        <f t="shared" si="17"/>
        <v>18142</v>
      </c>
      <c r="U85" s="2">
        <f t="shared" si="18"/>
        <v>453740.52733758092</v>
      </c>
      <c r="V85" s="2">
        <f t="shared" si="5"/>
        <v>821602.8</v>
      </c>
      <c r="W85" s="2">
        <f t="shared" si="19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0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21"/>
        <v>821602.8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1"/>
        <v>#N/A</v>
      </c>
      <c r="E86" s="2" t="e">
        <f t="shared" si="22"/>
        <v>#N/A</v>
      </c>
      <c r="F86" s="2">
        <v>444058.08241757751</v>
      </c>
      <c r="G86" s="2">
        <f t="shared" si="25"/>
        <v>444058.08241757751</v>
      </c>
      <c r="H86" s="2">
        <f t="shared" si="12"/>
        <v>23456707.810439527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456148.22999806702</v>
      </c>
      <c r="Q86" s="2">
        <f t="shared" si="26"/>
        <v>456148.22999806702</v>
      </c>
      <c r="R86" s="2">
        <f t="shared" si="15"/>
        <v>24277759.88365145</v>
      </c>
      <c r="S86" s="2">
        <f t="shared" si="16"/>
        <v>444058.08241757751</v>
      </c>
      <c r="T86" s="2">
        <f t="shared" si="17"/>
        <v>18142</v>
      </c>
      <c r="U86" s="2">
        <f t="shared" si="18"/>
        <v>456148.22999806702</v>
      </c>
      <c r="V86" s="2">
        <f t="shared" si="5"/>
        <v>833691.28</v>
      </c>
      <c r="W86" s="2">
        <f t="shared" si="19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0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21"/>
        <v>833691.28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1"/>
        <v>#N/A</v>
      </c>
      <c r="E87" s="2" t="e">
        <f t="shared" si="22"/>
        <v>#N/A</v>
      </c>
      <c r="F87" s="2">
        <v>446235.64780218899</v>
      </c>
      <c r="G87" s="2">
        <f t="shared" si="25"/>
        <v>446235.64780218899</v>
      </c>
      <c r="H87" s="2">
        <f t="shared" si="12"/>
        <v>23902943.458241716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458555.93265856802</v>
      </c>
      <c r="Q87" s="2">
        <f t="shared" si="26"/>
        <v>458555.93265856802</v>
      </c>
      <c r="R87" s="2">
        <f t="shared" si="15"/>
        <v>24736315.816310018</v>
      </c>
      <c r="S87" s="2">
        <f t="shared" si="16"/>
        <v>446235.64780218899</v>
      </c>
      <c r="T87" s="2">
        <f t="shared" si="17"/>
        <v>18142</v>
      </c>
      <c r="U87" s="2">
        <f t="shared" si="18"/>
        <v>458555.93265856802</v>
      </c>
      <c r="V87" s="2">
        <f t="shared" si="5"/>
        <v>845779.76</v>
      </c>
      <c r="W87" s="2">
        <f t="shared" si="19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0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21"/>
        <v>845779.76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1"/>
        <v>#N/A</v>
      </c>
      <c r="E88" s="2" t="e">
        <f t="shared" si="22"/>
        <v>#N/A</v>
      </c>
      <c r="F88" s="2">
        <v>448413.21318681538</v>
      </c>
      <c r="G88" s="2">
        <f t="shared" si="25"/>
        <v>448413.21318681538</v>
      </c>
      <c r="H88" s="2">
        <f t="shared" si="12"/>
        <v>24351356.671428531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460963.63531906903</v>
      </c>
      <c r="Q88" s="2">
        <f t="shared" si="26"/>
        <v>460963.63531906903</v>
      </c>
      <c r="R88" s="2">
        <f t="shared" si="15"/>
        <v>25197279.451629087</v>
      </c>
      <c r="S88" s="2">
        <f t="shared" si="16"/>
        <v>448413.21318681538</v>
      </c>
      <c r="T88" s="2">
        <f t="shared" si="17"/>
        <v>18142</v>
      </c>
      <c r="U88" s="2">
        <f t="shared" si="18"/>
        <v>460963.63531906903</v>
      </c>
      <c r="V88" s="2">
        <f t="shared" si="5"/>
        <v>857868.24</v>
      </c>
      <c r="W88" s="2">
        <f t="shared" si="19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0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21"/>
        <v>857868.24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1"/>
        <v>#N/A</v>
      </c>
      <c r="E89" s="2" t="e">
        <f t="shared" si="22"/>
        <v>#N/A</v>
      </c>
      <c r="F89" s="2">
        <v>450590.77857142687</v>
      </c>
      <c r="G89" s="2">
        <f t="shared" si="25"/>
        <v>450590.77857142687</v>
      </c>
      <c r="H89" s="2">
        <f t="shared" si="12"/>
        <v>24801947.449999958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463371.33797957003</v>
      </c>
      <c r="Q89" s="2">
        <f t="shared" si="26"/>
        <v>463371.33797957003</v>
      </c>
      <c r="R89" s="2">
        <f t="shared" si="15"/>
        <v>25660650.789608657</v>
      </c>
      <c r="S89" s="2">
        <f t="shared" si="16"/>
        <v>450590.77857142687</v>
      </c>
      <c r="T89" s="2">
        <f t="shared" si="17"/>
        <v>18142</v>
      </c>
      <c r="U89" s="2">
        <f t="shared" si="18"/>
        <v>463371.33797957003</v>
      </c>
      <c r="V89" s="2">
        <f t="shared" si="5"/>
        <v>869956.72</v>
      </c>
      <c r="W89" s="2">
        <f t="shared" si="19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0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21"/>
        <v>869956.72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1"/>
        <v>#N/A</v>
      </c>
      <c r="E90" s="2" t="e">
        <f t="shared" si="22"/>
        <v>#N/A</v>
      </c>
      <c r="F90" s="2">
        <v>452768.34395603836</v>
      </c>
      <c r="G90" s="2">
        <f t="shared" si="25"/>
        <v>452768.34395603836</v>
      </c>
      <c r="H90" s="2">
        <f t="shared" si="12"/>
        <v>25254715.793955997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465779.04064005613</v>
      </c>
      <c r="Q90" s="2">
        <f t="shared" si="26"/>
        <v>465779.04064005613</v>
      </c>
      <c r="R90" s="2">
        <f t="shared" si="15"/>
        <v>26126429.830248713</v>
      </c>
      <c r="S90" s="2">
        <f t="shared" si="16"/>
        <v>452768.34395603836</v>
      </c>
      <c r="T90" s="2">
        <f t="shared" si="17"/>
        <v>18142</v>
      </c>
      <c r="U90" s="2">
        <f t="shared" si="18"/>
        <v>465779.04064005613</v>
      </c>
      <c r="V90" s="2">
        <f t="shared" si="5"/>
        <v>882045.2</v>
      </c>
      <c r="W90" s="2">
        <f t="shared" si="19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0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21"/>
        <v>882045.2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1"/>
        <v>#N/A</v>
      </c>
      <c r="E91" s="2" t="e">
        <f t="shared" si="22"/>
        <v>#N/A</v>
      </c>
      <c r="F91" s="2">
        <v>454945.90934064984</v>
      </c>
      <c r="G91" s="2">
        <f t="shared" si="25"/>
        <v>454945.90934064984</v>
      </c>
      <c r="H91" s="2">
        <f t="shared" si="12"/>
        <v>25709661.703296646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468186.74330055714</v>
      </c>
      <c r="Q91" s="2">
        <f t="shared" si="26"/>
        <v>468186.74330055714</v>
      </c>
      <c r="R91" s="2">
        <f t="shared" si="15"/>
        <v>26594616.573549271</v>
      </c>
      <c r="S91" s="2">
        <f t="shared" si="16"/>
        <v>454945.90934064984</v>
      </c>
      <c r="T91" s="2">
        <f t="shared" si="17"/>
        <v>18142</v>
      </c>
      <c r="U91" s="2">
        <f t="shared" si="18"/>
        <v>468186.74330055714</v>
      </c>
      <c r="V91" s="2">
        <f t="shared" si="5"/>
        <v>894133.67999999993</v>
      </c>
      <c r="W91" s="2">
        <f t="shared" si="19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0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21"/>
        <v>894133.67999999993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1"/>
        <v>#N/A</v>
      </c>
      <c r="E92" s="2" t="e">
        <f t="shared" si="22"/>
        <v>#N/A</v>
      </c>
      <c r="F92" s="2">
        <v>457123.47472527623</v>
      </c>
      <c r="G92" s="2">
        <f t="shared" si="25"/>
        <v>457123.47472527623</v>
      </c>
      <c r="H92" s="2">
        <f t="shared" si="12"/>
        <v>26166785.178021923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470594.44596105814</v>
      </c>
      <c r="Q92" s="2">
        <f t="shared" si="26"/>
        <v>470594.44596105814</v>
      </c>
      <c r="R92" s="2">
        <f t="shared" si="15"/>
        <v>27065211.019510329</v>
      </c>
      <c r="S92" s="2">
        <f t="shared" si="16"/>
        <v>457123.47472527623</v>
      </c>
      <c r="T92" s="2">
        <f t="shared" si="17"/>
        <v>18142</v>
      </c>
      <c r="U92" s="2">
        <f t="shared" si="18"/>
        <v>470594.44596105814</v>
      </c>
      <c r="V92" s="2">
        <f t="shared" si="5"/>
        <v>906222.16</v>
      </c>
      <c r="W92" s="2">
        <f t="shared" si="19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0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21"/>
        <v>906222.16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1"/>
        <v>#N/A</v>
      </c>
      <c r="E93" s="2" t="e">
        <f t="shared" si="22"/>
        <v>#N/A</v>
      </c>
      <c r="F93" s="2">
        <v>459301.04010988772</v>
      </c>
      <c r="G93" s="2">
        <f t="shared" si="25"/>
        <v>459301.04010988772</v>
      </c>
      <c r="H93" s="2">
        <f t="shared" si="12"/>
        <v>26626086.21813181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473002.14862155914</v>
      </c>
      <c r="Q93" s="2">
        <f t="shared" si="26"/>
        <v>473002.14862155914</v>
      </c>
      <c r="R93" s="2">
        <f t="shared" si="15"/>
        <v>27538213.168131888</v>
      </c>
      <c r="S93" s="2">
        <f t="shared" si="16"/>
        <v>459301.04010988772</v>
      </c>
      <c r="T93" s="2">
        <f t="shared" si="17"/>
        <v>18142</v>
      </c>
      <c r="U93" s="2">
        <f t="shared" si="18"/>
        <v>473002.14862155914</v>
      </c>
      <c r="V93" s="2">
        <f t="shared" si="5"/>
        <v>918310.64</v>
      </c>
      <c r="W93" s="2">
        <f t="shared" si="19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0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21"/>
        <v>918310.64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1"/>
        <v>#N/A</v>
      </c>
      <c r="E94" s="2" t="e">
        <f t="shared" si="22"/>
        <v>#N/A</v>
      </c>
      <c r="F94" s="2">
        <v>461478.60549449921</v>
      </c>
      <c r="G94" s="2">
        <f t="shared" si="25"/>
        <v>461478.60549449921</v>
      </c>
      <c r="H94" s="2">
        <f t="shared" si="12"/>
        <v>27087564.82362631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475409.85128204525</v>
      </c>
      <c r="Q94" s="2">
        <f t="shared" si="26"/>
        <v>475409.85128204525</v>
      </c>
      <c r="R94" s="2">
        <f t="shared" si="15"/>
        <v>28013623.019413933</v>
      </c>
      <c r="S94" s="2">
        <f t="shared" si="16"/>
        <v>461478.60549449921</v>
      </c>
      <c r="T94" s="2">
        <f t="shared" si="17"/>
        <v>18142</v>
      </c>
      <c r="U94" s="2">
        <f t="shared" si="18"/>
        <v>475409.85128204525</v>
      </c>
      <c r="V94" s="2">
        <f t="shared" si="5"/>
        <v>930399.12</v>
      </c>
      <c r="W94" s="2">
        <f t="shared" si="19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0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21"/>
        <v>930399.12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1"/>
        <v>#N/A</v>
      </c>
      <c r="E95" s="2" t="e">
        <f t="shared" si="22"/>
        <v>#N/A</v>
      </c>
      <c r="F95" s="2">
        <v>463656.17087911069</v>
      </c>
      <c r="G95" s="2">
        <f t="shared" si="25"/>
        <v>463656.17087911069</v>
      </c>
      <c r="H95" s="2">
        <f t="shared" si="12"/>
        <v>27551220.99450542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477817.55394254625</v>
      </c>
      <c r="Q95" s="2">
        <f t="shared" si="26"/>
        <v>477817.55394254625</v>
      </c>
      <c r="R95" s="2">
        <f t="shared" si="15"/>
        <v>28491440.573356479</v>
      </c>
      <c r="S95" s="2">
        <f t="shared" si="16"/>
        <v>463656.17087911069</v>
      </c>
      <c r="T95" s="2">
        <f t="shared" si="17"/>
        <v>18142</v>
      </c>
      <c r="U95" s="2">
        <f t="shared" si="18"/>
        <v>477817.55394254625</v>
      </c>
      <c r="V95" s="2">
        <f t="shared" si="5"/>
        <v>942487.6</v>
      </c>
      <c r="W95" s="2">
        <f t="shared" si="19"/>
        <v>12088.479999999981</v>
      </c>
      <c r="X95" s="2">
        <f t="shared" si="6"/>
        <v>465729.07394254627</v>
      </c>
      <c r="Y95" s="2">
        <f t="shared" ref="Y95:Y158" si="30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0"/>
        <v>465729.0739425458</v>
      </c>
      <c r="AC95" s="2">
        <f t="shared" ref="AC95:AC158" si="31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21"/>
        <v>942487.6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1"/>
        <v>#N/A</v>
      </c>
      <c r="E96" s="2" t="e">
        <f t="shared" si="22"/>
        <v>#N/A</v>
      </c>
      <c r="F96" s="2">
        <v>465833.73626373708</v>
      </c>
      <c r="G96" s="2">
        <f t="shared" si="25"/>
        <v>465833.73626373708</v>
      </c>
      <c r="H96" s="2">
        <f t="shared" ref="H96:H159" si="32">IF(COUNT($C97)=0,IF(COUNT($C96)=1,C96,SUM(H95+G96)),C96)</f>
        <v>28017054.730769157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480225.25660304725</v>
      </c>
      <c r="Q96" s="2">
        <f t="shared" si="26"/>
        <v>480225.25660304725</v>
      </c>
      <c r="R96" s="2">
        <f t="shared" ref="R96:R159" si="33">IF(COUNT($C97)=0,IF(COUNT($C96)=1,M96,SUM(R95+Q96)),M96)</f>
        <v>28971665.829959527</v>
      </c>
      <c r="S96" s="2">
        <f t="shared" si="16"/>
        <v>465833.73626373708</v>
      </c>
      <c r="T96" s="2">
        <f t="shared" si="17"/>
        <v>18142</v>
      </c>
      <c r="U96" s="2">
        <f t="shared" si="18"/>
        <v>480225.25660304725</v>
      </c>
      <c r="V96" s="2">
        <f t="shared" si="5"/>
        <v>954576.08</v>
      </c>
      <c r="W96" s="2">
        <f t="shared" si="19"/>
        <v>12088.479999999981</v>
      </c>
      <c r="X96" s="2">
        <f t="shared" si="6"/>
        <v>468136.77660304727</v>
      </c>
      <c r="Y96" s="2">
        <f t="shared" si="30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0"/>
        <v>468136.7766030468</v>
      </c>
      <c r="AC96" s="2">
        <f t="shared" si="31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21"/>
        <v>954576.08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1"/>
        <v>#N/A</v>
      </c>
      <c r="E97" s="2" t="e">
        <f t="shared" si="22"/>
        <v>#N/A</v>
      </c>
      <c r="F97" s="2">
        <v>468011.30164834857</v>
      </c>
      <c r="G97" s="2">
        <f t="shared" si="25"/>
        <v>468011.30164834857</v>
      </c>
      <c r="H97" s="2">
        <f t="shared" si="32"/>
        <v>28485066.032417506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482632.95926354825</v>
      </c>
      <c r="Q97" s="2">
        <f t="shared" si="26"/>
        <v>482632.95926354825</v>
      </c>
      <c r="R97" s="2">
        <f t="shared" si="33"/>
        <v>29454298.789223075</v>
      </c>
      <c r="S97" s="2">
        <f t="shared" si="16"/>
        <v>468011.30164834857</v>
      </c>
      <c r="T97" s="2">
        <f t="shared" si="17"/>
        <v>18142</v>
      </c>
      <c r="U97" s="2">
        <f t="shared" si="18"/>
        <v>482632.95926354825</v>
      </c>
      <c r="V97" s="2">
        <f t="shared" si="5"/>
        <v>966664.56</v>
      </c>
      <c r="W97" s="2">
        <f t="shared" si="19"/>
        <v>12088.480000000098</v>
      </c>
      <c r="X97" s="2">
        <f t="shared" si="6"/>
        <v>470544.47926354816</v>
      </c>
      <c r="Y97" s="2">
        <f t="shared" si="30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0"/>
        <v>470544.47926354781</v>
      </c>
      <c r="AC97" s="2">
        <f t="shared" si="31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21"/>
        <v>966664.56</v>
      </c>
      <c r="AG97" s="3">
        <f t="shared" si="29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1"/>
        <v>#N/A</v>
      </c>
      <c r="E98" s="2" t="e">
        <f t="shared" si="22"/>
        <v>#N/A</v>
      </c>
      <c r="F98" s="2">
        <v>470188.86703296006</v>
      </c>
      <c r="G98" s="2">
        <f t="shared" si="25"/>
        <v>470188.86703296006</v>
      </c>
      <c r="H98" s="2">
        <f t="shared" si="32"/>
        <v>28955254.899450466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485040.66192403436</v>
      </c>
      <c r="Q98" s="2">
        <f t="shared" si="26"/>
        <v>485040.66192403436</v>
      </c>
      <c r="R98" s="2">
        <f t="shared" si="33"/>
        <v>29939339.451147109</v>
      </c>
      <c r="S98" s="2">
        <f t="shared" si="16"/>
        <v>470188.86703296006</v>
      </c>
      <c r="T98" s="2">
        <f t="shared" si="17"/>
        <v>18142</v>
      </c>
      <c r="U98" s="2">
        <f t="shared" si="18"/>
        <v>485040.66192403436</v>
      </c>
      <c r="V98" s="2">
        <f t="shared" si="5"/>
        <v>978753.04</v>
      </c>
      <c r="W98" s="2">
        <f t="shared" si="19"/>
        <v>12088.479999999981</v>
      </c>
      <c r="X98" s="2">
        <f t="shared" si="6"/>
        <v>472952.18192403438</v>
      </c>
      <c r="Y98" s="2">
        <f t="shared" si="30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0"/>
        <v>472952.18192403391</v>
      </c>
      <c r="AC98" s="2">
        <f t="shared" si="31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21"/>
        <v>978753.04</v>
      </c>
      <c r="AG98" s="3">
        <f t="shared" si="29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1"/>
        <v>#N/A</v>
      </c>
      <c r="E99" s="2" t="e">
        <f t="shared" si="22"/>
        <v>#N/A</v>
      </c>
      <c r="F99" s="2">
        <v>472366.43241757154</v>
      </c>
      <c r="G99" s="2">
        <f t="shared" si="25"/>
        <v>472366.43241757154</v>
      </c>
      <c r="H99" s="2">
        <f t="shared" si="32"/>
        <v>29427621.331868038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487448.36458453536</v>
      </c>
      <c r="Q99" s="2">
        <f t="shared" si="26"/>
        <v>487448.36458453536</v>
      </c>
      <c r="R99" s="2">
        <f t="shared" si="33"/>
        <v>30426787.815731645</v>
      </c>
      <c r="S99" s="2">
        <f t="shared" si="16"/>
        <v>472366.43241757154</v>
      </c>
      <c r="T99" s="2">
        <f t="shared" si="17"/>
        <v>18142</v>
      </c>
      <c r="U99" s="2">
        <f t="shared" si="18"/>
        <v>487448.36458453536</v>
      </c>
      <c r="V99" s="2">
        <f t="shared" si="5"/>
        <v>990841.52</v>
      </c>
      <c r="W99" s="2">
        <f t="shared" si="19"/>
        <v>12088.479999999981</v>
      </c>
      <c r="X99" s="2">
        <f t="shared" si="6"/>
        <v>475359.88458453538</v>
      </c>
      <c r="Y99" s="2">
        <f t="shared" si="30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0"/>
        <v>475359.88458453491</v>
      </c>
      <c r="AC99" s="2">
        <f t="shared" si="31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21"/>
        <v>990841.52</v>
      </c>
      <c r="AG99" s="3">
        <f t="shared" si="29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1"/>
        <v>#N/A</v>
      </c>
      <c r="E100" s="13" t="e">
        <f t="shared" si="22"/>
        <v>#N/A</v>
      </c>
      <c r="F100" s="13">
        <v>474543.99780219793</v>
      </c>
      <c r="G100" s="2">
        <f t="shared" si="25"/>
        <v>474543.99780219793</v>
      </c>
      <c r="H100" s="13">
        <f t="shared" si="32"/>
        <v>29902165.329670236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489856.06724503636</v>
      </c>
      <c r="Q100" s="2">
        <f t="shared" si="26"/>
        <v>489856.06724503636</v>
      </c>
      <c r="R100" s="13">
        <f t="shared" si="33"/>
        <v>30916643.882976681</v>
      </c>
      <c r="S100" s="13">
        <f t="shared" si="16"/>
        <v>474543.99780219793</v>
      </c>
      <c r="T100" s="13">
        <f t="shared" si="17"/>
        <v>18142</v>
      </c>
      <c r="U100" s="13">
        <f t="shared" si="18"/>
        <v>489856.06724503636</v>
      </c>
      <c r="V100" s="13">
        <f t="shared" si="5"/>
        <v>1002930</v>
      </c>
      <c r="W100" s="13">
        <f t="shared" si="19"/>
        <v>12088.479999999981</v>
      </c>
      <c r="X100" s="13">
        <f t="shared" si="6"/>
        <v>477767.58724503638</v>
      </c>
      <c r="Y100" s="2">
        <f t="shared" si="30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0"/>
        <v>477767.58724503592</v>
      </c>
      <c r="AC100" s="2">
        <f t="shared" si="31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1"/>
        <v>#N/A</v>
      </c>
      <c r="E101" s="2" t="e">
        <f t="shared" si="22"/>
        <v>#N/A</v>
      </c>
      <c r="F101" s="2">
        <v>476721.56318680942</v>
      </c>
      <c r="G101" s="2">
        <f t="shared" si="25"/>
        <v>476721.56318680942</v>
      </c>
      <c r="H101" s="2">
        <f t="shared" si="32"/>
        <v>30378886.892857045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492263.76990553737</v>
      </c>
      <c r="Q101" s="2">
        <f t="shared" si="26"/>
        <v>492263.76990553737</v>
      </c>
      <c r="R101" s="2">
        <f t="shared" si="33"/>
        <v>31408907.652882218</v>
      </c>
      <c r="S101" s="2">
        <f t="shared" si="16"/>
        <v>476721.56318680942</v>
      </c>
      <c r="T101" s="2">
        <f t="shared" si="17"/>
        <v>18142</v>
      </c>
      <c r="U101" s="2">
        <f t="shared" si="18"/>
        <v>492263.76990553737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438826.05561982305</v>
      </c>
      <c r="Y101" s="2">
        <f t="shared" si="30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0"/>
        <v>438826.05561982468</v>
      </c>
      <c r="AC101" s="2">
        <f t="shared" si="31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1"/>
        <v>#N/A</v>
      </c>
      <c r="E102" s="2" t="e">
        <f t="shared" si="22"/>
        <v>#N/A</v>
      </c>
      <c r="F102" s="2">
        <v>478899.12857142091</v>
      </c>
      <c r="G102" s="2">
        <f t="shared" ref="G102:G165" si="35">IF(F102&gt;650000,$AK$31*1000,F102)</f>
        <v>478899.12857142091</v>
      </c>
      <c r="H102" s="2">
        <f t="shared" si="32"/>
        <v>30857786.021428466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494671.47256603837</v>
      </c>
      <c r="Q102" s="2">
        <f t="shared" ref="Q102:Q165" si="36">IF(P102&gt;650000,650000,P102)</f>
        <v>494671.47256603837</v>
      </c>
      <c r="R102" s="2">
        <f t="shared" si="33"/>
        <v>31903579.125448257</v>
      </c>
      <c r="S102" s="2">
        <f t="shared" si="16"/>
        <v>478899.12857142091</v>
      </c>
      <c r="T102" s="2">
        <f t="shared" si="17"/>
        <v>18142</v>
      </c>
      <c r="U102" s="2">
        <f t="shared" si="18"/>
        <v>494671.47256603837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441233.75828032405</v>
      </c>
      <c r="Y102" s="2">
        <f t="shared" si="30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0"/>
        <v>441233.75828032568</v>
      </c>
      <c r="AC102" s="2">
        <f t="shared" si="31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1"/>
        <v>#N/A</v>
      </c>
      <c r="E103" s="2" t="e">
        <f t="shared" si="22"/>
        <v>#N/A</v>
      </c>
      <c r="F103" s="2">
        <v>481076.6939560473</v>
      </c>
      <c r="G103" s="2">
        <f t="shared" si="35"/>
        <v>481076.6939560473</v>
      </c>
      <c r="H103" s="2">
        <f t="shared" si="32"/>
        <v>31338862.715384513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497079.17522652447</v>
      </c>
      <c r="Q103" s="2">
        <f t="shared" si="36"/>
        <v>497079.17522652447</v>
      </c>
      <c r="R103" s="2">
        <f t="shared" si="33"/>
        <v>32400658.300674781</v>
      </c>
      <c r="S103" s="2">
        <f t="shared" si="16"/>
        <v>481076.6939560473</v>
      </c>
      <c r="T103" s="2">
        <f t="shared" si="17"/>
        <v>18142</v>
      </c>
      <c r="U103" s="2">
        <f t="shared" si="18"/>
        <v>497079.17522652447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443641.46094081039</v>
      </c>
      <c r="Y103" s="2">
        <f t="shared" si="30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0"/>
        <v>443641.46094081178</v>
      </c>
      <c r="AC103" s="2">
        <f t="shared" si="31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1"/>
        <v>#N/A</v>
      </c>
      <c r="E104" s="2" t="e">
        <f t="shared" si="22"/>
        <v>#N/A</v>
      </c>
      <c r="F104" s="2">
        <v>483254.25934065878</v>
      </c>
      <c r="G104" s="2">
        <f t="shared" si="35"/>
        <v>483254.25934065878</v>
      </c>
      <c r="H104" s="2">
        <f t="shared" si="32"/>
        <v>31822116.974725172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499486.87788702548</v>
      </c>
      <c r="Q104" s="2">
        <f t="shared" si="36"/>
        <v>499486.87788702548</v>
      </c>
      <c r="R104" s="2">
        <f t="shared" si="33"/>
        <v>32900145.178561807</v>
      </c>
      <c r="S104" s="2">
        <f t="shared" si="16"/>
        <v>483254.25934065878</v>
      </c>
      <c r="T104" s="2">
        <f t="shared" si="17"/>
        <v>18142</v>
      </c>
      <c r="U104" s="2">
        <f t="shared" si="18"/>
        <v>499486.87788702548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446049.16360131116</v>
      </c>
      <c r="Y104" s="2">
        <f t="shared" si="30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0"/>
        <v>446049.16360131279</v>
      </c>
      <c r="AC104" s="2">
        <f t="shared" si="31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1"/>
        <v>#N/A</v>
      </c>
      <c r="E105" s="2" t="e">
        <f t="shared" si="22"/>
        <v>#N/A</v>
      </c>
      <c r="F105" s="2">
        <v>485431.82472527027</v>
      </c>
      <c r="G105" s="2">
        <f t="shared" si="35"/>
        <v>485431.82472527027</v>
      </c>
      <c r="H105" s="2">
        <f t="shared" si="32"/>
        <v>32307548.799450442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501894.58054752648</v>
      </c>
      <c r="Q105" s="2">
        <f t="shared" si="36"/>
        <v>501894.58054752648</v>
      </c>
      <c r="R105" s="2">
        <f t="shared" si="33"/>
        <v>33402039.759109333</v>
      </c>
      <c r="S105" s="2">
        <f t="shared" si="16"/>
        <v>485431.82472527027</v>
      </c>
      <c r="T105" s="2">
        <f t="shared" si="17"/>
        <v>18142</v>
      </c>
      <c r="U105" s="2">
        <f t="shared" si="18"/>
        <v>501894.58054752648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448456.86626181216</v>
      </c>
      <c r="Y105" s="2">
        <f t="shared" si="30"/>
        <v>32131921.187680759</v>
      </c>
      <c r="Z105" s="2" t="str">
        <f t="shared" si="8"/>
        <v>HERE</v>
      </c>
      <c r="AA105" s="2">
        <f>IF(Z105="HERE",Y105,AA104+Graph!$G$1*1000)</f>
        <v>32131921.187680759</v>
      </c>
      <c r="AB105" s="2">
        <f t="shared" si="20"/>
        <v>448456.86626181379</v>
      </c>
      <c r="AC105" s="2">
        <f t="shared" si="31"/>
        <v>1270118.5714285714</v>
      </c>
      <c r="AD105" s="3">
        <f t="shared" si="10"/>
        <v>32131921.187680759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1"/>
        <v>#N/A</v>
      </c>
      <c r="E106" s="2" t="e">
        <f t="shared" si="22"/>
        <v>#N/A</v>
      </c>
      <c r="F106" s="2">
        <v>487609.39010988176</v>
      </c>
      <c r="G106" s="2">
        <f t="shared" si="35"/>
        <v>487609.39010988176</v>
      </c>
      <c r="H106" s="2">
        <f t="shared" si="32"/>
        <v>32795158.189560324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504302.28320802748</v>
      </c>
      <c r="Q106" s="2">
        <f t="shared" si="36"/>
        <v>504302.28320802748</v>
      </c>
      <c r="R106" s="2">
        <f t="shared" si="33"/>
        <v>33906342.042317361</v>
      </c>
      <c r="S106" s="2">
        <f t="shared" si="16"/>
        <v>487609.39010988176</v>
      </c>
      <c r="T106" s="2">
        <f t="shared" si="17"/>
        <v>18142</v>
      </c>
      <c r="U106" s="2">
        <f t="shared" si="18"/>
        <v>504302.28320802748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450864.56892231316</v>
      </c>
      <c r="Y106" s="2">
        <f t="shared" si="30"/>
        <v>32582785.756603073</v>
      </c>
      <c r="Z106" s="2" t="str">
        <f t="shared" si="8"/>
        <v>HERE</v>
      </c>
      <c r="AA106" s="2">
        <f>IF(Z106="HERE",Y106,AA105+Graph!$G$1*1000)</f>
        <v>32582785.756603073</v>
      </c>
      <c r="AB106" s="2">
        <f t="shared" si="20"/>
        <v>450864.56892231479</v>
      </c>
      <c r="AC106" s="2">
        <f t="shared" si="31"/>
        <v>1323556.2857142857</v>
      </c>
      <c r="AD106" s="3">
        <f t="shared" si="10"/>
        <v>32582785.756603073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1"/>
        <v>#N/A</v>
      </c>
      <c r="E107" s="2" t="e">
        <f t="shared" si="22"/>
        <v>#N/A</v>
      </c>
      <c r="F107" s="2">
        <v>489786.95549450815</v>
      </c>
      <c r="G107" s="2">
        <f t="shared" si="35"/>
        <v>489786.95549450815</v>
      </c>
      <c r="H107" s="2">
        <f t="shared" si="32"/>
        <v>33284945.145054832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506709.98586851358</v>
      </c>
      <c r="Q107" s="2">
        <f t="shared" si="36"/>
        <v>506709.98586851358</v>
      </c>
      <c r="R107" s="2">
        <f t="shared" si="33"/>
        <v>34413052.028185874</v>
      </c>
      <c r="S107" s="2">
        <f t="shared" si="16"/>
        <v>489786.95549450815</v>
      </c>
      <c r="T107" s="2">
        <f t="shared" si="17"/>
        <v>18142</v>
      </c>
      <c r="U107" s="2">
        <f t="shared" si="18"/>
        <v>506709.98586851358</v>
      </c>
      <c r="V107" s="2">
        <f t="shared" si="34"/>
        <v>1376994</v>
      </c>
      <c r="W107" s="2">
        <f t="shared" si="19"/>
        <v>53437.714285714319</v>
      </c>
      <c r="X107" s="2">
        <f t="shared" si="6"/>
        <v>453272.27158279927</v>
      </c>
      <c r="Y107" s="2">
        <f t="shared" si="30"/>
        <v>33036058.028185874</v>
      </c>
      <c r="Z107" s="2" t="str">
        <f t="shared" si="8"/>
        <v>HERE</v>
      </c>
      <c r="AA107" s="2">
        <f>IF(Z107="HERE",Y107,AA106+Graph!$G$1*1000)</f>
        <v>33036058.028185874</v>
      </c>
      <c r="AB107" s="2">
        <f t="shared" si="20"/>
        <v>453272.27158280089</v>
      </c>
      <c r="AC107" s="2">
        <f t="shared" si="31"/>
        <v>1376994</v>
      </c>
      <c r="AD107" s="3">
        <f t="shared" si="10"/>
        <v>33036058.028185874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1"/>
        <v>#N/A</v>
      </c>
      <c r="E108" s="2" t="e">
        <f t="shared" si="22"/>
        <v>#N/A</v>
      </c>
      <c r="F108" s="2">
        <v>491964.52087911963</v>
      </c>
      <c r="G108" s="2">
        <f t="shared" si="35"/>
        <v>491964.52087911963</v>
      </c>
      <c r="H108" s="2">
        <f t="shared" si="32"/>
        <v>33776909.665933952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509117.68852901459</v>
      </c>
      <c r="Q108" s="2">
        <f t="shared" si="36"/>
        <v>509117.68852901459</v>
      </c>
      <c r="R108" s="2">
        <f t="shared" si="33"/>
        <v>34922169.716714889</v>
      </c>
      <c r="S108" s="2">
        <f t="shared" si="16"/>
        <v>491964.52087911963</v>
      </c>
      <c r="T108" s="2">
        <f t="shared" si="17"/>
        <v>18142</v>
      </c>
      <c r="U108" s="2">
        <f t="shared" si="18"/>
        <v>509117.68852901459</v>
      </c>
      <c r="V108" s="2">
        <f t="shared" si="34"/>
        <v>1508825.75</v>
      </c>
      <c r="W108" s="2">
        <f t="shared" si="19"/>
        <v>131831.75</v>
      </c>
      <c r="X108" s="2">
        <f t="shared" si="6"/>
        <v>377285.93852901459</v>
      </c>
      <c r="Y108" s="2">
        <f t="shared" si="30"/>
        <v>33413343.966714889</v>
      </c>
      <c r="Z108" s="2" t="str">
        <f t="shared" si="8"/>
        <v>HERE</v>
      </c>
      <c r="AA108" s="2">
        <f>IF(Z108="HERE",Y108,AA107+Graph!$G$1*1000)</f>
        <v>33413343.966714889</v>
      </c>
      <c r="AB108" s="2">
        <f t="shared" si="20"/>
        <v>377285.93852901459</v>
      </c>
      <c r="AC108" s="2">
        <f t="shared" si="31"/>
        <v>1508825.75</v>
      </c>
      <c r="AD108" s="3">
        <f t="shared" si="10"/>
        <v>33413343.966714889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1"/>
        <v>#N/A</v>
      </c>
      <c r="E109" s="2" t="e">
        <f t="shared" si="22"/>
        <v>#N/A</v>
      </c>
      <c r="F109" s="2">
        <v>494142.08626373112</v>
      </c>
      <c r="G109" s="2">
        <f t="shared" si="35"/>
        <v>494142.08626373112</v>
      </c>
      <c r="H109" s="2">
        <f t="shared" si="32"/>
        <v>34271051.752197683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511525.39118951559</v>
      </c>
      <c r="Q109" s="2">
        <f t="shared" si="36"/>
        <v>511525.39118951559</v>
      </c>
      <c r="R109" s="2">
        <f t="shared" si="33"/>
        <v>35433695.107904404</v>
      </c>
      <c r="S109" s="2">
        <f t="shared" si="16"/>
        <v>494142.08626373112</v>
      </c>
      <c r="T109" s="2">
        <f t="shared" si="17"/>
        <v>18142</v>
      </c>
      <c r="U109" s="2">
        <f t="shared" si="18"/>
        <v>511525.39118951559</v>
      </c>
      <c r="V109" s="2">
        <f t="shared" si="34"/>
        <v>1640657.5</v>
      </c>
      <c r="W109" s="2">
        <f t="shared" si="19"/>
        <v>131831.75</v>
      </c>
      <c r="X109" s="2">
        <f t="shared" si="6"/>
        <v>379693.64118951559</v>
      </c>
      <c r="Y109" s="2">
        <f t="shared" si="30"/>
        <v>33793037.607904404</v>
      </c>
      <c r="Z109" s="2" t="str">
        <f t="shared" si="8"/>
        <v>HERE</v>
      </c>
      <c r="AA109" s="2">
        <f>IF(Z109="HERE",Y109,AA108+Graph!$G$1*1000)</f>
        <v>33793037.607904404</v>
      </c>
      <c r="AB109" s="2">
        <f t="shared" si="20"/>
        <v>379693.64118951559</v>
      </c>
      <c r="AC109" s="2">
        <f t="shared" si="31"/>
        <v>1640657.5</v>
      </c>
      <c r="AD109" s="3">
        <f t="shared" si="10"/>
        <v>33793037.607904404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1"/>
        <v>#N/A</v>
      </c>
      <c r="E110" s="2" t="e">
        <f t="shared" si="22"/>
        <v>#N/A</v>
      </c>
      <c r="F110" s="2">
        <v>496319.65164834261</v>
      </c>
      <c r="G110" s="2">
        <f t="shared" si="35"/>
        <v>496319.65164834261</v>
      </c>
      <c r="H110" s="2">
        <f t="shared" si="32"/>
        <v>34767371.403846025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513933.09385001659</v>
      </c>
      <c r="Q110" s="2">
        <f t="shared" si="36"/>
        <v>513933.09385001659</v>
      </c>
      <c r="R110" s="2">
        <f t="shared" si="33"/>
        <v>35947628.201754421</v>
      </c>
      <c r="S110" s="2">
        <f t="shared" si="16"/>
        <v>496319.65164834261</v>
      </c>
      <c r="T110" s="2">
        <f t="shared" si="17"/>
        <v>18142</v>
      </c>
      <c r="U110" s="2">
        <f t="shared" si="18"/>
        <v>513933.09385001659</v>
      </c>
      <c r="V110" s="2">
        <f t="shared" si="34"/>
        <v>1772489.25</v>
      </c>
      <c r="W110" s="2">
        <f t="shared" si="19"/>
        <v>131831.75</v>
      </c>
      <c r="X110" s="2">
        <f t="shared" si="6"/>
        <v>382101.34385001659</v>
      </c>
      <c r="Y110" s="2">
        <f t="shared" si="30"/>
        <v>34175138.951754421</v>
      </c>
      <c r="Z110" s="2" t="str">
        <f t="shared" si="8"/>
        <v>HERE</v>
      </c>
      <c r="AA110" s="2">
        <f>IF(Z110="HERE",Y110,AA109+Graph!$G$1*1000)</f>
        <v>34175138.951754421</v>
      </c>
      <c r="AB110" s="2">
        <f t="shared" si="20"/>
        <v>382101.34385001659</v>
      </c>
      <c r="AC110" s="2">
        <f t="shared" si="31"/>
        <v>1772489.25</v>
      </c>
      <c r="AD110" s="3">
        <f t="shared" si="10"/>
        <v>34175138.951754421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1"/>
        <v>#N/A</v>
      </c>
      <c r="E111" s="2" t="e">
        <f t="shared" si="22"/>
        <v>#N/A</v>
      </c>
      <c r="F111" s="2">
        <v>498497.217032969</v>
      </c>
      <c r="G111" s="2">
        <f t="shared" si="35"/>
        <v>498497.217032969</v>
      </c>
      <c r="H111" s="2">
        <f t="shared" si="32"/>
        <v>35265868.620878994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516340.7965105027</v>
      </c>
      <c r="Q111" s="2">
        <f t="shared" si="36"/>
        <v>516340.7965105027</v>
      </c>
      <c r="R111" s="2">
        <f t="shared" si="33"/>
        <v>36463968.998264924</v>
      </c>
      <c r="S111" s="2">
        <f t="shared" si="16"/>
        <v>498497.217032969</v>
      </c>
      <c r="T111" s="2">
        <f t="shared" si="17"/>
        <v>18142</v>
      </c>
      <c r="U111" s="2">
        <f t="shared" si="18"/>
        <v>516340.7965105027</v>
      </c>
      <c r="V111" s="2">
        <f t="shared" si="34"/>
        <v>1904321</v>
      </c>
      <c r="W111" s="2">
        <f t="shared" si="19"/>
        <v>131831.75</v>
      </c>
      <c r="X111" s="2">
        <f t="shared" si="6"/>
        <v>384509.0465105027</v>
      </c>
      <c r="Y111" s="2">
        <f t="shared" si="30"/>
        <v>34559647.998264924</v>
      </c>
      <c r="Z111" s="2" t="str">
        <f t="shared" si="8"/>
        <v>HERE</v>
      </c>
      <c r="AA111" s="2">
        <f>IF(Z111="HERE",Y111,AA110+Graph!$G$1*1000)</f>
        <v>34559647.998264924</v>
      </c>
      <c r="AB111" s="2">
        <f t="shared" si="20"/>
        <v>384509.0465105027</v>
      </c>
      <c r="AC111" s="2">
        <f t="shared" si="31"/>
        <v>1904321</v>
      </c>
      <c r="AD111" s="3">
        <f t="shared" si="10"/>
        <v>34559647.998264924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1"/>
        <v>#N/A</v>
      </c>
      <c r="E112" s="2" t="e">
        <f t="shared" si="22"/>
        <v>#N/A</v>
      </c>
      <c r="F112" s="2">
        <v>500674.78241758049</v>
      </c>
      <c r="G112" s="2">
        <f t="shared" si="35"/>
        <v>500674.78241758049</v>
      </c>
      <c r="H112" s="2">
        <f t="shared" si="32"/>
        <v>35766543.403296575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518748.4991710037</v>
      </c>
      <c r="Q112" s="2">
        <f t="shared" si="36"/>
        <v>518748.4991710037</v>
      </c>
      <c r="R112" s="2">
        <f t="shared" si="33"/>
        <v>36982717.497435927</v>
      </c>
      <c r="S112" s="2">
        <f t="shared" si="16"/>
        <v>500674.78241758049</v>
      </c>
      <c r="T112" s="2">
        <f t="shared" si="17"/>
        <v>18142</v>
      </c>
      <c r="U112" s="2">
        <f t="shared" si="18"/>
        <v>518748.4991710037</v>
      </c>
      <c r="V112" s="2">
        <f t="shared" si="34"/>
        <v>2036152.75</v>
      </c>
      <c r="W112" s="2">
        <f t="shared" si="19"/>
        <v>131831.75</v>
      </c>
      <c r="X112" s="2">
        <f t="shared" si="6"/>
        <v>386916.7491710037</v>
      </c>
      <c r="Y112" s="2">
        <f t="shared" si="30"/>
        <v>34946564.747435927</v>
      </c>
      <c r="Z112" s="2" t="str">
        <f t="shared" si="8"/>
        <v>HERE</v>
      </c>
      <c r="AA112" s="2">
        <f>IF(Z112="HERE",Y112,AA111+Graph!$G$1*1000)</f>
        <v>34946564.747435927</v>
      </c>
      <c r="AB112" s="2">
        <f t="shared" si="20"/>
        <v>386916.7491710037</v>
      </c>
      <c r="AC112" s="2">
        <f t="shared" si="31"/>
        <v>2036152.75</v>
      </c>
      <c r="AD112" s="3">
        <f t="shared" si="10"/>
        <v>34946564.747435927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1"/>
        <v>#N/A</v>
      </c>
      <c r="E113" s="2" t="e">
        <f t="shared" si="22"/>
        <v>#N/A</v>
      </c>
      <c r="F113" s="2">
        <v>502852.34780219197</v>
      </c>
      <c r="G113" s="2">
        <f t="shared" si="35"/>
        <v>502852.34780219197</v>
      </c>
      <c r="H113" s="2">
        <f t="shared" si="32"/>
        <v>36269395.751098767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521156.2018315047</v>
      </c>
      <c r="Q113" s="2">
        <f t="shared" si="36"/>
        <v>521156.2018315047</v>
      </c>
      <c r="R113" s="2">
        <f t="shared" si="33"/>
        <v>37503873.699267432</v>
      </c>
      <c r="S113" s="2">
        <f t="shared" si="16"/>
        <v>502852.34780219197</v>
      </c>
      <c r="T113" s="2">
        <f t="shared" si="17"/>
        <v>18142</v>
      </c>
      <c r="U113" s="2">
        <f t="shared" si="18"/>
        <v>521156.2018315047</v>
      </c>
      <c r="V113" s="2">
        <f t="shared" si="34"/>
        <v>2167984.5</v>
      </c>
      <c r="W113" s="2">
        <f t="shared" si="19"/>
        <v>131831.75</v>
      </c>
      <c r="X113" s="2">
        <f t="shared" si="6"/>
        <v>389324.4518315047</v>
      </c>
      <c r="Y113" s="2">
        <f t="shared" si="30"/>
        <v>35335889.199267432</v>
      </c>
      <c r="Z113" s="2" t="str">
        <f t="shared" si="8"/>
        <v>HERE</v>
      </c>
      <c r="AA113" s="2">
        <f>IF(Z113="HERE",Y113,AA112+Graph!$G$1*1000)</f>
        <v>35335889.199267432</v>
      </c>
      <c r="AB113" s="2">
        <f t="shared" si="20"/>
        <v>389324.4518315047</v>
      </c>
      <c r="AC113" s="2">
        <f t="shared" si="31"/>
        <v>2167984.5</v>
      </c>
      <c r="AD113" s="3">
        <f t="shared" si="10"/>
        <v>35335889.199267432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1"/>
        <v>#N/A</v>
      </c>
      <c r="E114" s="2" t="e">
        <f t="shared" si="22"/>
        <v>#N/A</v>
      </c>
      <c r="F114" s="2">
        <v>505029.91318680346</v>
      </c>
      <c r="G114" s="2">
        <f t="shared" si="35"/>
        <v>505029.91318680346</v>
      </c>
      <c r="H114" s="2">
        <f t="shared" si="32"/>
        <v>36774425.66428557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523563.90449200571</v>
      </c>
      <c r="Q114" s="2">
        <f t="shared" si="36"/>
        <v>523563.90449200571</v>
      </c>
      <c r="R114" s="2">
        <f t="shared" si="33"/>
        <v>38027437.603759438</v>
      </c>
      <c r="S114" s="2">
        <f t="shared" si="16"/>
        <v>505029.91318680346</v>
      </c>
      <c r="T114" s="2">
        <f t="shared" si="17"/>
        <v>18142</v>
      </c>
      <c r="U114" s="2">
        <f t="shared" si="18"/>
        <v>523563.90449200571</v>
      </c>
      <c r="V114" s="2">
        <f t="shared" si="34"/>
        <v>2299816.25</v>
      </c>
      <c r="W114" s="2">
        <f t="shared" si="19"/>
        <v>131831.75</v>
      </c>
      <c r="X114" s="2">
        <f t="shared" si="6"/>
        <v>391732.15449200571</v>
      </c>
      <c r="Y114" s="2">
        <f t="shared" si="30"/>
        <v>35727621.353759438</v>
      </c>
      <c r="Z114" s="2" t="str">
        <f t="shared" si="8"/>
        <v>HERE</v>
      </c>
      <c r="AA114" s="2">
        <f>IF(Z114="HERE",Y114,AA113+Graph!$G$1*1000)</f>
        <v>35727621.353759438</v>
      </c>
      <c r="AB114" s="2">
        <f t="shared" si="20"/>
        <v>391732.15449200571</v>
      </c>
      <c r="AC114" s="2">
        <f t="shared" si="31"/>
        <v>2299816.25</v>
      </c>
      <c r="AD114" s="3">
        <f t="shared" si="10"/>
        <v>35727621.353759438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1"/>
        <v>#N/A</v>
      </c>
      <c r="E115" s="2" t="e">
        <f t="shared" si="22"/>
        <v>#N/A</v>
      </c>
      <c r="F115" s="2">
        <v>507207.47857142985</v>
      </c>
      <c r="G115" s="2">
        <f t="shared" si="35"/>
        <v>507207.47857142985</v>
      </c>
      <c r="H115" s="2">
        <f t="shared" si="32"/>
        <v>37281633.142857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525971.60715249181</v>
      </c>
      <c r="Q115" s="2">
        <f t="shared" si="36"/>
        <v>525971.60715249181</v>
      </c>
      <c r="R115" s="2">
        <f t="shared" si="33"/>
        <v>38553409.21091193</v>
      </c>
      <c r="S115" s="2">
        <f t="shared" si="16"/>
        <v>507207.47857142985</v>
      </c>
      <c r="T115" s="2">
        <f t="shared" si="17"/>
        <v>18142</v>
      </c>
      <c r="U115" s="2">
        <f t="shared" si="18"/>
        <v>525971.60715249181</v>
      </c>
      <c r="V115" s="2">
        <f t="shared" si="34"/>
        <v>2431648</v>
      </c>
      <c r="W115" s="2">
        <f t="shared" si="19"/>
        <v>131831.75</v>
      </c>
      <c r="X115" s="2">
        <f t="shared" si="6"/>
        <v>394139.85715249181</v>
      </c>
      <c r="Y115" s="2">
        <f t="shared" si="30"/>
        <v>36121761.21091193</v>
      </c>
      <c r="Z115" s="2" t="str">
        <f t="shared" si="8"/>
        <v>HERE</v>
      </c>
      <c r="AA115" s="2">
        <f>IF(Z115="HERE",Y115,AA114+Graph!$G$1*1000)</f>
        <v>36121761.21091193</v>
      </c>
      <c r="AB115" s="2">
        <f t="shared" si="20"/>
        <v>394139.85715249181</v>
      </c>
      <c r="AC115" s="2">
        <f t="shared" si="31"/>
        <v>2431648</v>
      </c>
      <c r="AD115" s="3">
        <f t="shared" si="10"/>
        <v>36121761.21091193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1"/>
        <v>#N/A</v>
      </c>
      <c r="E116" s="2" t="e">
        <f t="shared" si="22"/>
        <v>#N/A</v>
      </c>
      <c r="F116" s="2">
        <v>509385.04395604134</v>
      </c>
      <c r="G116" s="2">
        <f t="shared" si="35"/>
        <v>509385.04395604134</v>
      </c>
      <c r="H116" s="2">
        <f t="shared" si="32"/>
        <v>37791018.186813042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528379.30981299281</v>
      </c>
      <c r="Q116" s="2">
        <f t="shared" si="36"/>
        <v>528379.30981299281</v>
      </c>
      <c r="R116" s="2">
        <f t="shared" si="33"/>
        <v>39081788.520724922</v>
      </c>
      <c r="S116" s="2">
        <f t="shared" si="16"/>
        <v>509385.04395604134</v>
      </c>
      <c r="T116" s="2">
        <f t="shared" si="17"/>
        <v>18142</v>
      </c>
      <c r="U116" s="2">
        <f t="shared" si="18"/>
        <v>528379.30981299281</v>
      </c>
      <c r="V116" s="2">
        <f t="shared" si="34"/>
        <v>2639309</v>
      </c>
      <c r="W116" s="2">
        <f t="shared" si="19"/>
        <v>207661</v>
      </c>
      <c r="X116" s="2">
        <f t="shared" si="6"/>
        <v>320718.30981299281</v>
      </c>
      <c r="Y116" s="2">
        <f t="shared" si="30"/>
        <v>36442479.520724922</v>
      </c>
      <c r="Z116" s="2" t="str">
        <f t="shared" si="8"/>
        <v>HERE</v>
      </c>
      <c r="AA116" s="2">
        <f>IF(Z116="HERE",Y116,AA115+Graph!$G$1*1000)</f>
        <v>36442479.520724922</v>
      </c>
      <c r="AB116" s="2">
        <f t="shared" si="20"/>
        <v>320718.30981299281</v>
      </c>
      <c r="AC116" s="2">
        <f t="shared" si="31"/>
        <v>2639309</v>
      </c>
      <c r="AD116" s="3">
        <f t="shared" si="10"/>
        <v>36442479.520724922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1"/>
        <v>#N/A</v>
      </c>
      <c r="E117" s="2" t="e">
        <f t="shared" si="22"/>
        <v>#N/A</v>
      </c>
      <c r="F117" s="2">
        <v>511562.60934065282</v>
      </c>
      <c r="G117" s="2">
        <f t="shared" si="35"/>
        <v>511562.60934065282</v>
      </c>
      <c r="H117" s="2">
        <f t="shared" si="32"/>
        <v>38302580.796153694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530787.01247349381</v>
      </c>
      <c r="Q117" s="2">
        <f t="shared" si="36"/>
        <v>530787.01247349381</v>
      </c>
      <c r="R117" s="2">
        <f t="shared" si="33"/>
        <v>39612575.533198416</v>
      </c>
      <c r="S117" s="2">
        <f t="shared" si="16"/>
        <v>511562.60934065282</v>
      </c>
      <c r="T117" s="2">
        <f t="shared" si="17"/>
        <v>18142</v>
      </c>
      <c r="U117" s="2">
        <f t="shared" si="18"/>
        <v>530787.01247349381</v>
      </c>
      <c r="V117" s="2">
        <f t="shared" si="34"/>
        <v>2918252</v>
      </c>
      <c r="W117" s="2">
        <f t="shared" si="19"/>
        <v>278943</v>
      </c>
      <c r="X117" s="2">
        <f t="shared" si="6"/>
        <v>251844.01247349381</v>
      </c>
      <c r="Y117" s="2">
        <f t="shared" si="30"/>
        <v>36694323.533198416</v>
      </c>
      <c r="Z117" s="2" t="str">
        <f t="shared" si="8"/>
        <v>HERE</v>
      </c>
      <c r="AA117" s="2">
        <f>IF(Z117="HERE",Y117,AA116+Graph!$G$1*1000)</f>
        <v>36694323.533198416</v>
      </c>
      <c r="AB117" s="2">
        <f t="shared" si="20"/>
        <v>251844.01247349381</v>
      </c>
      <c r="AC117" s="2">
        <f t="shared" si="31"/>
        <v>2918252</v>
      </c>
      <c r="AD117" s="3">
        <f t="shared" si="10"/>
        <v>36694323.533198416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1"/>
        <v>#N/A</v>
      </c>
      <c r="E118" s="2" t="e">
        <f t="shared" si="22"/>
        <v>#N/A</v>
      </c>
      <c r="F118" s="2">
        <v>513740.17472526431</v>
      </c>
      <c r="G118" s="2">
        <f t="shared" si="35"/>
        <v>513740.17472526431</v>
      </c>
      <c r="H118" s="2">
        <f t="shared" si="32"/>
        <v>38816320.970878959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533194.71513399482</v>
      </c>
      <c r="Q118" s="2">
        <f t="shared" si="36"/>
        <v>533194.71513399482</v>
      </c>
      <c r="R118" s="2">
        <f t="shared" si="33"/>
        <v>40145770.248332411</v>
      </c>
      <c r="S118" s="2">
        <f t="shared" si="16"/>
        <v>513740.17472526431</v>
      </c>
      <c r="T118" s="2">
        <f t="shared" si="17"/>
        <v>18142</v>
      </c>
      <c r="U118" s="2">
        <f t="shared" si="18"/>
        <v>533194.71513399482</v>
      </c>
      <c r="V118" s="2">
        <f t="shared" si="34"/>
        <v>3234946</v>
      </c>
      <c r="W118" s="2">
        <f t="shared" si="19"/>
        <v>316694</v>
      </c>
      <c r="X118" s="2">
        <f t="shared" si="6"/>
        <v>216500.71513399482</v>
      </c>
      <c r="Y118" s="2">
        <f t="shared" si="30"/>
        <v>36910824.248332411</v>
      </c>
      <c r="Z118" s="2" t="str">
        <f t="shared" si="8"/>
        <v>HERE</v>
      </c>
      <c r="AA118" s="2">
        <f>IF(Z118="HERE",Y118,AA117+Graph!$G$1*1000)</f>
        <v>36910824.248332411</v>
      </c>
      <c r="AB118" s="2">
        <f t="shared" si="20"/>
        <v>216500.71513399482</v>
      </c>
      <c r="AC118" s="2">
        <f t="shared" si="31"/>
        <v>3234946</v>
      </c>
      <c r="AD118" s="3">
        <f t="shared" si="10"/>
        <v>36910824.248332411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1"/>
        <v>#N/A</v>
      </c>
      <c r="E119" s="2" t="e">
        <f t="shared" si="22"/>
        <v>#N/A</v>
      </c>
      <c r="F119" s="2">
        <v>515917.7401098907</v>
      </c>
      <c r="G119" s="2">
        <f t="shared" si="35"/>
        <v>515917.7401098907</v>
      </c>
      <c r="H119" s="2">
        <f t="shared" si="32"/>
        <v>39332238.710988849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535602.41779448092</v>
      </c>
      <c r="Q119" s="2">
        <f t="shared" si="36"/>
        <v>535602.41779448092</v>
      </c>
      <c r="R119" s="2">
        <f t="shared" si="33"/>
        <v>40681372.666126892</v>
      </c>
      <c r="S119" s="2">
        <f t="shared" si="16"/>
        <v>515917.7401098907</v>
      </c>
      <c r="T119" s="2">
        <f t="shared" si="17"/>
        <v>18142</v>
      </c>
      <c r="U119" s="2">
        <f t="shared" si="18"/>
        <v>535602.41779448092</v>
      </c>
      <c r="V119" s="2">
        <f t="shared" si="34"/>
        <v>3559179</v>
      </c>
      <c r="W119" s="2">
        <f t="shared" si="19"/>
        <v>324233</v>
      </c>
      <c r="X119" s="2">
        <f t="shared" si="6"/>
        <v>211369.41779448092</v>
      </c>
      <c r="Y119" s="2">
        <f t="shared" si="30"/>
        <v>37122193.666126892</v>
      </c>
      <c r="Z119" s="2" t="str">
        <f t="shared" si="8"/>
        <v>HERE</v>
      </c>
      <c r="AA119" s="2">
        <f>IF(Z119="HERE",Y119,AA118+Graph!$G$1*1000)</f>
        <v>37122193.666126892</v>
      </c>
      <c r="AB119" s="2">
        <f t="shared" si="20"/>
        <v>211369.41779448092</v>
      </c>
      <c r="AC119" s="2">
        <f t="shared" si="31"/>
        <v>3559179</v>
      </c>
      <c r="AD119" s="3">
        <f t="shared" si="10"/>
        <v>37122193.666126892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1"/>
        <v>#N/A</v>
      </c>
      <c r="E120" s="2" t="e">
        <f t="shared" si="22"/>
        <v>#N/A</v>
      </c>
      <c r="F120" s="2">
        <v>518095.30549450219</v>
      </c>
      <c r="G120" s="2">
        <f t="shared" si="35"/>
        <v>518095.30549450219</v>
      </c>
      <c r="H120" s="2">
        <f t="shared" si="32"/>
        <v>39850334.016483352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538010.12045498192</v>
      </c>
      <c r="Q120" s="2">
        <f t="shared" si="36"/>
        <v>538010.12045498192</v>
      </c>
      <c r="R120" s="2">
        <f t="shared" si="33"/>
        <v>41219382.786581874</v>
      </c>
      <c r="S120" s="2">
        <f t="shared" si="16"/>
        <v>518095.30549450219</v>
      </c>
      <c r="T120" s="2">
        <f t="shared" si="17"/>
        <v>18142</v>
      </c>
      <c r="U120" s="2">
        <f t="shared" si="18"/>
        <v>538010.12045498192</v>
      </c>
      <c r="V120" s="2">
        <f t="shared" si="34"/>
        <v>3837094</v>
      </c>
      <c r="W120" s="2">
        <f t="shared" si="19"/>
        <v>277915</v>
      </c>
      <c r="X120" s="2">
        <f t="shared" si="6"/>
        <v>260095.12045498192</v>
      </c>
      <c r="Y120" s="2">
        <f t="shared" si="30"/>
        <v>37382288.786581874</v>
      </c>
      <c r="Z120" s="2" t="str">
        <f t="shared" si="8"/>
        <v>HERE</v>
      </c>
      <c r="AA120" s="2">
        <f>IF(Z120="HERE",Y120,AA119+Graph!$G$1*1000)</f>
        <v>37382288.786581874</v>
      </c>
      <c r="AB120" s="2">
        <f t="shared" si="20"/>
        <v>260095.12045498192</v>
      </c>
      <c r="AC120" s="2">
        <f t="shared" si="31"/>
        <v>3837094</v>
      </c>
      <c r="AD120" s="3">
        <f t="shared" si="10"/>
        <v>37382288.786581874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1"/>
        <v>#N/A</v>
      </c>
      <c r="E121" s="2" t="e">
        <f t="shared" si="22"/>
        <v>#N/A</v>
      </c>
      <c r="F121" s="2">
        <v>520272.87087911367</v>
      </c>
      <c r="G121" s="2">
        <f t="shared" si="35"/>
        <v>520272.87087911367</v>
      </c>
      <c r="H121" s="2">
        <f t="shared" si="32"/>
        <v>40370606.887362465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540417.82311548293</v>
      </c>
      <c r="Q121" s="2">
        <f t="shared" si="36"/>
        <v>540417.82311548293</v>
      </c>
      <c r="R121" s="2">
        <f t="shared" si="33"/>
        <v>41759800.609697357</v>
      </c>
      <c r="S121" s="2">
        <f t="shared" si="16"/>
        <v>520272.87087911367</v>
      </c>
      <c r="T121" s="2">
        <f t="shared" si="17"/>
        <v>18142</v>
      </c>
      <c r="U121" s="2">
        <f t="shared" si="18"/>
        <v>540417.82311548293</v>
      </c>
      <c r="V121" s="2">
        <f t="shared" si="34"/>
        <v>4062501</v>
      </c>
      <c r="W121" s="2">
        <f t="shared" si="19"/>
        <v>225407</v>
      </c>
      <c r="X121" s="2">
        <f t="shared" si="6"/>
        <v>315010.82311548293</v>
      </c>
      <c r="Y121" s="2">
        <f t="shared" si="30"/>
        <v>37697299.609697357</v>
      </c>
      <c r="Z121" s="2" t="str">
        <f t="shared" si="8"/>
        <v>HERE</v>
      </c>
      <c r="AA121" s="2">
        <f>IF(Z121="HERE",Y121,AA120+Graph!$G$1*1000)</f>
        <v>37697299.609697357</v>
      </c>
      <c r="AB121" s="2">
        <f t="shared" si="20"/>
        <v>315010.82311548293</v>
      </c>
      <c r="AC121" s="2">
        <f t="shared" si="31"/>
        <v>4062501</v>
      </c>
      <c r="AD121" s="3">
        <f t="shared" si="10"/>
        <v>37697299.609697357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1"/>
        <v>#N/A</v>
      </c>
      <c r="E122" s="2" t="e">
        <f t="shared" si="22"/>
        <v>#N/A</v>
      </c>
      <c r="F122" s="2">
        <v>522450.43626374006</v>
      </c>
      <c r="G122" s="2">
        <f t="shared" si="35"/>
        <v>522450.43626374006</v>
      </c>
      <c r="H122" s="2">
        <f t="shared" si="32"/>
        <v>40893057.323626205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542825.52577598393</v>
      </c>
      <c r="Q122" s="2">
        <f t="shared" si="36"/>
        <v>542825.52577598393</v>
      </c>
      <c r="R122" s="2">
        <f t="shared" si="33"/>
        <v>42302626.135473341</v>
      </c>
      <c r="S122" s="2">
        <f t="shared" si="16"/>
        <v>522450.43626374006</v>
      </c>
      <c r="T122" s="2">
        <f t="shared" si="17"/>
        <v>18142</v>
      </c>
      <c r="U122" s="2">
        <f t="shared" si="18"/>
        <v>542825.52577598393</v>
      </c>
      <c r="V122" s="2">
        <f t="shared" si="34"/>
        <v>4266577</v>
      </c>
      <c r="W122" s="2">
        <f t="shared" si="19"/>
        <v>204076</v>
      </c>
      <c r="X122" s="2">
        <f t="shared" si="6"/>
        <v>338749.52577598393</v>
      </c>
      <c r="Y122" s="2">
        <f t="shared" si="30"/>
        <v>38036049.135473341</v>
      </c>
      <c r="Z122" s="2" t="str">
        <f t="shared" si="8"/>
        <v>HERE</v>
      </c>
      <c r="AA122" s="2">
        <f>IF(Z122="HERE",Y122,AA121+Graph!$G$1*1000)</f>
        <v>38036049.135473341</v>
      </c>
      <c r="AB122" s="2">
        <f t="shared" si="20"/>
        <v>338749.52577598393</v>
      </c>
      <c r="AC122" s="2">
        <f t="shared" si="31"/>
        <v>4266577</v>
      </c>
      <c r="AD122" s="3">
        <f t="shared" si="10"/>
        <v>38036049.135473341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1"/>
        <v>#N/A</v>
      </c>
      <c r="E123" s="2" t="e">
        <f t="shared" si="22"/>
        <v>#N/A</v>
      </c>
      <c r="F123" s="2">
        <v>524628.00164835155</v>
      </c>
      <c r="G123" s="2">
        <f t="shared" si="35"/>
        <v>524628.00164835155</v>
      </c>
      <c r="H123" s="2">
        <f t="shared" si="32"/>
        <v>41417685.325274557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545233.22843647003</v>
      </c>
      <c r="Q123" s="2">
        <f t="shared" si="36"/>
        <v>545233.22843647003</v>
      </c>
      <c r="R123" s="2">
        <f t="shared" si="33"/>
        <v>42847859.363909811</v>
      </c>
      <c r="S123" s="2">
        <f t="shared" si="16"/>
        <v>524628.00164835155</v>
      </c>
      <c r="T123" s="2">
        <f t="shared" si="17"/>
        <v>18142</v>
      </c>
      <c r="U123" s="2">
        <f t="shared" si="18"/>
        <v>545233.22843647003</v>
      </c>
      <c r="V123" s="2">
        <f t="shared" si="34"/>
        <v>4609740</v>
      </c>
      <c r="W123" s="2">
        <f t="shared" si="19"/>
        <v>343163</v>
      </c>
      <c r="X123" s="2">
        <f t="shared" si="6"/>
        <v>202070.22843647003</v>
      </c>
      <c r="Y123" s="2">
        <f t="shared" si="30"/>
        <v>38238119.363909811</v>
      </c>
      <c r="Z123" s="2" t="str">
        <f t="shared" si="8"/>
        <v>HERE</v>
      </c>
      <c r="AA123" s="2">
        <f>IF(Z123="HERE",Y123,AA122+Graph!$G$1*1000)</f>
        <v>38238119.363909811</v>
      </c>
      <c r="AB123" s="2">
        <f t="shared" si="20"/>
        <v>202070.22843647003</v>
      </c>
      <c r="AC123" s="2">
        <f t="shared" si="31"/>
        <v>4609740</v>
      </c>
      <c r="AD123" s="3">
        <f t="shared" si="10"/>
        <v>38238119.363909811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1"/>
        <v>#N/A</v>
      </c>
      <c r="E124" s="2" t="e">
        <f t="shared" si="22"/>
        <v>#N/A</v>
      </c>
      <c r="F124" s="2">
        <v>526805.56703296304</v>
      </c>
      <c r="G124" s="2">
        <f t="shared" si="35"/>
        <v>526805.56703296304</v>
      </c>
      <c r="H124" s="2">
        <f t="shared" si="32"/>
        <v>41944490.89230752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547640.93109697104</v>
      </c>
      <c r="Q124" s="2">
        <f t="shared" si="36"/>
        <v>547640.93109697104</v>
      </c>
      <c r="R124" s="2">
        <f t="shared" si="33"/>
        <v>43395500.295006782</v>
      </c>
      <c r="S124" s="2">
        <f t="shared" si="16"/>
        <v>526805.56703296304</v>
      </c>
      <c r="T124" s="2">
        <f t="shared" si="17"/>
        <v>18142</v>
      </c>
      <c r="U124" s="2">
        <f t="shared" si="18"/>
        <v>547640.93109697104</v>
      </c>
      <c r="V124" s="2">
        <f t="shared" si="34"/>
        <v>4973248</v>
      </c>
      <c r="W124" s="2">
        <f t="shared" si="19"/>
        <v>363508</v>
      </c>
      <c r="X124" s="2">
        <f t="shared" si="6"/>
        <v>184132.93109697104</v>
      </c>
      <c r="Y124" s="2">
        <f t="shared" si="30"/>
        <v>38422252.295006782</v>
      </c>
      <c r="Z124" s="2" t="str">
        <f t="shared" si="8"/>
        <v>HERE</v>
      </c>
      <c r="AA124" s="2">
        <f>IF(Z124="HERE",Y124,AA123+Graph!$G$1*1000)</f>
        <v>38422252.295006782</v>
      </c>
      <c r="AB124" s="2">
        <f t="shared" si="20"/>
        <v>184132.93109697104</v>
      </c>
      <c r="AC124" s="2">
        <f t="shared" si="31"/>
        <v>4973248</v>
      </c>
      <c r="AD124" s="3">
        <f t="shared" si="10"/>
        <v>38422252.295006782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1"/>
        <v>#N/A</v>
      </c>
      <c r="E125" s="2" t="e">
        <f t="shared" si="22"/>
        <v>#N/A</v>
      </c>
      <c r="F125" s="2">
        <v>528983.13241757452</v>
      </c>
      <c r="G125" s="2">
        <f t="shared" si="35"/>
        <v>528983.13241757452</v>
      </c>
      <c r="H125" s="2">
        <f t="shared" si="32"/>
        <v>42473474.024725094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550048.63375747204</v>
      </c>
      <c r="Q125" s="2">
        <f t="shared" si="36"/>
        <v>550048.63375747204</v>
      </c>
      <c r="R125" s="2">
        <f t="shared" si="33"/>
        <v>43945548.928764254</v>
      </c>
      <c r="S125" s="2">
        <f t="shared" si="16"/>
        <v>528983.13241757452</v>
      </c>
      <c r="T125" s="2">
        <f t="shared" si="17"/>
        <v>18142</v>
      </c>
      <c r="U125" s="2">
        <f t="shared" si="18"/>
        <v>550048.63375747204</v>
      </c>
      <c r="V125" s="2">
        <f t="shared" si="34"/>
        <v>5383103</v>
      </c>
      <c r="W125" s="2">
        <f t="shared" si="19"/>
        <v>409855</v>
      </c>
      <c r="X125" s="2">
        <f t="shared" si="6"/>
        <v>140193.63375747204</v>
      </c>
      <c r="Y125" s="2">
        <f t="shared" si="30"/>
        <v>38562445.928764254</v>
      </c>
      <c r="Z125" s="2" t="str">
        <f t="shared" si="8"/>
        <v>HERE</v>
      </c>
      <c r="AA125" s="2">
        <f>IF(Z125="HERE",Y125,AA124+Graph!$G$1*1000)</f>
        <v>38562445.928764254</v>
      </c>
      <c r="AB125" s="2">
        <f t="shared" si="20"/>
        <v>140193.63375747204</v>
      </c>
      <c r="AC125" s="2">
        <f t="shared" si="31"/>
        <v>5383103</v>
      </c>
      <c r="AD125" s="3">
        <f t="shared" si="10"/>
        <v>38562445.928764254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1"/>
        <v>#N/A</v>
      </c>
      <c r="E126" s="2" t="e">
        <f t="shared" si="22"/>
        <v>#N/A</v>
      </c>
      <c r="F126" s="2">
        <v>531160.69780220091</v>
      </c>
      <c r="G126" s="2">
        <f t="shared" si="35"/>
        <v>531160.69780220091</v>
      </c>
      <c r="H126" s="2">
        <f t="shared" si="32"/>
        <v>43004634.722527295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552456.33641797304</v>
      </c>
      <c r="Q126" s="2">
        <f t="shared" si="36"/>
        <v>552456.33641797304</v>
      </c>
      <c r="R126" s="2">
        <f t="shared" si="33"/>
        <v>44498005.265182227</v>
      </c>
      <c r="S126" s="2">
        <f t="shared" si="16"/>
        <v>531160.69780220091</v>
      </c>
      <c r="T126" s="2">
        <f t="shared" si="17"/>
        <v>18142</v>
      </c>
      <c r="U126" s="2">
        <f t="shared" si="18"/>
        <v>552456.33641797304</v>
      </c>
      <c r="V126" s="2">
        <f t="shared" si="34"/>
        <v>5861351</v>
      </c>
      <c r="W126" s="2">
        <f t="shared" si="19"/>
        <v>478248</v>
      </c>
      <c r="X126" s="2">
        <f t="shared" si="6"/>
        <v>74208.336417973042</v>
      </c>
      <c r="Y126" s="2">
        <f t="shared" si="30"/>
        <v>38636654.265182227</v>
      </c>
      <c r="Z126" s="2" t="str">
        <f t="shared" si="8"/>
        <v>HERE</v>
      </c>
      <c r="AA126" s="2">
        <f>IF(Z126="HERE",Y126,AA125+Graph!$G$1*1000)</f>
        <v>38636654.265182227</v>
      </c>
      <c r="AB126" s="2">
        <f t="shared" si="20"/>
        <v>74208.336417973042</v>
      </c>
      <c r="AC126" s="2">
        <f t="shared" si="31"/>
        <v>5861351</v>
      </c>
      <c r="AD126" s="3">
        <f t="shared" si="10"/>
        <v>38636654.265182227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28982234.997484114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1"/>
        <v>#N/A</v>
      </c>
      <c r="E127" s="2" t="e">
        <f t="shared" si="22"/>
        <v>#N/A</v>
      </c>
      <c r="F127" s="2">
        <v>533338.2631868124</v>
      </c>
      <c r="G127" s="2">
        <f t="shared" si="35"/>
        <v>533338.2631868124</v>
      </c>
      <c r="H127" s="2">
        <f t="shared" si="32"/>
        <v>43537972.985714108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554864.03907845914</v>
      </c>
      <c r="Q127" s="2">
        <f t="shared" si="36"/>
        <v>554864.03907845914</v>
      </c>
      <c r="R127" s="2">
        <f t="shared" si="33"/>
        <v>45052869.304260686</v>
      </c>
      <c r="S127" s="2">
        <f t="shared" si="16"/>
        <v>533338.2631868124</v>
      </c>
      <c r="T127" s="2">
        <f t="shared" si="17"/>
        <v>18142</v>
      </c>
      <c r="U127" s="2">
        <f t="shared" si="18"/>
        <v>554864.03907845914</v>
      </c>
      <c r="V127" s="2">
        <f t="shared" si="34"/>
        <v>6353321</v>
      </c>
      <c r="W127" s="2">
        <f t="shared" si="19"/>
        <v>491970</v>
      </c>
      <c r="X127" s="2">
        <f t="shared" si="6"/>
        <v>62894.039078459144</v>
      </c>
      <c r="Y127" s="2">
        <f t="shared" si="30"/>
        <v>38699548.304260686</v>
      </c>
      <c r="Z127" s="2" t="str">
        <f t="shared" si="8"/>
        <v>HERE</v>
      </c>
      <c r="AA127" s="2">
        <f>IF(Z127="HERE",Y127,AA126+Graph!$G$1*1000)</f>
        <v>38699548.304260686</v>
      </c>
      <c r="AB127" s="2">
        <f t="shared" si="20"/>
        <v>62894.039078459144</v>
      </c>
      <c r="AC127" s="2">
        <f t="shared" si="31"/>
        <v>6353321</v>
      </c>
      <c r="AD127" s="3">
        <f t="shared" si="10"/>
        <v>38699548.304260686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29390684.995228481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1"/>
        <v>#N/A</v>
      </c>
      <c r="E128" s="2" t="e">
        <f t="shared" si="22"/>
        <v>#N/A</v>
      </c>
      <c r="F128" s="2">
        <v>535515.82857142389</v>
      </c>
      <c r="G128" s="2">
        <f t="shared" si="35"/>
        <v>535515.82857142389</v>
      </c>
      <c r="H128" s="2">
        <f t="shared" si="32"/>
        <v>44073488.814285532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557271.74173896015</v>
      </c>
      <c r="Q128" s="2">
        <f t="shared" si="36"/>
        <v>557271.74173896015</v>
      </c>
      <c r="R128" s="2">
        <f t="shared" si="33"/>
        <v>45610141.045999646</v>
      </c>
      <c r="S128" s="2">
        <f t="shared" si="16"/>
        <v>535515.82857142389</v>
      </c>
      <c r="T128" s="2">
        <f t="shared" si="17"/>
        <v>18142</v>
      </c>
      <c r="U128" s="2">
        <f t="shared" si="18"/>
        <v>557271.74173896015</v>
      </c>
      <c r="V128" s="2">
        <f t="shared" si="34"/>
        <v>6573570</v>
      </c>
      <c r="W128" s="2">
        <f t="shared" si="19"/>
        <v>220249</v>
      </c>
      <c r="X128" s="2">
        <f t="shared" si="6"/>
        <v>337022.74173896015</v>
      </c>
      <c r="Y128" s="2">
        <f t="shared" si="30"/>
        <v>39036571.045999646</v>
      </c>
      <c r="Z128" s="2" t="str">
        <f t="shared" si="8"/>
        <v>HERE</v>
      </c>
      <c r="AA128" s="2">
        <f>IF(Z128="HERE",Y128,AA127+Graph!$G$1*1000)</f>
        <v>39036571.045999646</v>
      </c>
      <c r="AB128" s="2">
        <f t="shared" si="20"/>
        <v>337022.74173896015</v>
      </c>
      <c r="AC128" s="2">
        <f t="shared" si="31"/>
        <v>6573570</v>
      </c>
      <c r="AD128" s="3">
        <f t="shared" si="10"/>
        <v>39036571.045999646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29801301.925367288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1"/>
        <v>#N/A</v>
      </c>
      <c r="E129" s="2" t="e">
        <f t="shared" si="22"/>
        <v>#N/A</v>
      </c>
      <c r="F129" s="2">
        <v>537693.39395603538</v>
      </c>
      <c r="G129" s="2">
        <f t="shared" si="35"/>
        <v>537693.39395603538</v>
      </c>
      <c r="H129" s="2">
        <f t="shared" si="32"/>
        <v>44611182.208241567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559679.44439946115</v>
      </c>
      <c r="Q129" s="2">
        <f t="shared" si="36"/>
        <v>559679.44439946115</v>
      </c>
      <c r="R129" s="2">
        <f t="shared" si="33"/>
        <v>46169820.490399107</v>
      </c>
      <c r="S129" s="2">
        <f t="shared" si="16"/>
        <v>537693.39395603538</v>
      </c>
      <c r="T129" s="2">
        <f t="shared" si="17"/>
        <v>18142</v>
      </c>
      <c r="U129" s="2">
        <f t="shared" si="18"/>
        <v>559679.44439946115</v>
      </c>
      <c r="V129" s="2">
        <f t="shared" si="34"/>
        <v>6853372</v>
      </c>
      <c r="W129" s="2">
        <f t="shared" si="19"/>
        <v>279802</v>
      </c>
      <c r="X129" s="2">
        <f t="shared" si="6"/>
        <v>279877.44439946115</v>
      </c>
      <c r="Y129" s="2">
        <f t="shared" si="30"/>
        <v>39316448.490399107</v>
      </c>
      <c r="Z129" s="2" t="str">
        <f t="shared" si="8"/>
        <v>HERE</v>
      </c>
      <c r="AA129" s="2">
        <f>IF(Z129="HERE",Y129,AA128+Graph!$G$1*1000)</f>
        <v>39316448.490399107</v>
      </c>
      <c r="AB129" s="2">
        <f t="shared" si="20"/>
        <v>279877.44439946115</v>
      </c>
      <c r="AC129" s="2">
        <f t="shared" si="31"/>
        <v>6853372</v>
      </c>
      <c r="AD129" s="3">
        <f t="shared" si="10"/>
        <v>39316448.490399107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30147450.857543401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1"/>
        <v>#N/A</v>
      </c>
      <c r="E130" s="2" t="e">
        <f t="shared" si="22"/>
        <v>#N/A</v>
      </c>
      <c r="F130" s="2">
        <v>539870.95934066176</v>
      </c>
      <c r="G130" s="2">
        <f t="shared" si="35"/>
        <v>539870.95934066176</v>
      </c>
      <c r="H130" s="2">
        <f t="shared" si="32"/>
        <v>45151053.167582229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562087.14705996215</v>
      </c>
      <c r="Q130" s="2">
        <f t="shared" si="36"/>
        <v>562087.14705996215</v>
      </c>
      <c r="R130" s="2">
        <f t="shared" si="33"/>
        <v>46731907.637459069</v>
      </c>
      <c r="S130" s="2">
        <f t="shared" si="16"/>
        <v>539870.95934066176</v>
      </c>
      <c r="T130" s="2">
        <f t="shared" si="17"/>
        <v>18142</v>
      </c>
      <c r="U130" s="2">
        <f t="shared" si="18"/>
        <v>562087.14705996215</v>
      </c>
      <c r="V130" s="2">
        <f t="shared" si="34"/>
        <v>7164387</v>
      </c>
      <c r="W130" s="2">
        <f t="shared" si="19"/>
        <v>311015</v>
      </c>
      <c r="X130" s="2">
        <f t="shared" si="6"/>
        <v>251072.14705996215</v>
      </c>
      <c r="Y130" s="2">
        <f t="shared" si="30"/>
        <v>39567520.637459069</v>
      </c>
      <c r="Z130" s="2" t="str">
        <f t="shared" si="8"/>
        <v>HERE</v>
      </c>
      <c r="AA130" s="2">
        <f>IF(Z130="HERE",Y130,AA129+Graph!$G$1*1000)</f>
        <v>39567520.637459069</v>
      </c>
      <c r="AB130" s="2">
        <f t="shared" si="20"/>
        <v>251072.14705996215</v>
      </c>
      <c r="AC130" s="2">
        <f t="shared" si="31"/>
        <v>7164387</v>
      </c>
      <c r="AD130" s="3">
        <f t="shared" si="10"/>
        <v>39567520.637459069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30495766.722113963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1"/>
        <v>#N/A</v>
      </c>
      <c r="E131" s="2" t="e">
        <f t="shared" si="22"/>
        <v>#N/A</v>
      </c>
      <c r="F131" s="2">
        <v>542048.52472527325</v>
      </c>
      <c r="G131" s="2">
        <f t="shared" si="35"/>
        <v>542048.52472527325</v>
      </c>
      <c r="H131" s="2">
        <f t="shared" si="32"/>
        <v>45693101.692307502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564494.84972046316</v>
      </c>
      <c r="Q131" s="2">
        <f t="shared" si="36"/>
        <v>564494.84972046316</v>
      </c>
      <c r="R131" s="2">
        <f t="shared" si="33"/>
        <v>47296402.487179533</v>
      </c>
      <c r="S131" s="2">
        <f t="shared" si="16"/>
        <v>542048.52472527325</v>
      </c>
      <c r="T131" s="2">
        <f t="shared" si="17"/>
        <v>18142</v>
      </c>
      <c r="U131" s="2">
        <f t="shared" si="18"/>
        <v>564494.84972046316</v>
      </c>
      <c r="V131" s="2">
        <f t="shared" si="34"/>
        <v>7447199</v>
      </c>
      <c r="W131" s="2">
        <f t="shared" si="19"/>
        <v>282812</v>
      </c>
      <c r="X131" s="2">
        <f t="shared" si="6"/>
        <v>281682.84972046316</v>
      </c>
      <c r="Y131" s="2">
        <f t="shared" si="30"/>
        <v>39849203.487179533</v>
      </c>
      <c r="Z131" s="2" t="str">
        <f t="shared" si="8"/>
        <v>HERE</v>
      </c>
      <c r="AA131" s="2">
        <f>IF(Z131="HERE",Y131,AA130+Graph!$G$1*1000)</f>
        <v>39849203.487179533</v>
      </c>
      <c r="AB131" s="2">
        <f t="shared" si="20"/>
        <v>281682.84972046316</v>
      </c>
      <c r="AC131" s="2">
        <f t="shared" si="31"/>
        <v>7447199</v>
      </c>
      <c r="AD131" s="3">
        <f t="shared" si="10"/>
        <v>39849203.487179533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30846249.519078977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1"/>
        <v>#N/A</v>
      </c>
      <c r="E132" s="2" t="e">
        <f t="shared" si="22"/>
        <v>#N/A</v>
      </c>
      <c r="F132" s="2">
        <v>544226.09010988474</v>
      </c>
      <c r="G132" s="2">
        <f t="shared" si="35"/>
        <v>544226.09010988474</v>
      </c>
      <c r="H132" s="2">
        <f t="shared" si="32"/>
        <v>46237327.782417387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566902.55238094926</v>
      </c>
      <c r="Q132" s="2">
        <f t="shared" si="36"/>
        <v>566902.55238094926</v>
      </c>
      <c r="R132" s="2">
        <f t="shared" si="33"/>
        <v>47863305.039560482</v>
      </c>
      <c r="S132" s="2">
        <f t="shared" si="16"/>
        <v>544226.09010988474</v>
      </c>
      <c r="T132" s="2">
        <f t="shared" si="17"/>
        <v>18142</v>
      </c>
      <c r="U132" s="2">
        <f t="shared" si="18"/>
        <v>566902.55238094926</v>
      </c>
      <c r="V132" s="2">
        <f t="shared" si="34"/>
        <v>7891184</v>
      </c>
      <c r="W132" s="2">
        <f t="shared" si="19"/>
        <v>443985</v>
      </c>
      <c r="X132" s="2">
        <f t="shared" si="6"/>
        <v>122917.55238094926</v>
      </c>
      <c r="Y132" s="2">
        <f t="shared" si="30"/>
        <v>39972121.039560482</v>
      </c>
      <c r="Z132" s="2" t="str">
        <f t="shared" si="8"/>
        <v>HERE</v>
      </c>
      <c r="AA132" s="2">
        <f>IF(Z132="HERE",Y132,AA131+Graph!$G$1*1000)</f>
        <v>39972121.039560482</v>
      </c>
      <c r="AB132" s="2">
        <f t="shared" si="20"/>
        <v>122917.55238094926</v>
      </c>
      <c r="AC132" s="2">
        <f t="shared" si="31"/>
        <v>7891184</v>
      </c>
      <c r="AD132" s="3">
        <f t="shared" si="10"/>
        <v>39972121.039560482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31198899.248438433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1"/>
        <v>#N/A</v>
      </c>
      <c r="E133" s="2" t="e">
        <f t="shared" si="22"/>
        <v>#N/A</v>
      </c>
      <c r="F133" s="2">
        <v>546403.65549449623</v>
      </c>
      <c r="G133" s="2">
        <f t="shared" si="35"/>
        <v>546403.65549449623</v>
      </c>
      <c r="H133" s="2">
        <f t="shared" si="32"/>
        <v>46783731.437911883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569310.25504145026</v>
      </c>
      <c r="Q133" s="2">
        <f t="shared" si="36"/>
        <v>569310.25504145026</v>
      </c>
      <c r="R133" s="2">
        <f t="shared" si="33"/>
        <v>48432615.294601932</v>
      </c>
      <c r="S133" s="2">
        <f t="shared" si="16"/>
        <v>546403.65549449623</v>
      </c>
      <c r="T133" s="2">
        <f t="shared" si="17"/>
        <v>18142</v>
      </c>
      <c r="U133" s="2">
        <f t="shared" si="18"/>
        <v>569310.25504145026</v>
      </c>
      <c r="V133" s="2">
        <f t="shared" si="34"/>
        <v>8378940</v>
      </c>
      <c r="W133" s="2">
        <f t="shared" si="19"/>
        <v>487756</v>
      </c>
      <c r="X133" s="2">
        <f t="shared" si="6"/>
        <v>81554.255041450262</v>
      </c>
      <c r="Y133" s="2">
        <f t="shared" si="30"/>
        <v>40053675.294601932</v>
      </c>
      <c r="Z133" s="2" t="str">
        <f t="shared" si="8"/>
        <v>HERE</v>
      </c>
      <c r="AA133" s="2">
        <f>IF(Z133="HERE",Y133,AA132+Graph!$G$1*1000)</f>
        <v>40053675.294601932</v>
      </c>
      <c r="AB133" s="2">
        <f t="shared" si="20"/>
        <v>81554.255041450262</v>
      </c>
      <c r="AC133" s="2">
        <f t="shared" si="31"/>
        <v>8378940</v>
      </c>
      <c r="AD133" s="3">
        <f t="shared" si="10"/>
        <v>40053675.294601932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31553715.910192333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1"/>
        <v>#N/A</v>
      </c>
      <c r="E134" s="2" t="e">
        <f t="shared" si="22"/>
        <v>#N/A</v>
      </c>
      <c r="F134" s="2">
        <v>548581.22087912261</v>
      </c>
      <c r="G134" s="2">
        <f t="shared" si="35"/>
        <v>548581.22087912261</v>
      </c>
      <c r="H134" s="2">
        <f t="shared" si="32"/>
        <v>47332312.658791006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571717.95770195127</v>
      </c>
      <c r="Q134" s="2">
        <f t="shared" si="36"/>
        <v>571717.95770195127</v>
      </c>
      <c r="R134" s="2">
        <f t="shared" si="33"/>
        <v>49004333.252303883</v>
      </c>
      <c r="S134" s="2">
        <f t="shared" si="16"/>
        <v>548581.22087912261</v>
      </c>
      <c r="T134" s="2">
        <f t="shared" si="17"/>
        <v>18142</v>
      </c>
      <c r="U134" s="2">
        <f t="shared" si="18"/>
        <v>571717.95770195127</v>
      </c>
      <c r="V134" s="2">
        <f t="shared" si="34"/>
        <v>8977329</v>
      </c>
      <c r="W134" s="2">
        <f t="shared" si="19"/>
        <v>598389</v>
      </c>
      <c r="X134" s="2">
        <f t="shared" si="6"/>
        <v>-26671.042298048735</v>
      </c>
      <c r="Y134" s="2">
        <f t="shared" si="30"/>
        <v>40027004.252303883</v>
      </c>
      <c r="Z134" s="2" t="str">
        <f t="shared" si="8"/>
        <v>HERE</v>
      </c>
      <c r="AA134" s="2">
        <f>IF(Z134="HERE",Y134,AA133+Graph!$G$1*1000)</f>
        <v>40027004.252303883</v>
      </c>
      <c r="AB134" s="2">
        <f t="shared" si="20"/>
        <v>-26671.042298048735</v>
      </c>
      <c r="AC134" s="2">
        <f t="shared" si="31"/>
        <v>8977329</v>
      </c>
      <c r="AD134" s="3">
        <f t="shared" si="10"/>
        <v>40027004.252303883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31910699.50434069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1"/>
        <v>#N/A</v>
      </c>
      <c r="E135" s="2" t="e">
        <f t="shared" si="22"/>
        <v>#N/A</v>
      </c>
      <c r="F135" s="2">
        <v>550758.7862637341</v>
      </c>
      <c r="G135" s="2">
        <f t="shared" si="35"/>
        <v>550758.7862637341</v>
      </c>
      <c r="H135" s="2">
        <f t="shared" si="32"/>
        <v>47883071.44505474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574125.66036245227</v>
      </c>
      <c r="Q135" s="2">
        <f t="shared" si="36"/>
        <v>574125.66036245227</v>
      </c>
      <c r="R135" s="2">
        <f t="shared" si="33"/>
        <v>49578458.912666336</v>
      </c>
      <c r="S135" s="2">
        <f t="shared" si="16"/>
        <v>550758.7862637341</v>
      </c>
      <c r="T135" s="2">
        <f t="shared" si="17"/>
        <v>18142</v>
      </c>
      <c r="U135" s="2">
        <f t="shared" si="18"/>
        <v>574125.66036245227</v>
      </c>
      <c r="V135" s="2">
        <f t="shared" si="34"/>
        <v>9296367</v>
      </c>
      <c r="W135" s="2">
        <f t="shared" si="19"/>
        <v>319038</v>
      </c>
      <c r="X135" s="2">
        <f t="shared" si="6"/>
        <v>255087.66036245227</v>
      </c>
      <c r="Y135" s="2">
        <f t="shared" si="30"/>
        <v>40282091.912666336</v>
      </c>
      <c r="Z135" s="2" t="str">
        <f t="shared" si="8"/>
        <v>HERE</v>
      </c>
      <c r="AA135" s="2">
        <f>IF(Z135="HERE",Y135,AA134+Graph!$G$1*1000)</f>
        <v>40282091.912666336</v>
      </c>
      <c r="AB135" s="2">
        <f t="shared" si="20"/>
        <v>255087.66036245227</v>
      </c>
      <c r="AC135" s="2">
        <f t="shared" si="31"/>
        <v>9296367</v>
      </c>
      <c r="AD135" s="3">
        <f t="shared" si="10"/>
        <v>40282091.912666336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32269850.030883495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1"/>
        <v>#N/A</v>
      </c>
      <c r="E136" s="2" t="e">
        <f t="shared" si="22"/>
        <v>#N/A</v>
      </c>
      <c r="F136" s="2">
        <v>552936.35164834559</v>
      </c>
      <c r="G136" s="2">
        <f t="shared" si="35"/>
        <v>552936.35164834559</v>
      </c>
      <c r="H136" s="2">
        <f t="shared" si="32"/>
        <v>48436007.796703085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576533.36302293837</v>
      </c>
      <c r="Q136" s="2">
        <f t="shared" si="36"/>
        <v>576533.36302293837</v>
      </c>
      <c r="R136" s="2">
        <f t="shared" si="33"/>
        <v>50154992.275689274</v>
      </c>
      <c r="S136" s="2">
        <f t="shared" si="16"/>
        <v>552936.35164834559</v>
      </c>
      <c r="T136" s="2">
        <f t="shared" si="17"/>
        <v>18142</v>
      </c>
      <c r="U136" s="2">
        <f t="shared" si="18"/>
        <v>576533.36302293837</v>
      </c>
      <c r="V136" s="2">
        <f t="shared" si="34"/>
        <v>9646715</v>
      </c>
      <c r="W136" s="2">
        <f t="shared" si="19"/>
        <v>350348</v>
      </c>
      <c r="X136" s="2">
        <f t="shared" si="6"/>
        <v>226185.36302293837</v>
      </c>
      <c r="Y136" s="2">
        <f t="shared" si="30"/>
        <v>40508277.275689274</v>
      </c>
      <c r="Z136" s="2" t="str">
        <f t="shared" si="8"/>
        <v>HERE</v>
      </c>
      <c r="AA136" s="2">
        <f>IF(Z136="HERE",Y136,AA135+Graph!$G$1*1000)</f>
        <v>40508277.275689274</v>
      </c>
      <c r="AB136" s="2">
        <f t="shared" si="20"/>
        <v>226185.36302293837</v>
      </c>
      <c r="AC136" s="2">
        <f t="shared" si="31"/>
        <v>9646715</v>
      </c>
      <c r="AD136" s="3">
        <f t="shared" si="10"/>
        <v>40508277.275689274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32631167.489820737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1"/>
        <v>#N/A</v>
      </c>
      <c r="E137" s="2" t="e">
        <f t="shared" si="22"/>
        <v>#N/A</v>
      </c>
      <c r="F137" s="2">
        <v>555113.91703295708</v>
      </c>
      <c r="G137" s="2">
        <f t="shared" si="35"/>
        <v>555113.91703295708</v>
      </c>
      <c r="H137" s="2">
        <f t="shared" si="32"/>
        <v>48991121.713736042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578941.06568343937</v>
      </c>
      <c r="Q137" s="2">
        <f t="shared" si="36"/>
        <v>578941.06568343937</v>
      </c>
      <c r="R137" s="2">
        <f t="shared" si="33"/>
        <v>50733933.341372713</v>
      </c>
      <c r="S137" s="2">
        <f t="shared" si="16"/>
        <v>555113.91703295708</v>
      </c>
      <c r="T137" s="2">
        <f t="shared" si="17"/>
        <v>18142</v>
      </c>
      <c r="U137" s="2">
        <f t="shared" si="18"/>
        <v>578941.06568343937</v>
      </c>
      <c r="V137" s="2">
        <f t="shared" si="34"/>
        <v>10021471</v>
      </c>
      <c r="W137" s="2">
        <f t="shared" si="19"/>
        <v>374756</v>
      </c>
      <c r="X137" s="2">
        <f t="shared" si="6"/>
        <v>204185.06568343937</v>
      </c>
      <c r="Y137" s="2">
        <f t="shared" si="30"/>
        <v>40712462.341372713</v>
      </c>
      <c r="Z137" s="2" t="str">
        <f t="shared" si="8"/>
        <v>HERE</v>
      </c>
      <c r="AA137" s="2">
        <f>IF(Z137="HERE",Y137,AA136+Graph!$G$1*1000)</f>
        <v>40712462.341372713</v>
      </c>
      <c r="AB137" s="2">
        <f t="shared" si="20"/>
        <v>204185.06568343937</v>
      </c>
      <c r="AC137" s="2">
        <f t="shared" si="31"/>
        <v>10021471</v>
      </c>
      <c r="AD137" s="3">
        <f t="shared" si="10"/>
        <v>40712462.341372713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32930197.018652432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1"/>
        <v>#N/A</v>
      </c>
      <c r="E138" s="2" t="e">
        <f t="shared" si="22"/>
        <v>#N/A</v>
      </c>
      <c r="F138" s="2">
        <v>557291.48241758347</v>
      </c>
      <c r="G138" s="2">
        <f t="shared" si="35"/>
        <v>557291.48241758347</v>
      </c>
      <c r="H138" s="2">
        <f t="shared" si="32"/>
        <v>49548413.196153626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581348.76834394038</v>
      </c>
      <c r="Q138" s="2">
        <f t="shared" si="36"/>
        <v>581348.76834394038</v>
      </c>
      <c r="R138" s="2">
        <f t="shared" si="33"/>
        <v>51315282.109716654</v>
      </c>
      <c r="S138" s="2">
        <f t="shared" si="16"/>
        <v>557291.48241758347</v>
      </c>
      <c r="T138" s="2">
        <f t="shared" si="17"/>
        <v>18142</v>
      </c>
      <c r="U138" s="2">
        <f t="shared" si="18"/>
        <v>581348.76834394038</v>
      </c>
      <c r="V138" s="2">
        <f t="shared" si="34"/>
        <v>10490487</v>
      </c>
      <c r="W138" s="2">
        <f t="shared" si="19"/>
        <v>469016</v>
      </c>
      <c r="X138" s="2">
        <f t="shared" si="6"/>
        <v>112332.76834394038</v>
      </c>
      <c r="Y138" s="2">
        <f t="shared" si="30"/>
        <v>40824795.109716654</v>
      </c>
      <c r="Z138" s="2" t="str">
        <f t="shared" si="8"/>
        <v>HERE</v>
      </c>
      <c r="AA138" s="2">
        <f>IF(Z138="HERE",Y138,AA137+Graph!$G$1*1000)</f>
        <v>40824795.109716654</v>
      </c>
      <c r="AB138" s="2">
        <f t="shared" si="20"/>
        <v>112332.76834394038</v>
      </c>
      <c r="AC138" s="2">
        <f t="shared" si="31"/>
        <v>10490487</v>
      </c>
      <c r="AD138" s="3">
        <f t="shared" si="10"/>
        <v>40824795.109716654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33170803.779878575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1"/>
        <v>#N/A</v>
      </c>
      <c r="E139" s="2" t="e">
        <f t="shared" si="22"/>
        <v>#N/A</v>
      </c>
      <c r="F139" s="2">
        <v>559469.04780219495</v>
      </c>
      <c r="G139" s="2">
        <f t="shared" si="35"/>
        <v>559469.04780219495</v>
      </c>
      <c r="H139" s="2">
        <f t="shared" si="32"/>
        <v>50107882.243955821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583756.47100444138</v>
      </c>
      <c r="Q139" s="2">
        <f t="shared" si="36"/>
        <v>583756.47100444138</v>
      </c>
      <c r="R139" s="2">
        <f t="shared" si="33"/>
        <v>51899038.580721095</v>
      </c>
      <c r="S139" s="2">
        <f t="shared" si="16"/>
        <v>559469.04780219495</v>
      </c>
      <c r="T139" s="2">
        <f t="shared" si="17"/>
        <v>18142</v>
      </c>
      <c r="U139" s="2">
        <f t="shared" si="18"/>
        <v>583756.47100444138</v>
      </c>
      <c r="V139" s="2">
        <f t="shared" si="34"/>
        <v>10971047</v>
      </c>
      <c r="W139" s="2">
        <f t="shared" si="19"/>
        <v>480560</v>
      </c>
      <c r="X139" s="2">
        <f t="shared" si="6"/>
        <v>103196.47100444138</v>
      </c>
      <c r="Y139" s="2">
        <f t="shared" si="30"/>
        <v>40927991.580721095</v>
      </c>
      <c r="Z139" s="2" t="str">
        <f t="shared" si="8"/>
        <v>HERE</v>
      </c>
      <c r="AA139" s="2">
        <f>IF(Z139="HERE",Y139,AA138+Graph!$G$1*1000)</f>
        <v>40927991.580721095</v>
      </c>
      <c r="AB139" s="2">
        <f t="shared" si="20"/>
        <v>103196.47100444138</v>
      </c>
      <c r="AC139" s="2">
        <f t="shared" si="31"/>
        <v>10971047</v>
      </c>
      <c r="AD139" s="3">
        <f t="shared" si="10"/>
        <v>40927991.580721095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33381489.12349917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1"/>
        <v>#N/A</v>
      </c>
      <c r="E140" s="2" t="e">
        <f t="shared" si="22"/>
        <v>#N/A</v>
      </c>
      <c r="F140" s="2">
        <v>561646.61318680644</v>
      </c>
      <c r="G140" s="2">
        <f t="shared" si="35"/>
        <v>561646.61318680644</v>
      </c>
      <c r="H140" s="2">
        <f t="shared" si="32"/>
        <v>50669528.857142627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586164.17366492748</v>
      </c>
      <c r="Q140" s="2">
        <f t="shared" si="36"/>
        <v>586164.17366492748</v>
      </c>
      <c r="R140" s="2">
        <f t="shared" si="33"/>
        <v>52485202.754386023</v>
      </c>
      <c r="S140" s="2">
        <f t="shared" si="16"/>
        <v>561646.61318680644</v>
      </c>
      <c r="T140" s="2">
        <f t="shared" si="17"/>
        <v>18142</v>
      </c>
      <c r="U140" s="2">
        <f t="shared" si="18"/>
        <v>586164.17366492748</v>
      </c>
      <c r="V140" s="2">
        <f t="shared" si="34"/>
        <v>11465210</v>
      </c>
      <c r="W140" s="2">
        <f t="shared" si="19"/>
        <v>494163</v>
      </c>
      <c r="X140" s="2">
        <f t="shared" si="6"/>
        <v>92001.173664927483</v>
      </c>
      <c r="Y140" s="2">
        <f t="shared" si="30"/>
        <v>41019992.754386023</v>
      </c>
      <c r="Z140" s="2" t="str">
        <f t="shared" si="8"/>
        <v>HERE</v>
      </c>
      <c r="AA140" s="2">
        <f>IF(Z140="HERE",Y140,AA139+Graph!$G$1*1000)</f>
        <v>41019992.754386023</v>
      </c>
      <c r="AB140" s="2">
        <f t="shared" si="20"/>
        <v>92001.173664927483</v>
      </c>
      <c r="AC140" s="2">
        <f t="shared" si="31"/>
        <v>11465210</v>
      </c>
      <c r="AD140" s="3">
        <f t="shared" si="10"/>
        <v>41019992.754386023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33587933.249514207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1"/>
        <v>#N/A</v>
      </c>
      <c r="E141" s="2" t="e">
        <f t="shared" si="22"/>
        <v>#N/A</v>
      </c>
      <c r="F141" s="2">
        <v>563824.17857141793</v>
      </c>
      <c r="G141" s="2">
        <f t="shared" si="35"/>
        <v>563824.17857141793</v>
      </c>
      <c r="H141" s="2">
        <f t="shared" si="32"/>
        <v>51233353.035714045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588571.87632542849</v>
      </c>
      <c r="Q141" s="2">
        <f t="shared" si="36"/>
        <v>588571.87632542849</v>
      </c>
      <c r="R141" s="2">
        <f t="shared" si="33"/>
        <v>53073774.630711451</v>
      </c>
      <c r="S141" s="2">
        <f t="shared" si="16"/>
        <v>563824.17857141793</v>
      </c>
      <c r="T141" s="2">
        <f t="shared" si="17"/>
        <v>18142</v>
      </c>
      <c r="U141" s="2">
        <f t="shared" si="18"/>
        <v>588571.87632542849</v>
      </c>
      <c r="V141" s="2">
        <f t="shared" si="34"/>
        <v>12014288</v>
      </c>
      <c r="W141" s="2">
        <f t="shared" si="19"/>
        <v>549078</v>
      </c>
      <c r="X141" s="2">
        <f t="shared" si="6"/>
        <v>39493.876325428486</v>
      </c>
      <c r="Y141" s="2">
        <f t="shared" si="30"/>
        <v>41059486.630711451</v>
      </c>
      <c r="Z141" s="2" t="str">
        <f t="shared" si="8"/>
        <v>HERE</v>
      </c>
      <c r="AA141" s="2">
        <f>IF(Z141="HERE",Y141,AA140+Graph!$G$1*1000)</f>
        <v>41059486.630711451</v>
      </c>
      <c r="AB141" s="2">
        <f t="shared" si="20"/>
        <v>39493.876325428486</v>
      </c>
      <c r="AC141" s="2">
        <f t="shared" si="31"/>
        <v>12014288</v>
      </c>
      <c r="AD141" s="3">
        <f t="shared" si="10"/>
        <v>41059486.630711451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33835914.607923694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1"/>
        <v>#N/A</v>
      </c>
      <c r="E142" s="2" t="e">
        <f t="shared" si="22"/>
        <v>#N/A</v>
      </c>
      <c r="F142" s="2">
        <v>566001.74395604432</v>
      </c>
      <c r="G142" s="2">
        <f t="shared" si="35"/>
        <v>566001.74395604432</v>
      </c>
      <c r="H142" s="2">
        <f t="shared" si="32"/>
        <v>51799354.779670089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590979.57898592949</v>
      </c>
      <c r="Q142" s="2">
        <f t="shared" si="36"/>
        <v>590979.57898592949</v>
      </c>
      <c r="R142" s="2">
        <f t="shared" si="33"/>
        <v>53664754.209697381</v>
      </c>
      <c r="S142" s="2">
        <f t="shared" si="16"/>
        <v>566001.74395604432</v>
      </c>
      <c r="T142" s="2">
        <f t="shared" si="17"/>
        <v>18142</v>
      </c>
      <c r="U142" s="2">
        <f t="shared" si="18"/>
        <v>590979.57898592949</v>
      </c>
      <c r="V142" s="2">
        <f t="shared" si="34"/>
        <v>12294006</v>
      </c>
      <c r="W142" s="2">
        <f t="shared" si="19"/>
        <v>279718</v>
      </c>
      <c r="X142" s="2">
        <f t="shared" si="6"/>
        <v>311261.57898592949</v>
      </c>
      <c r="Y142" s="2">
        <f t="shared" si="30"/>
        <v>41370748.209697381</v>
      </c>
      <c r="Z142" s="2" t="str">
        <f t="shared" si="8"/>
        <v>HERE</v>
      </c>
      <c r="AA142" s="2">
        <f>IF(Z142="HERE",Y142,AA141+Graph!$G$1*1000)</f>
        <v>41370748.209697381</v>
      </c>
      <c r="AB142" s="2">
        <f t="shared" si="20"/>
        <v>311261.57898592949</v>
      </c>
      <c r="AC142" s="2">
        <f t="shared" si="31"/>
        <v>12294006</v>
      </c>
      <c r="AD142" s="3">
        <f t="shared" si="10"/>
        <v>41370748.209697381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34130694.698727623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1"/>
        <v>#N/A</v>
      </c>
      <c r="E143" s="2" t="e">
        <f t="shared" si="22"/>
        <v>#N/A</v>
      </c>
      <c r="F143" s="2">
        <v>568179.3093406558</v>
      </c>
      <c r="G143" s="2">
        <f t="shared" si="35"/>
        <v>568179.3093406558</v>
      </c>
      <c r="H143" s="2">
        <f t="shared" si="32"/>
        <v>52367534.089010745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593387.28164643049</v>
      </c>
      <c r="Q143" s="2">
        <f t="shared" si="36"/>
        <v>593387.28164643049</v>
      </c>
      <c r="R143" s="2">
        <f t="shared" si="33"/>
        <v>54258141.491343811</v>
      </c>
      <c r="S143" s="2">
        <f t="shared" si="16"/>
        <v>568179.3093406558</v>
      </c>
      <c r="T143" s="2">
        <f t="shared" si="17"/>
        <v>18142</v>
      </c>
      <c r="U143" s="2">
        <f t="shared" si="18"/>
        <v>593387.28164643049</v>
      </c>
      <c r="V143" s="2">
        <f t="shared" si="34"/>
        <v>12646486</v>
      </c>
      <c r="W143" s="2">
        <f t="shared" si="19"/>
        <v>352480</v>
      </c>
      <c r="X143" s="2">
        <f t="shared" si="6"/>
        <v>240907.28164643049</v>
      </c>
      <c r="Y143" s="2">
        <f t="shared" si="30"/>
        <v>41611655.491343811</v>
      </c>
      <c r="Z143" s="2" t="str">
        <f t="shared" si="8"/>
        <v>HERE</v>
      </c>
      <c r="AA143" s="2">
        <f>IF(Z143="HERE",Y143,AA142+Graph!$G$1*1000)</f>
        <v>41611655.491343811</v>
      </c>
      <c r="AB143" s="2">
        <f t="shared" si="20"/>
        <v>240907.28164643049</v>
      </c>
      <c r="AC143" s="2">
        <f t="shared" si="31"/>
        <v>12646486</v>
      </c>
      <c r="AD143" s="3">
        <f t="shared" si="10"/>
        <v>41611655.491343811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34445773.071926013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1"/>
        <v>#N/A</v>
      </c>
      <c r="E144" s="2" t="e">
        <f t="shared" si="22"/>
        <v>#N/A</v>
      </c>
      <c r="F144" s="2">
        <v>570356.87472526729</v>
      </c>
      <c r="G144" s="2">
        <f t="shared" si="35"/>
        <v>570356.87472526729</v>
      </c>
      <c r="H144" s="2">
        <f t="shared" si="32"/>
        <v>52937890.963736013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595794.98430691659</v>
      </c>
      <c r="Q144" s="2">
        <f t="shared" si="36"/>
        <v>595794.98430691659</v>
      </c>
      <c r="R144" s="2">
        <f t="shared" si="33"/>
        <v>54853936.475650728</v>
      </c>
      <c r="S144" s="2">
        <f t="shared" si="16"/>
        <v>570356.87472526729</v>
      </c>
      <c r="T144" s="2">
        <f t="shared" si="17"/>
        <v>18142</v>
      </c>
      <c r="U144" s="2">
        <f t="shared" si="18"/>
        <v>595794.98430691659</v>
      </c>
      <c r="V144" s="2">
        <f t="shared" si="34"/>
        <v>13058298</v>
      </c>
      <c r="W144" s="2">
        <f t="shared" si="19"/>
        <v>411812</v>
      </c>
      <c r="X144" s="2">
        <f t="shared" si="6"/>
        <v>183982.98430691659</v>
      </c>
      <c r="Y144" s="2">
        <f t="shared" si="30"/>
        <v>41795638.475650728</v>
      </c>
      <c r="Z144" s="2" t="str">
        <f t="shared" si="8"/>
        <v>HERE</v>
      </c>
      <c r="AA144" s="2">
        <f>IF(Z144="HERE",Y144,AA143+Graph!$G$1*1000)</f>
        <v>41795638.475650728</v>
      </c>
      <c r="AB144" s="2">
        <f t="shared" si="20"/>
        <v>183982.98430691659</v>
      </c>
      <c r="AC144" s="2">
        <f t="shared" si="31"/>
        <v>13058298</v>
      </c>
      <c r="AD144" s="3">
        <f t="shared" si="10"/>
        <v>41795638.475650728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34644794.42751883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1"/>
        <v>#N/A</v>
      </c>
      <c r="E145" s="2" t="e">
        <f t="shared" si="22"/>
        <v>#N/A</v>
      </c>
      <c r="F145" s="2">
        <v>572534.44010989368</v>
      </c>
      <c r="G145" s="2">
        <f t="shared" si="35"/>
        <v>572534.44010989368</v>
      </c>
      <c r="H145" s="2">
        <f t="shared" si="32"/>
        <v>53510425.403845906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598202.6869674176</v>
      </c>
      <c r="Q145" s="2">
        <f t="shared" si="36"/>
        <v>598202.6869674176</v>
      </c>
      <c r="R145" s="2">
        <f t="shared" si="33"/>
        <v>55452139.162618145</v>
      </c>
      <c r="S145" s="2">
        <f t="shared" si="16"/>
        <v>572534.44010989368</v>
      </c>
      <c r="T145" s="2">
        <f t="shared" si="17"/>
        <v>18142</v>
      </c>
      <c r="U145" s="2">
        <f t="shared" si="18"/>
        <v>598202.6869674176</v>
      </c>
      <c r="V145" s="2">
        <f t="shared" si="34"/>
        <v>13509108</v>
      </c>
      <c r="W145" s="2">
        <f t="shared" si="19"/>
        <v>450810</v>
      </c>
      <c r="X145" s="2">
        <f t="shared" si="6"/>
        <v>147392.6869674176</v>
      </c>
      <c r="Y145" s="2">
        <f t="shared" si="30"/>
        <v>41943031.162618145</v>
      </c>
      <c r="Z145" s="2" t="str">
        <f t="shared" si="8"/>
        <v>HERE</v>
      </c>
      <c r="AA145" s="2">
        <f>IF(Z145="HERE",Y145,AA144+Graph!$G$1*1000)</f>
        <v>41943031.162618145</v>
      </c>
      <c r="AB145" s="2">
        <f t="shared" si="20"/>
        <v>147392.6869674176</v>
      </c>
      <c r="AC145" s="2">
        <f t="shared" si="31"/>
        <v>13509108</v>
      </c>
      <c r="AD145" s="3">
        <f t="shared" si="10"/>
        <v>41943031.162618145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34828689.465506107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1"/>
        <v>#N/A</v>
      </c>
      <c r="E146" s="2" t="e">
        <f t="shared" si="22"/>
        <v>#N/A</v>
      </c>
      <c r="F146" s="2">
        <v>574712.00549450517</v>
      </c>
      <c r="G146" s="2">
        <f t="shared" si="35"/>
        <v>574712.00549450517</v>
      </c>
      <c r="H146" s="2">
        <f t="shared" si="32"/>
        <v>54085137.409340411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600610.3896279186</v>
      </c>
      <c r="Q146" s="2">
        <f t="shared" si="36"/>
        <v>600610.3896279186</v>
      </c>
      <c r="R146" s="2">
        <f t="shared" si="33"/>
        <v>56052749.552246064</v>
      </c>
      <c r="S146" s="2">
        <f t="shared" si="16"/>
        <v>574712.00549450517</v>
      </c>
      <c r="T146" s="2">
        <f t="shared" si="17"/>
        <v>18142</v>
      </c>
      <c r="U146" s="2">
        <f t="shared" si="18"/>
        <v>600610.3896279186</v>
      </c>
      <c r="V146" s="2">
        <f t="shared" si="34"/>
        <v>14012224</v>
      </c>
      <c r="W146" s="2">
        <f t="shared" si="19"/>
        <v>503116</v>
      </c>
      <c r="X146" s="2">
        <f t="shared" si="6"/>
        <v>97494.389627918601</v>
      </c>
      <c r="Y146" s="2">
        <f t="shared" si="30"/>
        <v>42040525.552246064</v>
      </c>
      <c r="Z146" s="2" t="str">
        <f t="shared" si="8"/>
        <v>HERE</v>
      </c>
      <c r="AA146" s="2">
        <f>IF(Z146="HERE",Y146,AA145+Graph!$G$1*1000)</f>
        <v>42040525.552246064</v>
      </c>
      <c r="AB146" s="2">
        <f t="shared" si="20"/>
        <v>97494.389627918601</v>
      </c>
      <c r="AC146" s="2">
        <f t="shared" si="31"/>
        <v>14012224</v>
      </c>
      <c r="AD146" s="3">
        <f t="shared" si="10"/>
        <v>42040525.552246064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34975356.485887825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1"/>
        <v>#N/A</v>
      </c>
      <c r="E147" s="2" t="e">
        <f t="shared" si="22"/>
        <v>#N/A</v>
      </c>
      <c r="F147" s="2">
        <v>576889.57087911665</v>
      </c>
      <c r="G147" s="2">
        <f t="shared" si="35"/>
        <v>576889.57087911665</v>
      </c>
      <c r="H147" s="2">
        <f t="shared" si="32"/>
        <v>54662026.980219528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603018.0922884196</v>
      </c>
      <c r="Q147" s="2">
        <f t="shared" si="36"/>
        <v>603018.0922884196</v>
      </c>
      <c r="R147" s="2">
        <f t="shared" si="33"/>
        <v>56655767.644534484</v>
      </c>
      <c r="S147" s="2">
        <f t="shared" si="16"/>
        <v>576889.57087911665</v>
      </c>
      <c r="T147" s="2">
        <f t="shared" si="17"/>
        <v>18142</v>
      </c>
      <c r="U147" s="2">
        <f t="shared" si="18"/>
        <v>603018.0922884196</v>
      </c>
      <c r="V147" s="2">
        <f t="shared" si="34"/>
        <v>14556827</v>
      </c>
      <c r="W147" s="2">
        <f t="shared" si="19"/>
        <v>544603</v>
      </c>
      <c r="X147" s="2">
        <f t="shared" si="6"/>
        <v>58415.092288419604</v>
      </c>
      <c r="Y147" s="2">
        <f t="shared" si="30"/>
        <v>42098940.644534484</v>
      </c>
      <c r="Z147" s="2" t="str">
        <f t="shared" si="8"/>
        <v>HERE</v>
      </c>
      <c r="AA147" s="2">
        <f>IF(Z147="HERE",Y147,AA146+Graph!$G$1*1000)</f>
        <v>42098940.644534484</v>
      </c>
      <c r="AB147" s="2">
        <f t="shared" si="20"/>
        <v>58415.092288419604</v>
      </c>
      <c r="AC147" s="2">
        <f t="shared" si="31"/>
        <v>14556827</v>
      </c>
      <c r="AD147" s="3">
        <f t="shared" si="10"/>
        <v>42098940.644534484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35066056.388664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1"/>
        <v>#N/A</v>
      </c>
      <c r="E148" s="2" t="e">
        <f t="shared" si="22"/>
        <v>#N/A</v>
      </c>
      <c r="F148" s="2">
        <v>579067.13626372814</v>
      </c>
      <c r="G148" s="2">
        <f t="shared" si="35"/>
        <v>579067.13626372814</v>
      </c>
      <c r="H148" s="2">
        <f t="shared" si="32"/>
        <v>55241094.116483256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605425.79494890571</v>
      </c>
      <c r="Q148" s="2">
        <f t="shared" si="36"/>
        <v>605425.79494890571</v>
      </c>
      <c r="R148" s="2">
        <f t="shared" si="33"/>
        <v>57261193.439483389</v>
      </c>
      <c r="S148" s="2">
        <f t="shared" si="16"/>
        <v>579067.13626372814</v>
      </c>
      <c r="T148" s="2">
        <f t="shared" si="17"/>
        <v>18142</v>
      </c>
      <c r="U148" s="2">
        <f t="shared" si="18"/>
        <v>605425.79494890571</v>
      </c>
      <c r="V148" s="2">
        <f t="shared" si="34"/>
        <v>15062189</v>
      </c>
      <c r="W148" s="2">
        <f t="shared" si="19"/>
        <v>505362</v>
      </c>
      <c r="X148" s="2">
        <f t="shared" si="6"/>
        <v>100063.79494890571</v>
      </c>
      <c r="Y148" s="2">
        <f t="shared" si="30"/>
        <v>42199004.439483389</v>
      </c>
      <c r="Z148" s="2" t="str">
        <f t="shared" si="8"/>
        <v>HERE</v>
      </c>
      <c r="AA148" s="2">
        <f>IF(Z148="HERE",Y148,AA147+Graph!$G$1*1000)</f>
        <v>42199004.439483389</v>
      </c>
      <c r="AB148" s="2">
        <f t="shared" si="20"/>
        <v>100063.79494890571</v>
      </c>
      <c r="AC148" s="2">
        <f t="shared" si="31"/>
        <v>15062189</v>
      </c>
      <c r="AD148" s="3">
        <f t="shared" si="10"/>
        <v>42199004.439483389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35147259.523834616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1"/>
        <v>#N/A</v>
      </c>
      <c r="E149" s="2" t="e">
        <f t="shared" si="22"/>
        <v>#N/A</v>
      </c>
      <c r="F149" s="2">
        <v>581244.70164835453</v>
      </c>
      <c r="G149" s="2">
        <f t="shared" si="35"/>
        <v>581244.70164835453</v>
      </c>
      <c r="H149" s="2">
        <f t="shared" si="32"/>
        <v>55822338.818131611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607833.49760940671</v>
      </c>
      <c r="Q149" s="2">
        <f t="shared" si="36"/>
        <v>607833.49760940671</v>
      </c>
      <c r="R149" s="2">
        <f t="shared" si="33"/>
        <v>57869026.937092796</v>
      </c>
      <c r="S149" s="2">
        <f t="shared" si="16"/>
        <v>581244.70164835453</v>
      </c>
      <c r="T149" s="2">
        <f t="shared" si="17"/>
        <v>18142</v>
      </c>
      <c r="U149" s="2">
        <f t="shared" si="18"/>
        <v>607833.49760940671</v>
      </c>
      <c r="V149" s="2">
        <f t="shared" si="34"/>
        <v>15300151</v>
      </c>
      <c r="W149" s="2">
        <f t="shared" si="19"/>
        <v>237962</v>
      </c>
      <c r="X149" s="2">
        <f t="shared" si="6"/>
        <v>369871.49760940671</v>
      </c>
      <c r="Y149" s="2">
        <f t="shared" si="30"/>
        <v>42568875.937092796</v>
      </c>
      <c r="Z149" s="2" t="str">
        <f t="shared" si="8"/>
        <v>HERE</v>
      </c>
      <c r="AA149" s="2">
        <f>IF(Z149="HERE",Y149,AA148+Graph!$G$1*1000)</f>
        <v>42568875.937092796</v>
      </c>
      <c r="AB149" s="2">
        <f t="shared" si="20"/>
        <v>369871.49760940671</v>
      </c>
      <c r="AC149" s="2">
        <f t="shared" si="31"/>
        <v>15300151</v>
      </c>
      <c r="AD149" s="3">
        <f t="shared" si="10"/>
        <v>42568875.937092796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35461592.441399686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1"/>
        <v>#N/A</v>
      </c>
      <c r="E150" s="2" t="e">
        <f t="shared" si="22"/>
        <v>#N/A</v>
      </c>
      <c r="F150" s="2">
        <v>583422.26703296602</v>
      </c>
      <c r="G150" s="2">
        <f t="shared" si="35"/>
        <v>583422.26703296602</v>
      </c>
      <c r="H150" s="2">
        <f t="shared" si="32"/>
        <v>56405761.085164577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610241.20026990771</v>
      </c>
      <c r="Q150" s="2">
        <f t="shared" si="36"/>
        <v>610241.20026990771</v>
      </c>
      <c r="R150" s="2">
        <f t="shared" si="33"/>
        <v>58479268.137362704</v>
      </c>
      <c r="S150" s="2">
        <f t="shared" si="16"/>
        <v>583422.26703296602</v>
      </c>
      <c r="T150" s="2">
        <f t="shared" si="17"/>
        <v>18142</v>
      </c>
      <c r="U150" s="2">
        <f t="shared" si="18"/>
        <v>610241.20026990771</v>
      </c>
      <c r="V150" s="2">
        <f t="shared" si="34"/>
        <v>15576107</v>
      </c>
      <c r="W150" s="2">
        <f t="shared" si="19"/>
        <v>275956</v>
      </c>
      <c r="X150" s="2">
        <f t="shared" si="6"/>
        <v>334285.20026990771</v>
      </c>
      <c r="Y150" s="2">
        <f t="shared" si="30"/>
        <v>42903161.137362704</v>
      </c>
      <c r="Z150" s="2" t="str">
        <f t="shared" si="8"/>
        <v>HERE</v>
      </c>
      <c r="AA150" s="2">
        <f>IF(Z150="HERE",Y150,AA149+Graph!$G$1*1000)</f>
        <v>42903161.137362704</v>
      </c>
      <c r="AB150" s="2">
        <f t="shared" si="20"/>
        <v>334285.20026990771</v>
      </c>
      <c r="AC150" s="2">
        <f t="shared" si="31"/>
        <v>15576107</v>
      </c>
      <c r="AD150" s="3">
        <f t="shared" si="10"/>
        <v>42903161.137362704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35727472.241359197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1"/>
        <v>#N/A</v>
      </c>
      <c r="E151" s="2" t="e">
        <f t="shared" si="22"/>
        <v>#N/A</v>
      </c>
      <c r="F151" s="2">
        <v>585599.83241757751</v>
      </c>
      <c r="G151" s="2">
        <f t="shared" si="35"/>
        <v>585599.83241757751</v>
      </c>
      <c r="H151" s="2">
        <f t="shared" si="32"/>
        <v>56991360.917582154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612648.90293040872</v>
      </c>
      <c r="Q151" s="2">
        <f t="shared" si="36"/>
        <v>612648.90293040872</v>
      </c>
      <c r="R151" s="2">
        <f t="shared" si="33"/>
        <v>59091917.040293112</v>
      </c>
      <c r="S151" s="2">
        <f t="shared" si="16"/>
        <v>585599.83241757751</v>
      </c>
      <c r="T151" s="2">
        <f t="shared" si="17"/>
        <v>18142</v>
      </c>
      <c r="U151" s="2">
        <f t="shared" si="18"/>
        <v>612648.90293040872</v>
      </c>
      <c r="V151" s="2">
        <f t="shared" si="34"/>
        <v>15940972</v>
      </c>
      <c r="W151" s="2">
        <f t="shared" si="19"/>
        <v>364865</v>
      </c>
      <c r="X151" s="2">
        <f t="shared" si="6"/>
        <v>247783.90293040872</v>
      </c>
      <c r="Y151" s="2">
        <f t="shared" si="30"/>
        <v>43150945.040293112</v>
      </c>
      <c r="Z151" s="2" t="str">
        <f t="shared" si="8"/>
        <v>HERE</v>
      </c>
      <c r="AA151" s="2">
        <f>IF(Z151="HERE",Y151,AA150+Graph!$G$1*1000)</f>
        <v>43150945.040293112</v>
      </c>
      <c r="AB151" s="2">
        <f t="shared" si="20"/>
        <v>247783.90293040872</v>
      </c>
      <c r="AC151" s="2">
        <f t="shared" si="31"/>
        <v>15940972</v>
      </c>
      <c r="AD151" s="3">
        <f t="shared" si="10"/>
        <v>43150945.040293112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35968987.923713163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1"/>
        <v>#N/A</v>
      </c>
      <c r="E152" s="2" t="e">
        <f t="shared" si="22"/>
        <v>#N/A</v>
      </c>
      <c r="F152" s="2">
        <v>587777.39780218899</v>
      </c>
      <c r="G152" s="2">
        <f t="shared" si="35"/>
        <v>587777.39780218899</v>
      </c>
      <c r="H152" s="2">
        <f t="shared" si="32"/>
        <v>57579138.315384343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615056.60559089482</v>
      </c>
      <c r="Q152" s="2">
        <f t="shared" si="36"/>
        <v>615056.60559089482</v>
      </c>
      <c r="R152" s="2">
        <f t="shared" si="33"/>
        <v>59706973.645884007</v>
      </c>
      <c r="S152" s="2">
        <f t="shared" si="16"/>
        <v>587777.39780218899</v>
      </c>
      <c r="T152" s="2">
        <f t="shared" si="17"/>
        <v>18142</v>
      </c>
      <c r="U152" s="2">
        <f t="shared" si="18"/>
        <v>615056.60559089482</v>
      </c>
      <c r="V152" s="2">
        <f t="shared" si="34"/>
        <v>16423082</v>
      </c>
      <c r="W152" s="2">
        <f t="shared" si="19"/>
        <v>482110</v>
      </c>
      <c r="X152" s="2">
        <f t="shared" si="6"/>
        <v>132946.60559089482</v>
      </c>
      <c r="Y152" s="2">
        <f t="shared" si="30"/>
        <v>43283891.645884007</v>
      </c>
      <c r="Z152" s="2" t="str">
        <f t="shared" si="8"/>
        <v>HERE</v>
      </c>
      <c r="AA152" s="2">
        <f>IF(Z152="HERE",Y152,AA151+Graph!$G$1*1000)</f>
        <v>43283891.645884007</v>
      </c>
      <c r="AB152" s="2">
        <f t="shared" si="20"/>
        <v>132946.60559089482</v>
      </c>
      <c r="AC152" s="2">
        <f t="shared" si="31"/>
        <v>16423082</v>
      </c>
      <c r="AD152" s="3">
        <f t="shared" si="10"/>
        <v>43283891.645884007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36236643.088461585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1"/>
        <v>#N/A</v>
      </c>
      <c r="E153" s="2" t="e">
        <f t="shared" si="22"/>
        <v>#N/A</v>
      </c>
      <c r="F153" s="2">
        <v>589954.96318681538</v>
      </c>
      <c r="G153" s="2">
        <f t="shared" si="35"/>
        <v>589954.96318681538</v>
      </c>
      <c r="H153" s="2">
        <f t="shared" si="32"/>
        <v>58169093.278571159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617464.30825139582</v>
      </c>
      <c r="Q153" s="2">
        <f t="shared" si="36"/>
        <v>617464.30825139582</v>
      </c>
      <c r="R153" s="2">
        <f t="shared" si="33"/>
        <v>60324437.954135403</v>
      </c>
      <c r="S153" s="2">
        <f t="shared" si="16"/>
        <v>589954.96318681538</v>
      </c>
      <c r="T153" s="2">
        <f t="shared" si="17"/>
        <v>18142</v>
      </c>
      <c r="U153" s="2">
        <f t="shared" si="18"/>
        <v>617464.30825139582</v>
      </c>
      <c r="V153" s="2">
        <f t="shared" si="34"/>
        <v>16875536</v>
      </c>
      <c r="W153" s="2">
        <f t="shared" si="19"/>
        <v>452454</v>
      </c>
      <c r="X153" s="2">
        <f t="shared" si="6"/>
        <v>165010.30825139582</v>
      </c>
      <c r="Y153" s="2">
        <f t="shared" si="30"/>
        <v>43448901.954135403</v>
      </c>
      <c r="Z153" s="2" t="str">
        <f t="shared" si="8"/>
        <v>HERE</v>
      </c>
      <c r="AA153" s="2">
        <f>IF(Z153="HERE",Y153,AA152+Graph!$G$1*1000)</f>
        <v>43448901.954135403</v>
      </c>
      <c r="AB153" s="2">
        <f t="shared" si="20"/>
        <v>165010.30825139582</v>
      </c>
      <c r="AC153" s="2">
        <f t="shared" si="31"/>
        <v>16875536</v>
      </c>
      <c r="AD153" s="3">
        <f t="shared" si="10"/>
        <v>43448901.954135403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36369468.135604441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1"/>
        <v>#N/A</v>
      </c>
      <c r="E154" s="2" t="e">
        <f t="shared" si="22"/>
        <v>#N/A</v>
      </c>
      <c r="F154" s="2">
        <v>592132.52857142687</v>
      </c>
      <c r="G154" s="2">
        <f t="shared" si="35"/>
        <v>592132.52857142687</v>
      </c>
      <c r="H154" s="2">
        <f t="shared" si="32"/>
        <v>58761225.807142586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619872.01091189682</v>
      </c>
      <c r="Q154" s="2">
        <f t="shared" si="36"/>
        <v>619872.01091189682</v>
      </c>
      <c r="R154" s="2">
        <f t="shared" si="33"/>
        <v>60944309.9650473</v>
      </c>
      <c r="S154" s="2">
        <f t="shared" si="16"/>
        <v>592132.52857142687</v>
      </c>
      <c r="T154" s="2">
        <f t="shared" si="17"/>
        <v>18142</v>
      </c>
      <c r="U154" s="2">
        <f t="shared" si="18"/>
        <v>619872.01091189682</v>
      </c>
      <c r="V154" s="2">
        <f t="shared" si="34"/>
        <v>17247442</v>
      </c>
      <c r="W154" s="2">
        <f t="shared" si="19"/>
        <v>371906</v>
      </c>
      <c r="X154" s="2">
        <f t="shared" si="6"/>
        <v>247966.01091189682</v>
      </c>
      <c r="Y154" s="2">
        <f t="shared" si="30"/>
        <v>43696867.9650473</v>
      </c>
      <c r="Z154" s="2" t="str">
        <f t="shared" si="8"/>
        <v>HERE</v>
      </c>
      <c r="AA154" s="2">
        <f>IF(Z154="HERE",Y154,AA153+Graph!$G$1*1000)</f>
        <v>43696867.9650473</v>
      </c>
      <c r="AB154" s="2">
        <f t="shared" si="20"/>
        <v>247966.01091189682</v>
      </c>
      <c r="AC154" s="2">
        <f t="shared" si="31"/>
        <v>17247442</v>
      </c>
      <c r="AD154" s="3">
        <f t="shared" si="10"/>
        <v>43696867.9650473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36467254.76514174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1"/>
        <v>#N/A</v>
      </c>
      <c r="E155" s="2" t="e">
        <f t="shared" si="22"/>
        <v>#N/A</v>
      </c>
      <c r="F155" s="2">
        <v>594310.09395603836</v>
      </c>
      <c r="G155" s="2">
        <f t="shared" si="35"/>
        <v>594310.09395603836</v>
      </c>
      <c r="H155" s="2">
        <f t="shared" si="32"/>
        <v>59355535.901098624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622279.71357239783</v>
      </c>
      <c r="Q155" s="2">
        <f t="shared" si="36"/>
        <v>622279.71357239783</v>
      </c>
      <c r="R155" s="2">
        <f t="shared" si="33"/>
        <v>61566589.678619698</v>
      </c>
      <c r="S155" s="2">
        <f t="shared" si="16"/>
        <v>594310.09395603836</v>
      </c>
      <c r="T155" s="2">
        <f t="shared" si="17"/>
        <v>18142</v>
      </c>
      <c r="U155" s="2">
        <f t="shared" si="18"/>
        <v>622279.71357239783</v>
      </c>
      <c r="V155" s="2">
        <f t="shared" si="34"/>
        <v>17582121</v>
      </c>
      <c r="W155" s="2">
        <f t="shared" si="19"/>
        <v>334679</v>
      </c>
      <c r="X155" s="2">
        <f t="shared" si="6"/>
        <v>287600.71357239783</v>
      </c>
      <c r="Y155" s="2">
        <f t="shared" si="30"/>
        <v>43984468.678619698</v>
      </c>
      <c r="Z155" s="2" t="str">
        <f t="shared" si="8"/>
        <v>HERE</v>
      </c>
      <c r="AA155" s="2">
        <f>IF(Z155="HERE",Y155,AA154+Graph!$G$1*1000)</f>
        <v>43984468.678619698</v>
      </c>
      <c r="AB155" s="2">
        <f t="shared" si="20"/>
        <v>287600.71357239783</v>
      </c>
      <c r="AC155" s="2">
        <f t="shared" si="31"/>
        <v>17582121</v>
      </c>
      <c r="AD155" s="3">
        <f t="shared" si="10"/>
        <v>43984468.678619698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36473170.277073503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1"/>
        <v>#N/A</v>
      </c>
      <c r="E156" s="2" t="e">
        <f t="shared" si="22"/>
        <v>#N/A</v>
      </c>
      <c r="F156" s="2">
        <v>596487.65934064984</v>
      </c>
      <c r="G156" s="2">
        <f t="shared" si="35"/>
        <v>596487.65934064984</v>
      </c>
      <c r="H156" s="2">
        <f t="shared" si="32"/>
        <v>59952023.560439274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624687.41623288393</v>
      </c>
      <c r="Q156" s="2">
        <f t="shared" si="36"/>
        <v>624687.41623288393</v>
      </c>
      <c r="R156" s="2">
        <f t="shared" si="33"/>
        <v>62191277.094852582</v>
      </c>
      <c r="S156" s="2">
        <f t="shared" si="16"/>
        <v>596487.65934064984</v>
      </c>
      <c r="T156" s="2">
        <f t="shared" si="17"/>
        <v>18142</v>
      </c>
      <c r="U156" s="2">
        <f t="shared" si="18"/>
        <v>624687.41623288393</v>
      </c>
      <c r="V156" s="2">
        <f t="shared" si="34"/>
        <v>17723840</v>
      </c>
      <c r="W156" s="2">
        <f t="shared" si="19"/>
        <v>141719</v>
      </c>
      <c r="X156" s="2">
        <f t="shared" si="6"/>
        <v>482968.41623288393</v>
      </c>
      <c r="Y156" s="2">
        <f t="shared" si="30"/>
        <v>44467437.094852582</v>
      </c>
      <c r="Z156" s="2" t="str">
        <f t="shared" si="8"/>
        <v>HERE</v>
      </c>
      <c r="AA156" s="2">
        <f>IF(Z156="HERE",Y156,AA155+Graph!$G$1*1000)</f>
        <v>44467437.094852582</v>
      </c>
      <c r="AB156" s="2">
        <f t="shared" si="20"/>
        <v>482968.41623288393</v>
      </c>
      <c r="AC156" s="2">
        <f t="shared" si="31"/>
        <v>17723840</v>
      </c>
      <c r="AD156" s="3">
        <f t="shared" si="10"/>
        <v>44467437.094852582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36718701.071399704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1"/>
        <v>#N/A</v>
      </c>
      <c r="E157" s="2" t="e">
        <f t="shared" si="22"/>
        <v>#N/A</v>
      </c>
      <c r="F157" s="2">
        <v>598665.22472527623</v>
      </c>
      <c r="G157" s="2">
        <f t="shared" si="35"/>
        <v>598665.22472527623</v>
      </c>
      <c r="H157" s="2">
        <f t="shared" si="32"/>
        <v>60550688.78516455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627095.11889338493</v>
      </c>
      <c r="Q157" s="2">
        <f t="shared" si="36"/>
        <v>627095.11889338493</v>
      </c>
      <c r="R157" s="2">
        <f t="shared" si="33"/>
        <v>62818372.213745967</v>
      </c>
      <c r="S157" s="2">
        <f t="shared" si="16"/>
        <v>598665.22472527623</v>
      </c>
      <c r="T157" s="2">
        <f t="shared" si="17"/>
        <v>18142</v>
      </c>
      <c r="U157" s="2">
        <f t="shared" si="18"/>
        <v>627095.11889338493</v>
      </c>
      <c r="V157" s="2">
        <f t="shared" si="34"/>
        <v>17916181</v>
      </c>
      <c r="W157" s="2">
        <f t="shared" si="19"/>
        <v>192341</v>
      </c>
      <c r="X157" s="2">
        <f t="shared" si="6"/>
        <v>434754.11889338493</v>
      </c>
      <c r="Y157" s="2">
        <f t="shared" si="30"/>
        <v>44902191.213745967</v>
      </c>
      <c r="Z157" s="2" t="str">
        <f t="shared" si="8"/>
        <v>HERE</v>
      </c>
      <c r="AA157" s="2">
        <f>IF(Z157="HERE",Y157,AA156+Graph!$G$1*1000)</f>
        <v>44902191.213745967</v>
      </c>
      <c r="AB157" s="2">
        <f t="shared" si="20"/>
        <v>434754.11889338493</v>
      </c>
      <c r="AC157" s="2">
        <f t="shared" si="31"/>
        <v>17916181</v>
      </c>
      <c r="AD157" s="3">
        <f t="shared" si="10"/>
        <v>44902191.213745967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36939785.29812035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1"/>
        <v>#N/A</v>
      </c>
      <c r="E158" s="2" t="e">
        <f t="shared" si="22"/>
        <v>#N/A</v>
      </c>
      <c r="F158" s="2">
        <v>600842.79010988772</v>
      </c>
      <c r="G158" s="2">
        <f t="shared" si="35"/>
        <v>600842.79010988772</v>
      </c>
      <c r="H158" s="2">
        <f t="shared" si="32"/>
        <v>61151531.575274438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629502.82155388594</v>
      </c>
      <c r="Q158" s="2">
        <f t="shared" si="36"/>
        <v>629502.82155388594</v>
      </c>
      <c r="R158" s="2">
        <f t="shared" si="33"/>
        <v>63447875.035299852</v>
      </c>
      <c r="S158" s="2">
        <f t="shared" si="16"/>
        <v>600842.79010988772</v>
      </c>
      <c r="T158" s="2">
        <f t="shared" si="17"/>
        <v>18142</v>
      </c>
      <c r="U158" s="2">
        <f t="shared" si="18"/>
        <v>629502.82155388594</v>
      </c>
      <c r="V158" s="2">
        <f t="shared" si="34"/>
        <v>18242873</v>
      </c>
      <c r="W158" s="2">
        <f t="shared" si="19"/>
        <v>326692</v>
      </c>
      <c r="X158" s="2">
        <f t="shared" si="6"/>
        <v>302810.82155388594</v>
      </c>
      <c r="Y158" s="2">
        <f t="shared" si="30"/>
        <v>45205002.035299852</v>
      </c>
      <c r="Z158" s="2" t="str">
        <f t="shared" si="8"/>
        <v>HERE</v>
      </c>
      <c r="AA158" s="2">
        <f>IF(Z158="HERE",Y158,AA157+Graph!$G$1*1000)</f>
        <v>45205002.035299852</v>
      </c>
      <c r="AB158" s="2">
        <f t="shared" si="20"/>
        <v>302810.82155388594</v>
      </c>
      <c r="AC158" s="2">
        <f t="shared" si="31"/>
        <v>18242873</v>
      </c>
      <c r="AD158" s="3">
        <f t="shared" si="10"/>
        <v>45205002.035299852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37142289.657235444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1"/>
        <v>#N/A</v>
      </c>
      <c r="E159" s="2" t="e">
        <f t="shared" si="22"/>
        <v>#N/A</v>
      </c>
      <c r="F159" s="2">
        <v>603020.35549449921</v>
      </c>
      <c r="G159" s="2">
        <f t="shared" si="35"/>
        <v>603020.35549449921</v>
      </c>
      <c r="H159" s="2">
        <f t="shared" si="32"/>
        <v>61754551.930768937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631910.52421438694</v>
      </c>
      <c r="Q159" s="2">
        <f t="shared" si="36"/>
        <v>631910.52421438694</v>
      </c>
      <c r="R159" s="2">
        <f t="shared" si="33"/>
        <v>64079785.559514239</v>
      </c>
      <c r="S159" s="2">
        <f t="shared" si="16"/>
        <v>603020.35549449921</v>
      </c>
      <c r="T159" s="2">
        <f t="shared" si="17"/>
        <v>18142</v>
      </c>
      <c r="U159" s="2">
        <f t="shared" si="18"/>
        <v>631910.52421438694</v>
      </c>
      <c r="V159" s="2">
        <f t="shared" si="34"/>
        <v>18691835</v>
      </c>
      <c r="W159" s="2">
        <f t="shared" si="19"/>
        <v>448962</v>
      </c>
      <c r="X159" s="2">
        <f t="shared" si="6"/>
        <v>182948.52421438694</v>
      </c>
      <c r="Y159" s="2">
        <f t="shared" ref="Y159:Y222" si="37">IF(COUNT($C160)=0,IF(COUNT($C159)=1,C159,SUM(Y158+X159)),C159)</f>
        <v>45387950.559514239</v>
      </c>
      <c r="Z159" s="2" t="str">
        <f t="shared" si="8"/>
        <v>HERE</v>
      </c>
      <c r="AA159" s="2">
        <f>IF(Z159="HERE",Y159,AA158+Graph!$G$1*1000)</f>
        <v>45387950.559514239</v>
      </c>
      <c r="AB159" s="2">
        <f t="shared" si="20"/>
        <v>182948.52421438694</v>
      </c>
      <c r="AC159" s="2">
        <f t="shared" ref="AC159:AC222" si="38">IF(Z160="HERE",V159,AC158)</f>
        <v>18691835</v>
      </c>
      <c r="AD159" s="3">
        <f t="shared" si="10"/>
        <v>45387950.559514239</v>
      </c>
      <c r="AE159" s="2">
        <f>IF(AE157&gt;=52800000,52800000,IF(AB138=Graph!G$1*1000,AE158+Graph!G$1*1000,AC159))</f>
        <v>18691835</v>
      </c>
      <c r="AF159" s="3">
        <f t="shared" si="21"/>
        <v>18691835</v>
      </c>
      <c r="AG159" s="3">
        <f t="shared" si="29"/>
        <v>37266839.94874499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1"/>
        <v>#N/A</v>
      </c>
      <c r="E160" s="2" t="e">
        <f t="shared" si="22"/>
        <v>#N/A</v>
      </c>
      <c r="F160" s="2">
        <v>605197.92087911069</v>
      </c>
      <c r="G160" s="2">
        <f t="shared" si="35"/>
        <v>605197.92087911069</v>
      </c>
      <c r="H160" s="2">
        <f t="shared" ref="H160:H223" si="39">IF(COUNT($C161)=0,IF(COUNT($C160)=1,C160,SUM(H159+G160)),C160)</f>
        <v>62359749.851648048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634318.22687487304</v>
      </c>
      <c r="Q160" s="2">
        <f t="shared" si="36"/>
        <v>634318.22687487304</v>
      </c>
      <c r="R160" s="2">
        <f t="shared" ref="R160:R223" si="40">IF(COUNT($C161)=0,IF(COUNT($C160)=1,M160,SUM(R159+Q160)),M160)</f>
        <v>64714103.786389112</v>
      </c>
      <c r="S160" s="2">
        <f t="shared" si="16"/>
        <v>605197.92087911069</v>
      </c>
      <c r="T160" s="2">
        <f t="shared" si="17"/>
        <v>18142</v>
      </c>
      <c r="U160" s="2">
        <f t="shared" si="18"/>
        <v>634318.22687487304</v>
      </c>
      <c r="V160" s="2">
        <f t="shared" si="34"/>
        <v>19114117.428571418</v>
      </c>
      <c r="W160" s="2">
        <f t="shared" si="19"/>
        <v>422282.42857141793</v>
      </c>
      <c r="X160" s="2">
        <f t="shared" si="6"/>
        <v>212035.79830345511</v>
      </c>
      <c r="Y160" s="2">
        <f t="shared" si="37"/>
        <v>45599986.357817695</v>
      </c>
      <c r="Z160" s="2" t="str">
        <f t="shared" si="8"/>
        <v>HERE</v>
      </c>
      <c r="AA160" s="2">
        <f>IF(Z160="HERE",Y160,AA159+Graph!$G$1*1000)</f>
        <v>45599986.357817695</v>
      </c>
      <c r="AB160" s="2">
        <f t="shared" si="20"/>
        <v>212035.79830345511</v>
      </c>
      <c r="AC160" s="2">
        <f t="shared" si="38"/>
        <v>19114117.428571418</v>
      </c>
      <c r="AD160" s="3">
        <f t="shared" si="10"/>
        <v>45599986.357817695</v>
      </c>
      <c r="AE160" s="2">
        <f>IF(AE158&gt;=52800000,52800000,IF(AB139=Graph!G$1*1000,AE159+Graph!G$1*1000,AC160))</f>
        <v>19114117.428571418</v>
      </c>
      <c r="AF160" s="3">
        <f t="shared" si="21"/>
        <v>19114117.428571418</v>
      </c>
      <c r="AG160" s="3">
        <f t="shared" si="29"/>
        <v>37383744.77264899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1"/>
        <v>#N/A</v>
      </c>
      <c r="E161" s="2" t="e">
        <f t="shared" si="22"/>
        <v>#N/A</v>
      </c>
      <c r="F161" s="2">
        <v>607375.48626373708</v>
      </c>
      <c r="G161" s="2">
        <f t="shared" si="35"/>
        <v>607375.48626373708</v>
      </c>
      <c r="H161" s="2">
        <f t="shared" si="39"/>
        <v>62967125.337911785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636725.92953537405</v>
      </c>
      <c r="Q161" s="2">
        <f t="shared" si="36"/>
        <v>636725.92953537405</v>
      </c>
      <c r="R161" s="2">
        <f t="shared" si="40"/>
        <v>65350829.715924487</v>
      </c>
      <c r="S161" s="2">
        <f t="shared" si="16"/>
        <v>607375.48626373708</v>
      </c>
      <c r="T161" s="2">
        <f t="shared" si="17"/>
        <v>18142</v>
      </c>
      <c r="U161" s="2">
        <f t="shared" si="18"/>
        <v>636725.92953537405</v>
      </c>
      <c r="V161" s="2">
        <f t="shared" si="34"/>
        <v>19538577.422527462</v>
      </c>
      <c r="W161" s="2">
        <f t="shared" si="19"/>
        <v>424459.99395604432</v>
      </c>
      <c r="X161" s="2">
        <f t="shared" si="6"/>
        <v>212265.93557932973</v>
      </c>
      <c r="Y161" s="2">
        <f t="shared" si="37"/>
        <v>45812252.293397024</v>
      </c>
      <c r="Z161" s="2" t="str">
        <f t="shared" si="8"/>
        <v>HERE</v>
      </c>
      <c r="AA161" s="2">
        <f>IF(Z161="HERE",Y161,AA160+Graph!$G$1*1000)</f>
        <v>45812252.293397024</v>
      </c>
      <c r="AB161" s="2">
        <f t="shared" si="20"/>
        <v>212265.93557932973</v>
      </c>
      <c r="AC161" s="2">
        <f t="shared" si="38"/>
        <v>19538577.422527462</v>
      </c>
      <c r="AD161" s="3">
        <f t="shared" si="10"/>
        <v>45812252.293397024</v>
      </c>
      <c r="AE161" s="2">
        <f>IF(AE159&gt;=52800000,52800000,IF(AB140=Graph!G$1*1000,AE160+Graph!G$1*1000,AC161))</f>
        <v>19538577.422527462</v>
      </c>
      <c r="AF161" s="3">
        <f t="shared" si="21"/>
        <v>19538577.422527462</v>
      </c>
      <c r="AG161" s="3">
        <f t="shared" si="29"/>
        <v>37491253.978947423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1"/>
        <v>#N/A</v>
      </c>
      <c r="E162" s="2" t="e">
        <f t="shared" si="22"/>
        <v>#N/A</v>
      </c>
      <c r="F162" s="2">
        <v>609553.05164834857</v>
      </c>
      <c r="G162" s="2">
        <f t="shared" si="35"/>
        <v>609553.05164834857</v>
      </c>
      <c r="H162" s="2">
        <f t="shared" si="39"/>
        <v>63576678.389560133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639133.63219587505</v>
      </c>
      <c r="Q162" s="2">
        <f t="shared" si="36"/>
        <v>639133.63219587505</v>
      </c>
      <c r="R162" s="2">
        <f t="shared" si="40"/>
        <v>65989963.348120362</v>
      </c>
      <c r="S162" s="2">
        <f t="shared" si="16"/>
        <v>609553.05164834857</v>
      </c>
      <c r="T162" s="2">
        <f t="shared" si="17"/>
        <v>18142</v>
      </c>
      <c r="U162" s="2">
        <f t="shared" si="18"/>
        <v>639133.63219587505</v>
      </c>
      <c r="V162" s="2">
        <f t="shared" si="34"/>
        <v>19965214.981868118</v>
      </c>
      <c r="W162" s="2">
        <f t="shared" si="19"/>
        <v>426637.5593406558</v>
      </c>
      <c r="X162" s="2">
        <f t="shared" si="6"/>
        <v>212496.07285521924</v>
      </c>
      <c r="Y162" s="2">
        <f t="shared" si="37"/>
        <v>46024748.366252244</v>
      </c>
      <c r="Z162" s="2" t="str">
        <f t="shared" si="8"/>
        <v>HERE</v>
      </c>
      <c r="AA162" s="2">
        <f>IF(Z162="HERE",Y162,AA161+Graph!$G$1*1000)</f>
        <v>46024748.366252244</v>
      </c>
      <c r="AB162" s="2">
        <f t="shared" si="20"/>
        <v>212496.07285521924</v>
      </c>
      <c r="AC162" s="2">
        <f t="shared" si="38"/>
        <v>19965214.981868118</v>
      </c>
      <c r="AD162" s="3">
        <f t="shared" si="10"/>
        <v>46024748.366252244</v>
      </c>
      <c r="AE162" s="2">
        <f>IF(AE160&gt;=52800000,52800000,IF(AB141=Graph!G$1*1000,AE161+Graph!G$1*1000,AC162))</f>
        <v>19965214.981868118</v>
      </c>
      <c r="AF162" s="3">
        <f t="shared" si="21"/>
        <v>19965214.981868118</v>
      </c>
      <c r="AG162" s="3">
        <f t="shared" si="29"/>
        <v>37554252.367640309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1"/>
        <v>#N/A</v>
      </c>
      <c r="E163" s="2" t="e">
        <f t="shared" si="22"/>
        <v>#N/A</v>
      </c>
      <c r="F163" s="2">
        <v>611730.61703296006</v>
      </c>
      <c r="G163" s="2">
        <f t="shared" si="35"/>
        <v>611730.61703296006</v>
      </c>
      <c r="H163" s="2">
        <f t="shared" si="39"/>
        <v>64188409.006593093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641541.33485637605</v>
      </c>
      <c r="Q163" s="2">
        <f t="shared" si="36"/>
        <v>641541.33485637605</v>
      </c>
      <c r="R163" s="2">
        <f t="shared" si="40"/>
        <v>66631504.682976738</v>
      </c>
      <c r="S163" s="2">
        <f t="shared" si="16"/>
        <v>611730.61703296006</v>
      </c>
      <c r="T163" s="2">
        <f t="shared" si="17"/>
        <v>18142</v>
      </c>
      <c r="U163" s="2">
        <f t="shared" si="18"/>
        <v>641541.33485637605</v>
      </c>
      <c r="V163" s="2">
        <f t="shared" si="34"/>
        <v>20394030.106593385</v>
      </c>
      <c r="W163" s="2">
        <f t="shared" si="19"/>
        <v>428815.12472526729</v>
      </c>
      <c r="X163" s="2">
        <f t="shared" si="6"/>
        <v>212726.21013110876</v>
      </c>
      <c r="Y163" s="2">
        <f t="shared" si="37"/>
        <v>46237474.576383352</v>
      </c>
      <c r="Z163" s="2" t="str">
        <f t="shared" si="8"/>
        <v>HERE</v>
      </c>
      <c r="AA163" s="2">
        <f>IF(Z163="HERE",Y163,AA162+Graph!$G$1*1000)</f>
        <v>46237474.576383352</v>
      </c>
      <c r="AB163" s="2">
        <f t="shared" si="20"/>
        <v>212726.21013110876</v>
      </c>
      <c r="AC163" s="2">
        <f t="shared" si="38"/>
        <v>20394030.106593385</v>
      </c>
      <c r="AD163" s="3">
        <f t="shared" si="10"/>
        <v>46237474.576383352</v>
      </c>
      <c r="AE163" s="2">
        <f>IF(AE161&gt;=52800000,52800000,IF(AB142=Graph!G$1*1000,AE162+Graph!G$1*1000,AC163))</f>
        <v>20394030.106593385</v>
      </c>
      <c r="AF163" s="3">
        <f t="shared" si="21"/>
        <v>20394030.106593385</v>
      </c>
      <c r="AG163" s="3">
        <f t="shared" si="29"/>
        <v>37848373.68872764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1"/>
        <v>#N/A</v>
      </c>
      <c r="E164" s="2" t="e">
        <f t="shared" si="22"/>
        <v>#N/A</v>
      </c>
      <c r="F164" s="2">
        <v>613908.18241757154</v>
      </c>
      <c r="G164" s="2">
        <f t="shared" si="35"/>
        <v>613908.18241757154</v>
      </c>
      <c r="H164" s="2">
        <f t="shared" si="39"/>
        <v>64802317.189010665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643949.03751687706</v>
      </c>
      <c r="Q164" s="2">
        <f t="shared" si="36"/>
        <v>643949.03751687706</v>
      </c>
      <c r="R164" s="2">
        <f t="shared" si="40"/>
        <v>67275453.720493615</v>
      </c>
      <c r="S164" s="2">
        <f t="shared" si="16"/>
        <v>613908.18241757154</v>
      </c>
      <c r="T164" s="2">
        <f t="shared" si="17"/>
        <v>18142</v>
      </c>
      <c r="U164" s="2">
        <f t="shared" si="18"/>
        <v>643949.03751687706</v>
      </c>
      <c r="V164" s="2">
        <f t="shared" si="34"/>
        <v>20825022.796703279</v>
      </c>
      <c r="W164" s="2">
        <f t="shared" si="19"/>
        <v>430992.69010989368</v>
      </c>
      <c r="X164" s="2">
        <f t="shared" si="6"/>
        <v>212956.34740698338</v>
      </c>
      <c r="Y164" s="2">
        <f t="shared" si="37"/>
        <v>46450430.923790336</v>
      </c>
      <c r="Z164" s="2" t="str">
        <f t="shared" si="8"/>
        <v>HERE</v>
      </c>
      <c r="AA164" s="2">
        <f>IF(Z164="HERE",Y164,AA163+Graph!$G$1*1000)</f>
        <v>46450430.923790336</v>
      </c>
      <c r="AB164" s="2">
        <f t="shared" si="20"/>
        <v>212956.34740698338</v>
      </c>
      <c r="AC164" s="2">
        <f t="shared" si="38"/>
        <v>20825022.796703279</v>
      </c>
      <c r="AD164" s="3">
        <f t="shared" si="10"/>
        <v>46450430.923790336</v>
      </c>
      <c r="AE164" s="2">
        <f>IF(AE162&gt;=52800000,52800000,IF(AB143=Graph!G$1*1000,AE163+Graph!G$1*1000,AC164))</f>
        <v>20825022.796703279</v>
      </c>
      <c r="AF164" s="3">
        <f t="shared" si="21"/>
        <v>20825022.796703279</v>
      </c>
      <c r="AG164" s="3">
        <f t="shared" si="29"/>
        <v>38082814.242209427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1"/>
        <v>#N/A</v>
      </c>
      <c r="E165" s="2" t="e">
        <f t="shared" si="22"/>
        <v>#N/A</v>
      </c>
      <c r="F165" s="2">
        <v>616085.74780219793</v>
      </c>
      <c r="G165" s="2">
        <f t="shared" si="35"/>
        <v>616085.74780219793</v>
      </c>
      <c r="H165" s="2">
        <f t="shared" si="39"/>
        <v>65418402.936812863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646356.74017736316</v>
      </c>
      <c r="Q165" s="2">
        <f t="shared" si="36"/>
        <v>646356.74017736316</v>
      </c>
      <c r="R165" s="2">
        <f t="shared" si="40"/>
        <v>67921810.460670978</v>
      </c>
      <c r="S165" s="2">
        <f t="shared" si="16"/>
        <v>616085.74780219793</v>
      </c>
      <c r="T165" s="2">
        <f t="shared" si="17"/>
        <v>18142</v>
      </c>
      <c r="U165" s="2">
        <f t="shared" si="18"/>
        <v>646356.74017736316</v>
      </c>
      <c r="V165" s="2">
        <f t="shared" si="34"/>
        <v>21258193.052197784</v>
      </c>
      <c r="W165" s="2">
        <f t="shared" si="19"/>
        <v>433170.25549450517</v>
      </c>
      <c r="X165" s="2">
        <f t="shared" si="6"/>
        <v>213186.48468285799</v>
      </c>
      <c r="Y165" s="2">
        <f t="shared" si="37"/>
        <v>46663617.408473194</v>
      </c>
      <c r="Z165" s="2" t="str">
        <f t="shared" si="8"/>
        <v>HERE</v>
      </c>
      <c r="AA165" s="2">
        <f>IF(Z165="HERE",Y165,AA164+Graph!$G$1*1000)</f>
        <v>46663617.408473194</v>
      </c>
      <c r="AB165" s="2">
        <f t="shared" si="20"/>
        <v>213186.48468285799</v>
      </c>
      <c r="AC165" s="2">
        <f t="shared" si="38"/>
        <v>21258193.052197784</v>
      </c>
      <c r="AD165" s="3">
        <f t="shared" si="10"/>
        <v>46663617.408473194</v>
      </c>
      <c r="AE165" s="2">
        <f>IF(AE163&gt;=52800000,52800000,IF(AB144=Graph!G$1*1000,AE164+Graph!G$1*1000,AC165))</f>
        <v>21258193.052197784</v>
      </c>
      <c r="AF165" s="3">
        <f t="shared" si="21"/>
        <v>21258193.052197784</v>
      </c>
      <c r="AG165" s="3">
        <f t="shared" si="29"/>
        <v>38268989.528085656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1"/>
        <v>#N/A</v>
      </c>
      <c r="E166" s="2" t="e">
        <f t="shared" si="22"/>
        <v>#N/A</v>
      </c>
      <c r="F166" s="2">
        <v>618263.31318680942</v>
      </c>
      <c r="G166" s="2">
        <f t="shared" ref="G166:G229" si="41">IF(F166&gt;650000,$AK$31*1000,F166)</f>
        <v>618263.31318680942</v>
      </c>
      <c r="H166" s="2">
        <f t="shared" si="39"/>
        <v>66036666.249999672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648764.44283786416</v>
      </c>
      <c r="Q166" s="2">
        <f t="shared" ref="Q166:Q229" si="42">IF(P166&gt;650000,650000,P166)</f>
        <v>648764.44283786416</v>
      </c>
      <c r="R166" s="2">
        <f t="shared" si="40"/>
        <v>68570574.903508842</v>
      </c>
      <c r="S166" s="2">
        <f t="shared" si="16"/>
        <v>618263.31318680942</v>
      </c>
      <c r="T166" s="2">
        <f t="shared" si="17"/>
        <v>18142</v>
      </c>
      <c r="U166" s="2">
        <f t="shared" si="18"/>
        <v>648764.44283786416</v>
      </c>
      <c r="V166" s="2">
        <f t="shared" si="34"/>
        <v>21693540.873076901</v>
      </c>
      <c r="W166" s="2">
        <f t="shared" si="19"/>
        <v>435347.82087911665</v>
      </c>
      <c r="X166" s="2">
        <f t="shared" si="6"/>
        <v>213416.62195874751</v>
      </c>
      <c r="Y166" s="2">
        <f t="shared" si="37"/>
        <v>46877034.030431941</v>
      </c>
      <c r="Z166" s="2" t="str">
        <f t="shared" si="8"/>
        <v>HERE</v>
      </c>
      <c r="AA166" s="2">
        <f>IF(Z166="HERE",Y166,AA165+Graph!$G$1*1000)</f>
        <v>46877034.030431941</v>
      </c>
      <c r="AB166" s="2">
        <f t="shared" si="20"/>
        <v>213416.62195874751</v>
      </c>
      <c r="AC166" s="2">
        <f t="shared" si="38"/>
        <v>21693540.873076901</v>
      </c>
      <c r="AD166" s="3">
        <f t="shared" si="10"/>
        <v>46877034.030431941</v>
      </c>
      <c r="AE166" s="2">
        <f>IF(AE164&gt;=52800000,52800000,IF(AB145=Graph!G$1*1000,AE165+Graph!G$1*1000,AC166))</f>
        <v>21693540.873076901</v>
      </c>
      <c r="AF166" s="3">
        <f t="shared" si="21"/>
        <v>21693540.873076901</v>
      </c>
      <c r="AG166" s="3">
        <f t="shared" si="29"/>
        <v>38424183.446356334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1"/>
        <v>#N/A</v>
      </c>
      <c r="E167" s="2" t="e">
        <f t="shared" si="22"/>
        <v>#N/A</v>
      </c>
      <c r="F167" s="2">
        <v>620440.87857142091</v>
      </c>
      <c r="G167" s="2">
        <f t="shared" si="41"/>
        <v>620440.87857142091</v>
      </c>
      <c r="H167" s="2">
        <f t="shared" si="39"/>
        <v>66657107.128571093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651172.14549836516</v>
      </c>
      <c r="Q167" s="2">
        <f t="shared" si="42"/>
        <v>650000</v>
      </c>
      <c r="R167" s="2">
        <f t="shared" si="40"/>
        <v>69220574.903508842</v>
      </c>
      <c r="S167" s="2">
        <f t="shared" si="16"/>
        <v>620440.87857142091</v>
      </c>
      <c r="T167" s="2">
        <f t="shared" si="17"/>
        <v>18142</v>
      </c>
      <c r="U167" s="2">
        <f t="shared" si="18"/>
        <v>650000</v>
      </c>
      <c r="V167" s="2">
        <f t="shared" si="34"/>
        <v>22131066.259340629</v>
      </c>
      <c r="W167" s="2">
        <f t="shared" si="19"/>
        <v>437525.38626372814</v>
      </c>
      <c r="X167" s="2">
        <f t="shared" si="6"/>
        <v>212474.61373627186</v>
      </c>
      <c r="Y167" s="2">
        <f t="shared" si="37"/>
        <v>47089508.644168213</v>
      </c>
      <c r="Z167" s="2" t="str">
        <f t="shared" si="8"/>
        <v>HERE</v>
      </c>
      <c r="AA167" s="2">
        <f>IF(Z167="HERE",Y167,AA166+Graph!$G$1*1000)</f>
        <v>47089508.644168213</v>
      </c>
      <c r="AB167" s="2">
        <f t="shared" si="20"/>
        <v>212474.61373627186</v>
      </c>
      <c r="AC167" s="2">
        <f t="shared" si="38"/>
        <v>22131066.259340629</v>
      </c>
      <c r="AD167" s="3">
        <f t="shared" si="10"/>
        <v>47089508.644168213</v>
      </c>
      <c r="AE167" s="2">
        <f>IF(AE165&gt;=52800000,52800000,IF(AB146=Graph!G$1*1000,AE166+Graph!G$1*1000,AC167))</f>
        <v>22131066.259340629</v>
      </c>
      <c r="AF167" s="3">
        <f t="shared" si="21"/>
        <v>22131066.259340629</v>
      </c>
      <c r="AG167" s="3">
        <f t="shared" si="29"/>
        <v>38537084.197021462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1"/>
        <v>#N/A</v>
      </c>
      <c r="E168" s="2" t="e">
        <f t="shared" si="22"/>
        <v>#N/A</v>
      </c>
      <c r="F168" s="2">
        <v>622618.4439560473</v>
      </c>
      <c r="G168" s="2">
        <f t="shared" si="41"/>
        <v>622618.4439560473</v>
      </c>
      <c r="H168" s="2">
        <f t="shared" si="39"/>
        <v>67279725.57252714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653579.84815886617</v>
      </c>
      <c r="Q168" s="2">
        <f t="shared" si="42"/>
        <v>650000</v>
      </c>
      <c r="R168" s="2">
        <f t="shared" si="40"/>
        <v>69870574.903508842</v>
      </c>
      <c r="S168" s="2">
        <f t="shared" si="16"/>
        <v>622618.4439560473</v>
      </c>
      <c r="T168" s="2">
        <f t="shared" si="17"/>
        <v>18142</v>
      </c>
      <c r="U168" s="2">
        <f t="shared" si="18"/>
        <v>650000</v>
      </c>
      <c r="V168" s="2">
        <f t="shared" si="34"/>
        <v>22570769.210988984</v>
      </c>
      <c r="W168" s="2">
        <f t="shared" si="19"/>
        <v>439702.95164835453</v>
      </c>
      <c r="X168" s="2">
        <f t="shared" si="6"/>
        <v>210297.04835164547</v>
      </c>
      <c r="Y168" s="2">
        <f t="shared" si="37"/>
        <v>47299805.692519858</v>
      </c>
      <c r="Z168" s="2" t="str">
        <f t="shared" si="8"/>
        <v>HERE</v>
      </c>
      <c r="AA168" s="2">
        <f>IF(Z168="HERE",Y168,AA167+Graph!$G$1*1000)</f>
        <v>47299805.692519858</v>
      </c>
      <c r="AB168" s="2">
        <f t="shared" si="20"/>
        <v>210297.04835164547</v>
      </c>
      <c r="AC168" s="2">
        <f t="shared" si="38"/>
        <v>22570769.210988984</v>
      </c>
      <c r="AD168" s="3">
        <f t="shared" si="10"/>
        <v>47299805.692519858</v>
      </c>
      <c r="AE168" s="2">
        <f>IF(AE166&gt;=52800000,52800000,IF(AB147=Graph!G$1*1000,AE167+Graph!G$1*1000,AC168))</f>
        <v>22570769.210988984</v>
      </c>
      <c r="AF168" s="3">
        <f t="shared" si="21"/>
        <v>22570769.210988984</v>
      </c>
      <c r="AG168" s="3">
        <f t="shared" si="29"/>
        <v>38616887.93008104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1"/>
        <v>#N/A</v>
      </c>
      <c r="E169" s="2" t="e">
        <f t="shared" si="22"/>
        <v>#N/A</v>
      </c>
      <c r="F169" s="2">
        <v>624796.00934065878</v>
      </c>
      <c r="G169" s="2">
        <f t="shared" si="41"/>
        <v>624796.00934065878</v>
      </c>
      <c r="H169" s="2">
        <f t="shared" si="39"/>
        <v>67904521.581867799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655987.55081935227</v>
      </c>
      <c r="Q169" s="2">
        <f t="shared" si="42"/>
        <v>650000</v>
      </c>
      <c r="R169" s="2">
        <f t="shared" si="40"/>
        <v>70520574.903508842</v>
      </c>
      <c r="S169" s="2">
        <f t="shared" si="16"/>
        <v>624796.00934065878</v>
      </c>
      <c r="T169" s="2">
        <f t="shared" si="17"/>
        <v>18142</v>
      </c>
      <c r="U169" s="2">
        <f t="shared" si="18"/>
        <v>650000</v>
      </c>
      <c r="V169" s="2">
        <f t="shared" si="34"/>
        <v>23012649.72802195</v>
      </c>
      <c r="W169" s="2">
        <f t="shared" si="19"/>
        <v>441880.51703296602</v>
      </c>
      <c r="X169" s="2">
        <f t="shared" si="6"/>
        <v>208119.48296703398</v>
      </c>
      <c r="Y169" s="2">
        <f t="shared" si="37"/>
        <v>47507925.175486892</v>
      </c>
      <c r="Z169" s="2" t="str">
        <f t="shared" si="8"/>
        <v>HERE</v>
      </c>
      <c r="AA169" s="2">
        <f>IF(Z169="HERE",Y169,AA168+Graph!$G$1*1000)</f>
        <v>47507925.175486892</v>
      </c>
      <c r="AB169" s="2">
        <f t="shared" si="20"/>
        <v>208119.48296703398</v>
      </c>
      <c r="AC169" s="2">
        <f t="shared" si="38"/>
        <v>23012649.72802195</v>
      </c>
      <c r="AD169" s="3">
        <f t="shared" si="10"/>
        <v>47507925.175486892</v>
      </c>
      <c r="AE169" s="2">
        <f>IF(AE167&gt;=52800000,52800000,IF(AB148=Graph!G$1*1000,AE168+Graph!G$1*1000,AC169))</f>
        <v>23012649.72802195</v>
      </c>
      <c r="AF169" s="3">
        <f t="shared" si="21"/>
        <v>23012649.72802195</v>
      </c>
      <c r="AG169" s="3">
        <f t="shared" si="29"/>
        <v>38732213.445535056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1"/>
        <v>#N/A</v>
      </c>
      <c r="E170" s="2" t="e">
        <f t="shared" si="22"/>
        <v>#N/A</v>
      </c>
      <c r="F170" s="2">
        <v>626973.57472527027</v>
      </c>
      <c r="G170" s="2">
        <f t="shared" si="41"/>
        <v>626973.57472527027</v>
      </c>
      <c r="H170" s="2">
        <f t="shared" si="39"/>
        <v>68531495.156593069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658395.25347985327</v>
      </c>
      <c r="Q170" s="2">
        <f t="shared" si="42"/>
        <v>650000</v>
      </c>
      <c r="R170" s="2">
        <f t="shared" si="40"/>
        <v>71170574.903508842</v>
      </c>
      <c r="S170" s="2">
        <f t="shared" si="16"/>
        <v>626973.57472527027</v>
      </c>
      <c r="T170" s="2">
        <f t="shared" si="17"/>
        <v>18142</v>
      </c>
      <c r="U170" s="2">
        <f t="shared" si="18"/>
        <v>650000</v>
      </c>
      <c r="V170" s="2">
        <f t="shared" si="34"/>
        <v>23456707.810439527</v>
      </c>
      <c r="W170" s="2">
        <f t="shared" si="19"/>
        <v>444058.08241757751</v>
      </c>
      <c r="X170" s="2">
        <f t="shared" si="6"/>
        <v>205941.91758242249</v>
      </c>
      <c r="Y170" s="2">
        <f t="shared" si="37"/>
        <v>47713867.093069315</v>
      </c>
      <c r="Z170" s="2" t="str">
        <f t="shared" si="8"/>
        <v>HERE</v>
      </c>
      <c r="AA170" s="2">
        <f>IF(Z170="HERE",Y170,AA169+Graph!$G$1*1000)</f>
        <v>47713867.093069315</v>
      </c>
      <c r="AB170" s="2">
        <f t="shared" si="20"/>
        <v>205941.91758242249</v>
      </c>
      <c r="AC170" s="2">
        <f t="shared" si="38"/>
        <v>23456707.810439527</v>
      </c>
      <c r="AD170" s="3">
        <f t="shared" si="10"/>
        <v>47713867.093069315</v>
      </c>
      <c r="AE170" s="2">
        <f>IF(AE168&gt;=52800000,52800000,IF(AB149=Graph!G$1*1000,AE169+Graph!G$1*1000,AC170))</f>
        <v>23456707.810439527</v>
      </c>
      <c r="AF170" s="3">
        <f t="shared" si="21"/>
        <v>23456707.810439527</v>
      </c>
      <c r="AG170" s="3">
        <f t="shared" si="29"/>
        <v>39076995.893383518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1"/>
        <v>#N/A</v>
      </c>
      <c r="E171" s="2" t="e">
        <f t="shared" si="22"/>
        <v>#N/A</v>
      </c>
      <c r="F171" s="2">
        <v>629151.14010988176</v>
      </c>
      <c r="G171" s="2">
        <f t="shared" si="41"/>
        <v>629151.14010988176</v>
      </c>
      <c r="H171" s="2">
        <f t="shared" si="39"/>
        <v>69160646.296702951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660802.95614035428</v>
      </c>
      <c r="Q171" s="2">
        <f t="shared" si="42"/>
        <v>650000</v>
      </c>
      <c r="R171" s="2">
        <f t="shared" si="40"/>
        <v>71820574.903508842</v>
      </c>
      <c r="S171" s="2">
        <f t="shared" si="16"/>
        <v>629151.14010988176</v>
      </c>
      <c r="T171" s="2">
        <f t="shared" si="17"/>
        <v>18142</v>
      </c>
      <c r="U171" s="2">
        <f t="shared" si="18"/>
        <v>650000</v>
      </c>
      <c r="V171" s="2">
        <f t="shared" si="34"/>
        <v>23902943.458241716</v>
      </c>
      <c r="W171" s="2">
        <f t="shared" si="19"/>
        <v>446235.64780218899</v>
      </c>
      <c r="X171" s="2">
        <f t="shared" si="6"/>
        <v>203764.35219781101</v>
      </c>
      <c r="Y171" s="2">
        <f t="shared" si="37"/>
        <v>47917631.445267126</v>
      </c>
      <c r="Z171" s="2" t="str">
        <f t="shared" si="8"/>
        <v>HERE</v>
      </c>
      <c r="AA171" s="2">
        <f>IF(Z171="HERE",Y171,AA170+Graph!$G$1*1000)</f>
        <v>47917631.445267126</v>
      </c>
      <c r="AB171" s="2">
        <f t="shared" si="20"/>
        <v>203764.35219781101</v>
      </c>
      <c r="AC171" s="2">
        <f t="shared" si="38"/>
        <v>23902943.458241716</v>
      </c>
      <c r="AD171" s="3">
        <f t="shared" si="10"/>
        <v>47917631.445267126</v>
      </c>
      <c r="AE171" s="2">
        <f>IF(AE169&gt;=52800000,52800000,IF(AB150=Graph!G$1*1000,AE170+Graph!G$1*1000,AC171))</f>
        <v>23902943.458241716</v>
      </c>
      <c r="AF171" s="3">
        <f t="shared" si="21"/>
        <v>23902943.458241716</v>
      </c>
      <c r="AG171" s="3">
        <f t="shared" si="29"/>
        <v>39391650.373626433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1"/>
        <v>#N/A</v>
      </c>
      <c r="E172" s="2" t="e">
        <f t="shared" si="22"/>
        <v>#N/A</v>
      </c>
      <c r="F172" s="2">
        <v>631328.70549450815</v>
      </c>
      <c r="G172" s="2">
        <f t="shared" si="41"/>
        <v>631328.70549450815</v>
      </c>
      <c r="H172" s="2">
        <f t="shared" si="39"/>
        <v>69791975.002197459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663210.65880085528</v>
      </c>
      <c r="Q172" s="2">
        <f t="shared" si="42"/>
        <v>650000</v>
      </c>
      <c r="R172" s="2">
        <f t="shared" si="40"/>
        <v>72470574.903508842</v>
      </c>
      <c r="S172" s="2">
        <f t="shared" si="16"/>
        <v>631328.70549450815</v>
      </c>
      <c r="T172" s="2">
        <f t="shared" si="17"/>
        <v>18142</v>
      </c>
      <c r="U172" s="2">
        <f t="shared" si="18"/>
        <v>650000</v>
      </c>
      <c r="V172" s="2">
        <f t="shared" si="34"/>
        <v>24351356.671428531</v>
      </c>
      <c r="W172" s="2">
        <f t="shared" si="19"/>
        <v>448413.21318681538</v>
      </c>
      <c r="X172" s="2">
        <f t="shared" si="6"/>
        <v>201586.78681318462</v>
      </c>
      <c r="Y172" s="2">
        <f t="shared" si="37"/>
        <v>48119218.232080311</v>
      </c>
      <c r="Z172" s="2" t="str">
        <f t="shared" si="8"/>
        <v>HERE</v>
      </c>
      <c r="AA172" s="2">
        <f>IF(Z172="HERE",Y172,AA171+Graph!$G$1*1000)</f>
        <v>48119218.232080311</v>
      </c>
      <c r="AB172" s="2">
        <f t="shared" si="20"/>
        <v>201586.78681318462</v>
      </c>
      <c r="AC172" s="2">
        <f t="shared" si="38"/>
        <v>24351356.671428531</v>
      </c>
      <c r="AD172" s="3">
        <f t="shared" si="10"/>
        <v>48119218.232080311</v>
      </c>
      <c r="AE172" s="2">
        <f>IF(AE170&gt;=52800000,52800000,IF(AB151=Graph!G$1*1000,AE171+Graph!G$1*1000,AC172))</f>
        <v>24351356.671428531</v>
      </c>
      <c r="AF172" s="3">
        <f t="shared" si="21"/>
        <v>24351356.671428531</v>
      </c>
      <c r="AG172" s="3">
        <f t="shared" si="29"/>
        <v>39632899.136263803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1"/>
        <v>#N/A</v>
      </c>
      <c r="E173" s="2" t="e">
        <f t="shared" si="22"/>
        <v>#N/A</v>
      </c>
      <c r="F173" s="2">
        <v>633506.27087911963</v>
      </c>
      <c r="G173" s="2">
        <f t="shared" si="41"/>
        <v>633506.27087911963</v>
      </c>
      <c r="H173" s="2">
        <f t="shared" si="39"/>
        <v>70425481.273076579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665618.36146134138</v>
      </c>
      <c r="Q173" s="2">
        <f t="shared" si="42"/>
        <v>650000</v>
      </c>
      <c r="R173" s="2">
        <f t="shared" si="40"/>
        <v>73120574.903508842</v>
      </c>
      <c r="S173" s="2">
        <f t="shared" si="16"/>
        <v>633506.27087911963</v>
      </c>
      <c r="T173" s="2">
        <f t="shared" si="17"/>
        <v>18142</v>
      </c>
      <c r="U173" s="2">
        <f t="shared" si="18"/>
        <v>650000</v>
      </c>
      <c r="V173" s="2">
        <f t="shared" si="34"/>
        <v>24801947.449999958</v>
      </c>
      <c r="W173" s="2">
        <f t="shared" si="19"/>
        <v>450590.77857142687</v>
      </c>
      <c r="X173" s="2">
        <f t="shared" si="6"/>
        <v>199409.22142857313</v>
      </c>
      <c r="Y173" s="2">
        <f t="shared" si="37"/>
        <v>48318627.453508884</v>
      </c>
      <c r="Z173" s="2" t="str">
        <f t="shared" si="8"/>
        <v>HERE</v>
      </c>
      <c r="AA173" s="2">
        <f>IF(Z173="HERE",Y173,AA172+Graph!$G$1*1000)</f>
        <v>48318627.453508884</v>
      </c>
      <c r="AB173" s="2">
        <f t="shared" si="20"/>
        <v>199409.22142857313</v>
      </c>
      <c r="AC173" s="2">
        <f t="shared" si="38"/>
        <v>24801947.449999958</v>
      </c>
      <c r="AD173" s="3">
        <f t="shared" si="10"/>
        <v>48318627.453508884</v>
      </c>
      <c r="AE173" s="2">
        <f>IF(AE171&gt;=52800000,52800000,IF(AB152=Graph!G$1*1000,AE172+Graph!G$1*1000,AC173))</f>
        <v>24801947.449999958</v>
      </c>
      <c r="AF173" s="3">
        <f t="shared" si="21"/>
        <v>24801947.449999958</v>
      </c>
      <c r="AG173" s="3">
        <f t="shared" si="29"/>
        <v>39776656.581295609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1"/>
        <v>#N/A</v>
      </c>
      <c r="E174" s="2" t="e">
        <f t="shared" si="22"/>
        <v>#N/A</v>
      </c>
      <c r="F174" s="2">
        <v>635683.83626373112</v>
      </c>
      <c r="G174" s="2">
        <f t="shared" si="41"/>
        <v>635683.83626373112</v>
      </c>
      <c r="H174" s="2">
        <f t="shared" si="39"/>
        <v>71061165.10934031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668026.06412184238</v>
      </c>
      <c r="Q174" s="2">
        <f t="shared" si="42"/>
        <v>650000</v>
      </c>
      <c r="R174" s="2">
        <f t="shared" si="40"/>
        <v>73770574.903508842</v>
      </c>
      <c r="S174" s="2">
        <f t="shared" si="16"/>
        <v>635683.83626373112</v>
      </c>
      <c r="T174" s="2">
        <f t="shared" si="17"/>
        <v>18142</v>
      </c>
      <c r="U174" s="2">
        <f t="shared" si="18"/>
        <v>650000</v>
      </c>
      <c r="V174" s="2">
        <f t="shared" si="34"/>
        <v>25254715.793955997</v>
      </c>
      <c r="W174" s="2">
        <f t="shared" si="19"/>
        <v>452768.34395603836</v>
      </c>
      <c r="X174" s="2">
        <f t="shared" si="6"/>
        <v>197231.65604396164</v>
      </c>
      <c r="Y174" s="2">
        <f t="shared" si="37"/>
        <v>48515859.109552845</v>
      </c>
      <c r="Z174" s="2" t="str">
        <f t="shared" si="8"/>
        <v>HERE</v>
      </c>
      <c r="AA174" s="2">
        <f>IF(Z174="HERE",Y174,AA173+Graph!$G$1*1000)</f>
        <v>48515859.109552845</v>
      </c>
      <c r="AB174" s="2">
        <f t="shared" si="20"/>
        <v>197231.65604396164</v>
      </c>
      <c r="AC174" s="2">
        <f t="shared" si="38"/>
        <v>25254715.793955997</v>
      </c>
      <c r="AD174" s="3">
        <f t="shared" si="10"/>
        <v>48515859.109552845</v>
      </c>
      <c r="AE174" s="2">
        <f>IF(AE172&gt;=52800000,52800000,IF(AB153=Graph!G$1*1000,AE173+Graph!G$1*1000,AC174))</f>
        <v>25254715.793955997</v>
      </c>
      <c r="AF174" s="3">
        <f t="shared" si="21"/>
        <v>25254715.793955997</v>
      </c>
      <c r="AG174" s="3">
        <f t="shared" si="29"/>
        <v>39947788.558721863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1"/>
        <v>#N/A</v>
      </c>
      <c r="E175" s="2" t="e">
        <f t="shared" si="22"/>
        <v>#N/A</v>
      </c>
      <c r="F175" s="2">
        <v>637861.40164834261</v>
      </c>
      <c r="G175" s="2">
        <f t="shared" si="41"/>
        <v>637861.40164834261</v>
      </c>
      <c r="H175" s="2">
        <f t="shared" si="39"/>
        <v>71699026.510988653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670433.76678234339</v>
      </c>
      <c r="Q175" s="2">
        <f t="shared" si="42"/>
        <v>650000</v>
      </c>
      <c r="R175" s="2">
        <f t="shared" si="40"/>
        <v>74420574.903508842</v>
      </c>
      <c r="S175" s="2">
        <f t="shared" si="16"/>
        <v>637861.40164834261</v>
      </c>
      <c r="T175" s="2">
        <f t="shared" si="17"/>
        <v>18142</v>
      </c>
      <c r="U175" s="2">
        <f t="shared" si="18"/>
        <v>650000</v>
      </c>
      <c r="V175" s="2">
        <f t="shared" si="34"/>
        <v>25709661.703296646</v>
      </c>
      <c r="W175" s="2">
        <f t="shared" si="19"/>
        <v>454945.90934064984</v>
      </c>
      <c r="X175" s="2">
        <f t="shared" si="6"/>
        <v>195054.09065935016</v>
      </c>
      <c r="Y175" s="2">
        <f t="shared" si="37"/>
        <v>48710913.200212196</v>
      </c>
      <c r="Z175" s="2" t="str">
        <f t="shared" si="8"/>
        <v>HERE</v>
      </c>
      <c r="AA175" s="2">
        <f>IF(Z175="HERE",Y175,AA174+Graph!$G$1*1000)</f>
        <v>48710913.200212196</v>
      </c>
      <c r="AB175" s="2">
        <f t="shared" si="20"/>
        <v>195054.09065935016</v>
      </c>
      <c r="AC175" s="2">
        <f t="shared" si="38"/>
        <v>25709661.703296646</v>
      </c>
      <c r="AD175" s="3">
        <f t="shared" si="10"/>
        <v>48710913.200212196</v>
      </c>
      <c r="AE175" s="2">
        <f>IF(AE173&gt;=52800000,52800000,IF(AB154=Graph!G$1*1000,AE174+Graph!G$1*1000,AC175))</f>
        <v>25709661.703296646</v>
      </c>
      <c r="AF175" s="3">
        <f t="shared" si="21"/>
        <v>25709661.703296646</v>
      </c>
      <c r="AG175" s="3">
        <f t="shared" si="29"/>
        <v>40189553.268542573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1"/>
        <v>#N/A</v>
      </c>
      <c r="E176" s="2" t="e">
        <f t="shared" si="22"/>
        <v>#N/A</v>
      </c>
      <c r="F176" s="2">
        <v>640038.967032969</v>
      </c>
      <c r="G176" s="2">
        <f t="shared" si="41"/>
        <v>640038.967032969</v>
      </c>
      <c r="H176" s="2">
        <f t="shared" si="39"/>
        <v>72339065.478021622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672841.46944284439</v>
      </c>
      <c r="Q176" s="2">
        <f t="shared" si="42"/>
        <v>650000</v>
      </c>
      <c r="R176" s="2">
        <f t="shared" si="40"/>
        <v>75070574.903508842</v>
      </c>
      <c r="S176" s="2">
        <f t="shared" si="16"/>
        <v>640038.967032969</v>
      </c>
      <c r="T176" s="2">
        <f t="shared" si="17"/>
        <v>18142</v>
      </c>
      <c r="U176" s="2">
        <f t="shared" si="18"/>
        <v>650000</v>
      </c>
      <c r="V176" s="2">
        <f t="shared" si="34"/>
        <v>26166785.178021923</v>
      </c>
      <c r="W176" s="2">
        <f t="shared" si="19"/>
        <v>457123.47472527623</v>
      </c>
      <c r="X176" s="2">
        <f t="shared" si="6"/>
        <v>192876.52527472377</v>
      </c>
      <c r="Y176" s="2">
        <f t="shared" si="37"/>
        <v>48903789.725486919</v>
      </c>
      <c r="Z176" s="2" t="str">
        <f t="shared" si="8"/>
        <v>HERE</v>
      </c>
      <c r="AA176" s="2">
        <f>IF(Z176="HERE",Y176,AA175+Graph!$G$1*1000)</f>
        <v>48903789.725486919</v>
      </c>
      <c r="AB176" s="2">
        <f t="shared" si="20"/>
        <v>192876.52527472377</v>
      </c>
      <c r="AC176" s="2">
        <f t="shared" si="38"/>
        <v>26166785.178021923</v>
      </c>
      <c r="AD176" s="3">
        <f t="shared" si="10"/>
        <v>48903789.725486919</v>
      </c>
      <c r="AE176" s="2">
        <f>IF(AE174&gt;=52800000,52800000,IF(AB155=Graph!G$1*1000,AE175+Graph!G$1*1000,AC176))</f>
        <v>26166785.178021923</v>
      </c>
      <c r="AF176" s="3">
        <f t="shared" si="21"/>
        <v>26166785.178021923</v>
      </c>
      <c r="AG176" s="3">
        <f t="shared" si="29"/>
        <v>40465127.860757723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1"/>
        <v>#N/A</v>
      </c>
      <c r="E177" s="2" t="e">
        <f t="shared" si="22"/>
        <v>#N/A</v>
      </c>
      <c r="F177" s="2">
        <v>642216.53241758049</v>
      </c>
      <c r="G177" s="2">
        <f t="shared" si="41"/>
        <v>642216.53241758049</v>
      </c>
      <c r="H177" s="2">
        <f t="shared" si="39"/>
        <v>72981282.010439202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675249.17210333049</v>
      </c>
      <c r="Q177" s="2">
        <f t="shared" si="42"/>
        <v>650000</v>
      </c>
      <c r="R177" s="2">
        <f t="shared" si="40"/>
        <v>75720574.903508842</v>
      </c>
      <c r="S177" s="2">
        <f t="shared" si="16"/>
        <v>642216.53241758049</v>
      </c>
      <c r="T177" s="2">
        <f t="shared" si="17"/>
        <v>18142</v>
      </c>
      <c r="U177" s="2">
        <f t="shared" si="18"/>
        <v>650000</v>
      </c>
      <c r="V177" s="2">
        <f t="shared" si="34"/>
        <v>26626086.21813181</v>
      </c>
      <c r="W177" s="2">
        <f t="shared" si="19"/>
        <v>459301.04010988772</v>
      </c>
      <c r="X177" s="2">
        <f t="shared" si="6"/>
        <v>190698.95989011228</v>
      </c>
      <c r="Y177" s="2">
        <f t="shared" si="37"/>
        <v>49094488.685377032</v>
      </c>
      <c r="Z177" s="2" t="str">
        <f t="shared" si="8"/>
        <v>HERE</v>
      </c>
      <c r="AA177" s="2">
        <f>IF(Z177="HERE",Y177,AA176+Graph!$G$1*1000)</f>
        <v>49094488.685377032</v>
      </c>
      <c r="AB177" s="2">
        <f t="shared" si="20"/>
        <v>190698.95989011228</v>
      </c>
      <c r="AC177" s="2">
        <f t="shared" si="38"/>
        <v>26626086.21813181</v>
      </c>
      <c r="AD177" s="3">
        <f t="shared" si="10"/>
        <v>49094488.685377032</v>
      </c>
      <c r="AE177" s="2">
        <f>IF(AE175&gt;=52800000,52800000,IF(AB156=Graph!G$1*1000,AE176+Graph!G$1*1000,AC177))</f>
        <v>26626086.21813181</v>
      </c>
      <c r="AF177" s="3">
        <f t="shared" si="21"/>
        <v>26626086.21813181</v>
      </c>
      <c r="AG177" s="3">
        <f t="shared" si="29"/>
        <v>40906885.385367326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1"/>
        <v>#N/A</v>
      </c>
      <c r="E178" s="2" t="e">
        <f t="shared" si="22"/>
        <v>#N/A</v>
      </c>
      <c r="F178" s="2">
        <v>644394.09780219197</v>
      </c>
      <c r="G178" s="2">
        <f t="shared" si="41"/>
        <v>644394.09780219197</v>
      </c>
      <c r="H178" s="2">
        <f t="shared" si="39"/>
        <v>73625676.108241394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677656.8747638315</v>
      </c>
      <c r="Q178" s="2">
        <f t="shared" si="42"/>
        <v>650000</v>
      </c>
      <c r="R178" s="2">
        <f t="shared" si="40"/>
        <v>76370574.903508842</v>
      </c>
      <c r="S178" s="2">
        <f t="shared" si="16"/>
        <v>644394.09780219197</v>
      </c>
      <c r="T178" s="2">
        <f t="shared" si="17"/>
        <v>18142</v>
      </c>
      <c r="U178" s="2">
        <f t="shared" si="18"/>
        <v>650000</v>
      </c>
      <c r="V178" s="2">
        <f t="shared" si="34"/>
        <v>27087564.82362631</v>
      </c>
      <c r="W178" s="2">
        <f t="shared" si="19"/>
        <v>461478.60549449921</v>
      </c>
      <c r="X178" s="2">
        <f t="shared" si="6"/>
        <v>188521.39450550079</v>
      </c>
      <c r="Y178" s="2">
        <f t="shared" si="37"/>
        <v>49283010.079882532</v>
      </c>
      <c r="Z178" s="2" t="str">
        <f t="shared" si="8"/>
        <v>HERE</v>
      </c>
      <c r="AA178" s="2">
        <f>IF(Z178="HERE",Y178,AA177+Graph!$G$1*1000)</f>
        <v>49283010.079882532</v>
      </c>
      <c r="AB178" s="2">
        <f t="shared" si="20"/>
        <v>188521.39450550079</v>
      </c>
      <c r="AC178" s="2">
        <f t="shared" si="38"/>
        <v>27087564.82362631</v>
      </c>
      <c r="AD178" s="3">
        <f t="shared" si="10"/>
        <v>49283010.079882532</v>
      </c>
      <c r="AE178" s="2">
        <f>IF(AE176&gt;=52800000,52800000,IF(AB157=Graph!G$1*1000,AE177+Graph!G$1*1000,AC178))</f>
        <v>27087564.82362631</v>
      </c>
      <c r="AF178" s="3">
        <f t="shared" si="21"/>
        <v>27087564.82362631</v>
      </c>
      <c r="AG178" s="3">
        <f t="shared" si="29"/>
        <v>41307781.142371371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1"/>
        <v>#N/A</v>
      </c>
      <c r="E179" s="2" t="e">
        <f t="shared" si="22"/>
        <v>#N/A</v>
      </c>
      <c r="F179" s="2">
        <v>646571.66318680346</v>
      </c>
      <c r="G179" s="2">
        <f t="shared" si="41"/>
        <v>646571.66318680346</v>
      </c>
      <c r="H179" s="2">
        <f t="shared" si="39"/>
        <v>74272247.771428198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680064.5774243325</v>
      </c>
      <c r="Q179" s="2">
        <f t="shared" si="42"/>
        <v>650000</v>
      </c>
      <c r="R179" s="2">
        <f t="shared" si="40"/>
        <v>77020574.903508842</v>
      </c>
      <c r="S179" s="2">
        <f t="shared" si="16"/>
        <v>646571.66318680346</v>
      </c>
      <c r="T179" s="2">
        <f t="shared" si="17"/>
        <v>18142</v>
      </c>
      <c r="U179" s="2">
        <f t="shared" si="18"/>
        <v>650000</v>
      </c>
      <c r="V179" s="2">
        <f t="shared" si="34"/>
        <v>27551220.99450542</v>
      </c>
      <c r="W179" s="2">
        <f t="shared" si="19"/>
        <v>463656.17087911069</v>
      </c>
      <c r="X179" s="2">
        <f t="shared" si="6"/>
        <v>186343.82912088931</v>
      </c>
      <c r="Y179" s="2">
        <f t="shared" si="37"/>
        <v>49469353.909003422</v>
      </c>
      <c r="Z179" s="2" t="str">
        <f t="shared" si="8"/>
        <v>HERE</v>
      </c>
      <c r="AA179" s="2">
        <f>IF(Z179="HERE",Y179,AA178+Graph!$G$1*1000)</f>
        <v>49469353.909003422</v>
      </c>
      <c r="AB179" s="2">
        <f t="shared" si="20"/>
        <v>186343.82912088931</v>
      </c>
      <c r="AC179" s="2">
        <f t="shared" si="38"/>
        <v>27551220.99450542</v>
      </c>
      <c r="AD179" s="3">
        <f t="shared" si="10"/>
        <v>49469353.909003422</v>
      </c>
      <c r="AE179" s="2">
        <f>IF(AE177&gt;=52800000,52800000,IF(AB158=Graph!G$1*1000,AE178+Graph!G$1*1000,AC179))</f>
        <v>27551220.99450542</v>
      </c>
      <c r="AF179" s="3">
        <f t="shared" si="21"/>
        <v>27551220.99450542</v>
      </c>
      <c r="AG179" s="3">
        <f t="shared" si="29"/>
        <v>41596645.481769867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1"/>
        <v>#N/A</v>
      </c>
      <c r="E180" s="2" t="e">
        <f t="shared" si="22"/>
        <v>#N/A</v>
      </c>
      <c r="F180" s="2">
        <v>648749.22857142985</v>
      </c>
      <c r="G180" s="2">
        <f t="shared" si="41"/>
        <v>648749.22857142985</v>
      </c>
      <c r="H180" s="2">
        <f t="shared" si="39"/>
        <v>74920996.999999627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682472.2800848335</v>
      </c>
      <c r="Q180" s="2">
        <f t="shared" si="42"/>
        <v>650000</v>
      </c>
      <c r="R180" s="2">
        <f t="shared" si="40"/>
        <v>77670574.903508842</v>
      </c>
      <c r="S180" s="2">
        <f t="shared" si="16"/>
        <v>648749.22857142985</v>
      </c>
      <c r="T180" s="2">
        <f t="shared" si="17"/>
        <v>18142</v>
      </c>
      <c r="U180" s="2">
        <f t="shared" si="18"/>
        <v>650000</v>
      </c>
      <c r="V180" s="2">
        <f t="shared" si="34"/>
        <v>28017054.730769157</v>
      </c>
      <c r="W180" s="2">
        <f t="shared" si="19"/>
        <v>465833.73626373708</v>
      </c>
      <c r="X180" s="2">
        <f t="shared" si="6"/>
        <v>184166.26373626292</v>
      </c>
      <c r="Y180" s="2">
        <f t="shared" si="37"/>
        <v>49653520.172739685</v>
      </c>
      <c r="Z180" s="2" t="str">
        <f t="shared" si="8"/>
        <v>HERE</v>
      </c>
      <c r="AA180" s="2">
        <f>IF(Z180="HERE",Y180,AA179+Graph!$G$1*1000)</f>
        <v>49653520.172739685</v>
      </c>
      <c r="AB180" s="2">
        <f t="shared" si="20"/>
        <v>184166.26373626292</v>
      </c>
      <c r="AC180" s="2">
        <f t="shared" si="38"/>
        <v>28017054.730769157</v>
      </c>
      <c r="AD180" s="3">
        <f t="shared" si="10"/>
        <v>49653520.172739685</v>
      </c>
      <c r="AE180" s="2">
        <f>IF(AE178&gt;=52800000,52800000,IF(AB159=Graph!G$1*1000,AE179+Graph!G$1*1000,AC180))</f>
        <v>28017054.730769157</v>
      </c>
      <c r="AF180" s="3">
        <f t="shared" si="21"/>
        <v>28017054.730769157</v>
      </c>
      <c r="AG180" s="3">
        <f t="shared" si="29"/>
        <v>41783747.253562815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1"/>
        <v>#N/A</v>
      </c>
      <c r="E181" s="2" t="e">
        <f t="shared" si="22"/>
        <v>#N/A</v>
      </c>
      <c r="F181" s="2">
        <v>650926.79395604134</v>
      </c>
      <c r="G181" s="2">
        <f t="shared" si="41"/>
        <v>631858</v>
      </c>
      <c r="H181" s="2">
        <f t="shared" si="39"/>
        <v>75552854.999999627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684879.9827453196</v>
      </c>
      <c r="Q181" s="2">
        <f t="shared" si="42"/>
        <v>650000</v>
      </c>
      <c r="R181" s="2">
        <f t="shared" si="40"/>
        <v>78320574.903508842</v>
      </c>
      <c r="S181" s="2">
        <f t="shared" si="16"/>
        <v>631858</v>
      </c>
      <c r="T181" s="2">
        <f t="shared" si="17"/>
        <v>18142</v>
      </c>
      <c r="U181" s="2">
        <f t="shared" si="18"/>
        <v>650000</v>
      </c>
      <c r="V181" s="2">
        <f t="shared" si="34"/>
        <v>28485066.032417506</v>
      </c>
      <c r="W181" s="2">
        <f t="shared" si="19"/>
        <v>468011.30164834857</v>
      </c>
      <c r="X181" s="2">
        <f t="shared" si="6"/>
        <v>181988.69835165143</v>
      </c>
      <c r="Y181" s="2">
        <f t="shared" si="37"/>
        <v>49835508.871091336</v>
      </c>
      <c r="Z181" s="2" t="str">
        <f t="shared" si="8"/>
        <v>HERE</v>
      </c>
      <c r="AA181" s="2">
        <f>IF(Z181="HERE",Y181,AA180+Graph!$G$1*1000)</f>
        <v>49835508.871091336</v>
      </c>
      <c r="AB181" s="2">
        <f t="shared" si="20"/>
        <v>181988.69835165143</v>
      </c>
      <c r="AC181" s="2">
        <f t="shared" si="38"/>
        <v>28485066.032417506</v>
      </c>
      <c r="AD181" s="3">
        <f t="shared" si="10"/>
        <v>49835508.871091336</v>
      </c>
      <c r="AE181" s="2">
        <f>IF(AE179&gt;=52800000,52800000,IF(AB160=Graph!G$1*1000,AE180+Graph!G$1*1000,AC181))</f>
        <v>28485066.032417506</v>
      </c>
      <c r="AF181" s="3">
        <f t="shared" si="21"/>
        <v>28485066.032417506</v>
      </c>
      <c r="AG181" s="3">
        <f t="shared" si="29"/>
        <v>41995693.593464501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1"/>
        <v>#N/A</v>
      </c>
      <c r="E182" s="2" t="e">
        <f t="shared" si="22"/>
        <v>#N/A</v>
      </c>
      <c r="F182" s="2">
        <v>653104.35934065282</v>
      </c>
      <c r="G182" s="2">
        <f t="shared" si="41"/>
        <v>631858</v>
      </c>
      <c r="H182" s="2">
        <f t="shared" si="39"/>
        <v>76184712.999999627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687287.68540582061</v>
      </c>
      <c r="Q182" s="2">
        <f t="shared" si="42"/>
        <v>650000</v>
      </c>
      <c r="R182" s="2">
        <f t="shared" si="40"/>
        <v>78970574.903508842</v>
      </c>
      <c r="S182" s="2">
        <f t="shared" si="16"/>
        <v>631858</v>
      </c>
      <c r="T182" s="2">
        <f t="shared" si="17"/>
        <v>18142</v>
      </c>
      <c r="U182" s="2">
        <f t="shared" si="18"/>
        <v>650000</v>
      </c>
      <c r="V182" s="2">
        <f t="shared" si="34"/>
        <v>28955254.899450466</v>
      </c>
      <c r="W182" s="2">
        <f t="shared" si="19"/>
        <v>470188.86703296006</v>
      </c>
      <c r="X182" s="2">
        <f t="shared" si="6"/>
        <v>179811.13296703994</v>
      </c>
      <c r="Y182" s="2">
        <f t="shared" si="37"/>
        <v>50015320.004058376</v>
      </c>
      <c r="Z182" s="2" t="str">
        <f t="shared" si="8"/>
        <v>HERE</v>
      </c>
      <c r="AA182" s="2">
        <f>IF(Z182="HERE",Y182,AA181+Graph!$G$1*1000)</f>
        <v>50015320.004058376</v>
      </c>
      <c r="AB182" s="2">
        <f t="shared" si="20"/>
        <v>179811.13296703994</v>
      </c>
      <c r="AC182" s="2">
        <f t="shared" si="38"/>
        <v>28955254.899450466</v>
      </c>
      <c r="AD182" s="3">
        <f t="shared" si="10"/>
        <v>50015320.004058376</v>
      </c>
      <c r="AE182" s="2">
        <f>IF(AE180&gt;=52800000,52800000,IF(AB161=Graph!G$1*1000,AE181+Graph!G$1*1000,AC182))</f>
        <v>28955254.899450466</v>
      </c>
      <c r="AF182" s="3">
        <f t="shared" si="21"/>
        <v>28955254.899450466</v>
      </c>
      <c r="AG182" s="3">
        <f t="shared" si="29"/>
        <v>42207955.935183696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1"/>
        <v>#N/A</v>
      </c>
      <c r="E183" s="2" t="e">
        <f t="shared" si="22"/>
        <v>#N/A</v>
      </c>
      <c r="F183" s="2">
        <v>655281.92472526431</v>
      </c>
      <c r="G183" s="2">
        <f t="shared" si="41"/>
        <v>631858</v>
      </c>
      <c r="H183" s="2">
        <f t="shared" si="39"/>
        <v>76816570.999999627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689695.38806632161</v>
      </c>
      <c r="Q183" s="2">
        <f t="shared" si="42"/>
        <v>650000</v>
      </c>
      <c r="R183" s="2">
        <f t="shared" si="40"/>
        <v>79620574.903508842</v>
      </c>
      <c r="S183" s="2">
        <f t="shared" si="16"/>
        <v>631858</v>
      </c>
      <c r="T183" s="2">
        <f t="shared" si="17"/>
        <v>18142</v>
      </c>
      <c r="U183" s="2">
        <f t="shared" si="18"/>
        <v>650000</v>
      </c>
      <c r="V183" s="2">
        <f t="shared" si="34"/>
        <v>29427621.331868038</v>
      </c>
      <c r="W183" s="2">
        <f t="shared" si="19"/>
        <v>472366.43241757154</v>
      </c>
      <c r="X183" s="2">
        <f t="shared" si="6"/>
        <v>177633.56758242846</v>
      </c>
      <c r="Y183" s="2">
        <f t="shared" si="37"/>
        <v>50192953.571640804</v>
      </c>
      <c r="Z183" s="2" t="str">
        <f t="shared" si="8"/>
        <v>HERE</v>
      </c>
      <c r="AA183" s="2">
        <f>IF(Z183="HERE",Y183,AA182+Graph!$G$1*1000)</f>
        <v>50192953.571640804</v>
      </c>
      <c r="AB183" s="2">
        <f t="shared" si="20"/>
        <v>177633.56758242846</v>
      </c>
      <c r="AC183" s="2">
        <f t="shared" si="38"/>
        <v>29427621.331868038</v>
      </c>
      <c r="AD183" s="3">
        <f t="shared" si="10"/>
        <v>50192953.571640804</v>
      </c>
      <c r="AE183" s="2">
        <f>IF(AE181&gt;=52800000,52800000,IF(AB162=Graph!G$1*1000,AE182+Graph!G$1*1000,AC183))</f>
        <v>29427621.331868038</v>
      </c>
      <c r="AF183" s="3">
        <f t="shared" si="21"/>
        <v>29427621.331868038</v>
      </c>
      <c r="AG183" s="3">
        <f t="shared" si="29"/>
        <v>42420534.278720424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1"/>
        <v>#N/A</v>
      </c>
      <c r="E184" s="2" t="e">
        <f t="shared" si="22"/>
        <v>#N/A</v>
      </c>
      <c r="F184" s="2">
        <v>657459.4901098907</v>
      </c>
      <c r="G184" s="2">
        <f t="shared" si="41"/>
        <v>631858</v>
      </c>
      <c r="H184" s="2">
        <f t="shared" si="39"/>
        <v>77448428.999999627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692103.09072682261</v>
      </c>
      <c r="Q184" s="2">
        <f t="shared" si="42"/>
        <v>650000</v>
      </c>
      <c r="R184" s="2">
        <f t="shared" si="40"/>
        <v>80270574.903508842</v>
      </c>
      <c r="S184" s="2">
        <f t="shared" si="16"/>
        <v>631858</v>
      </c>
      <c r="T184" s="2">
        <f t="shared" si="17"/>
        <v>18142</v>
      </c>
      <c r="U184" s="2">
        <f t="shared" si="18"/>
        <v>650000</v>
      </c>
      <c r="V184" s="2">
        <f t="shared" si="34"/>
        <v>29902165.329670236</v>
      </c>
      <c r="W184" s="2">
        <f t="shared" si="19"/>
        <v>474543.99780219793</v>
      </c>
      <c r="X184" s="2">
        <f t="shared" si="6"/>
        <v>175456.00219780207</v>
      </c>
      <c r="Y184" s="2">
        <f t="shared" si="37"/>
        <v>50368409.573838606</v>
      </c>
      <c r="Z184" s="2" t="str">
        <f t="shared" si="8"/>
        <v>HERE</v>
      </c>
      <c r="AA184" s="2">
        <f>IF(Z184="HERE",Y184,AA183+Graph!$G$1*1000)</f>
        <v>50368409.573838606</v>
      </c>
      <c r="AB184" s="2">
        <f t="shared" si="20"/>
        <v>175456.00219780207</v>
      </c>
      <c r="AC184" s="2">
        <f t="shared" si="38"/>
        <v>29902165.329670236</v>
      </c>
      <c r="AD184" s="3">
        <f t="shared" si="10"/>
        <v>50368409.573838606</v>
      </c>
      <c r="AE184" s="2">
        <f>IF(AE182&gt;=52800000,52800000,IF(AB163=Graph!G$1*1000,AE183+Graph!G$1*1000,AC184))</f>
        <v>29902165.329670236</v>
      </c>
      <c r="AF184" s="3">
        <f t="shared" si="21"/>
        <v>29902165.329670236</v>
      </c>
      <c r="AG184" s="3">
        <f t="shared" si="29"/>
        <v>42633428.62407469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1"/>
        <v>#N/A</v>
      </c>
      <c r="E185" s="2" t="e">
        <f t="shared" si="22"/>
        <v>#N/A</v>
      </c>
      <c r="F185" s="2">
        <v>659637.05549450219</v>
      </c>
      <c r="G185" s="2">
        <f t="shared" si="41"/>
        <v>631858</v>
      </c>
      <c r="H185" s="2">
        <f t="shared" si="39"/>
        <v>78080286.999999627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694510.79338730872</v>
      </c>
      <c r="Q185" s="2">
        <f t="shared" si="42"/>
        <v>650000</v>
      </c>
      <c r="R185" s="2">
        <f t="shared" si="40"/>
        <v>80920574.903508842</v>
      </c>
      <c r="S185" s="2">
        <f t="shared" si="16"/>
        <v>631858</v>
      </c>
      <c r="T185" s="2">
        <f t="shared" si="17"/>
        <v>18142</v>
      </c>
      <c r="U185" s="2">
        <f t="shared" si="18"/>
        <v>650000</v>
      </c>
      <c r="V185" s="2">
        <f t="shared" si="34"/>
        <v>30378886.892857045</v>
      </c>
      <c r="W185" s="2">
        <f t="shared" si="19"/>
        <v>476721.56318680942</v>
      </c>
      <c r="X185" s="2">
        <f t="shared" si="6"/>
        <v>173278.43681319058</v>
      </c>
      <c r="Y185" s="2">
        <f t="shared" si="37"/>
        <v>50541688.010651797</v>
      </c>
      <c r="Z185" s="2" t="str">
        <f t="shared" si="8"/>
        <v>HERE</v>
      </c>
      <c r="AA185" s="2">
        <f>IF(Z185="HERE",Y185,AA184+Graph!$G$1*1000)</f>
        <v>50541688.010651797</v>
      </c>
      <c r="AB185" s="2">
        <f t="shared" si="20"/>
        <v>173278.43681319058</v>
      </c>
      <c r="AC185" s="2">
        <f t="shared" si="38"/>
        <v>30378886.892857045</v>
      </c>
      <c r="AD185" s="3">
        <f t="shared" si="10"/>
        <v>50541688.010651797</v>
      </c>
      <c r="AE185" s="2">
        <f>IF(AE183&gt;=52800000,52800000,IF(AB164=Graph!G$1*1000,AE184+Graph!G$1*1000,AC185))</f>
        <v>30378886.892857045</v>
      </c>
      <c r="AF185" s="3">
        <f t="shared" si="21"/>
        <v>30378886.892857045</v>
      </c>
      <c r="AG185" s="3">
        <f t="shared" si="29"/>
        <v>42846638.971246466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1"/>
        <v>#N/A</v>
      </c>
      <c r="E186" s="2" t="e">
        <f t="shared" si="22"/>
        <v>#N/A</v>
      </c>
      <c r="F186" s="2">
        <v>661814.62087911367</v>
      </c>
      <c r="G186" s="2">
        <f t="shared" si="41"/>
        <v>631858</v>
      </c>
      <c r="H186" s="2">
        <f t="shared" si="39"/>
        <v>78712144.999999627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696918.49604780972</v>
      </c>
      <c r="Q186" s="2">
        <f t="shared" si="42"/>
        <v>650000</v>
      </c>
      <c r="R186" s="2">
        <f t="shared" si="40"/>
        <v>81570574.903508842</v>
      </c>
      <c r="S186" s="2">
        <f t="shared" si="16"/>
        <v>631858</v>
      </c>
      <c r="T186" s="2">
        <f t="shared" si="17"/>
        <v>18142</v>
      </c>
      <c r="U186" s="2">
        <f t="shared" si="18"/>
        <v>650000</v>
      </c>
      <c r="V186" s="2">
        <f t="shared" si="34"/>
        <v>30857786.021428466</v>
      </c>
      <c r="W186" s="2">
        <f t="shared" si="19"/>
        <v>478899.12857142091</v>
      </c>
      <c r="X186" s="2">
        <f t="shared" si="6"/>
        <v>171100.87142857909</v>
      </c>
      <c r="Y186" s="2">
        <f t="shared" si="37"/>
        <v>50712788.882080376</v>
      </c>
      <c r="Z186" s="2" t="str">
        <f t="shared" si="8"/>
        <v>HERE</v>
      </c>
      <c r="AA186" s="2">
        <f>IF(Z186="HERE",Y186,AA185+Graph!$G$1*1000)</f>
        <v>50712788.882080376</v>
      </c>
      <c r="AB186" s="2">
        <f t="shared" si="20"/>
        <v>171100.87142857909</v>
      </c>
      <c r="AC186" s="2">
        <f t="shared" si="38"/>
        <v>30857786.021428466</v>
      </c>
      <c r="AD186" s="3">
        <f t="shared" si="10"/>
        <v>50712788.882080376</v>
      </c>
      <c r="AE186" s="2">
        <f>IF(AE184&gt;=52800000,52800000,IF(AB165=Graph!G$1*1000,AE185+Graph!G$1*1000,AC186))</f>
        <v>30857786.021428466</v>
      </c>
      <c r="AF186" s="3">
        <f t="shared" si="21"/>
        <v>30857786.021428466</v>
      </c>
      <c r="AG186" s="3">
        <f t="shared" si="29"/>
        <v>43060165.320235766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1"/>
        <v>#N/A</v>
      </c>
      <c r="E187" s="2" t="e">
        <f t="shared" si="22"/>
        <v>#N/A</v>
      </c>
      <c r="F187" s="2">
        <v>663992.18626374006</v>
      </c>
      <c r="G187" s="2">
        <f t="shared" si="41"/>
        <v>631858</v>
      </c>
      <c r="H187" s="2">
        <f t="shared" si="39"/>
        <v>79344002.999999627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699326.19870831072</v>
      </c>
      <c r="Q187" s="2">
        <f t="shared" si="42"/>
        <v>650000</v>
      </c>
      <c r="R187" s="2">
        <f t="shared" si="40"/>
        <v>82220574.903508842</v>
      </c>
      <c r="S187" s="2">
        <f t="shared" si="16"/>
        <v>631858</v>
      </c>
      <c r="T187" s="2">
        <f t="shared" si="17"/>
        <v>18142</v>
      </c>
      <c r="U187" s="2">
        <f t="shared" si="18"/>
        <v>650000</v>
      </c>
      <c r="V187" s="2">
        <f t="shared" si="34"/>
        <v>31338862.715384513</v>
      </c>
      <c r="W187" s="2">
        <f t="shared" si="19"/>
        <v>481076.6939560473</v>
      </c>
      <c r="X187" s="2">
        <f t="shared" si="6"/>
        <v>168923.3060439527</v>
      </c>
      <c r="Y187" s="2">
        <f t="shared" si="37"/>
        <v>50881712.188124329</v>
      </c>
      <c r="Z187" s="2" t="str">
        <f t="shared" si="8"/>
        <v>HERE</v>
      </c>
      <c r="AA187" s="2">
        <f>IF(Z187="HERE",Y187,AA186+Graph!$G$1*1000)</f>
        <v>50881712.188124329</v>
      </c>
      <c r="AB187" s="2">
        <f t="shared" si="20"/>
        <v>168923.3060439527</v>
      </c>
      <c r="AC187" s="2">
        <f t="shared" si="38"/>
        <v>31338862.715384513</v>
      </c>
      <c r="AD187" s="3">
        <f t="shared" si="10"/>
        <v>50881712.188124329</v>
      </c>
      <c r="AE187" s="2">
        <f>IF(AE185&gt;=52800000,52800000,IF(AB166=Graph!G$1*1000,AE186+Graph!G$1*1000,AC187))</f>
        <v>31338862.715384513</v>
      </c>
      <c r="AF187" s="3">
        <f t="shared" si="21"/>
        <v>31338862.715384513</v>
      </c>
      <c r="AG187" s="3">
        <f t="shared" si="29"/>
        <v>43274007.671042591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1"/>
        <v>#N/A</v>
      </c>
      <c r="E188" s="2" t="e">
        <f t="shared" si="22"/>
        <v>#N/A</v>
      </c>
      <c r="F188" s="2">
        <v>666169.75164835155</v>
      </c>
      <c r="G188" s="2">
        <f t="shared" si="41"/>
        <v>631858</v>
      </c>
      <c r="H188" s="2">
        <f t="shared" si="39"/>
        <v>79975860.999999627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701733.90136881173</v>
      </c>
      <c r="Q188" s="2">
        <f t="shared" si="42"/>
        <v>650000</v>
      </c>
      <c r="R188" s="2">
        <f t="shared" si="40"/>
        <v>82870574.903508842</v>
      </c>
      <c r="S188" s="2">
        <f t="shared" si="16"/>
        <v>631858</v>
      </c>
      <c r="T188" s="2">
        <f t="shared" si="17"/>
        <v>18142</v>
      </c>
      <c r="U188" s="2">
        <f t="shared" si="18"/>
        <v>650000</v>
      </c>
      <c r="V188" s="2">
        <f t="shared" si="34"/>
        <v>31822116.974725172</v>
      </c>
      <c r="W188" s="2">
        <f t="shared" si="19"/>
        <v>483254.25934065878</v>
      </c>
      <c r="X188" s="2">
        <f t="shared" si="6"/>
        <v>166745.74065934122</v>
      </c>
      <c r="Y188" s="2">
        <f t="shared" si="37"/>
        <v>51048457.92878367</v>
      </c>
      <c r="Z188" s="2" t="str">
        <f t="shared" si="8"/>
        <v>HERE</v>
      </c>
      <c r="AA188" s="2">
        <f>IF(Z188="HERE",Y188,AA187+Graph!$G$1*1000)</f>
        <v>51048457.92878367</v>
      </c>
      <c r="AB188" s="2">
        <f t="shared" si="20"/>
        <v>166745.74065934122</v>
      </c>
      <c r="AC188" s="2">
        <f t="shared" si="38"/>
        <v>31822116.974725172</v>
      </c>
      <c r="AD188" s="3">
        <f t="shared" si="10"/>
        <v>51048457.92878367</v>
      </c>
      <c r="AE188" s="2">
        <f>IF(AE186&gt;=52800000,52800000,IF(AB167=Graph!G$1*1000,AE187+Graph!G$1*1000,AC188))</f>
        <v>31822116.974725172</v>
      </c>
      <c r="AF188" s="3">
        <f t="shared" si="21"/>
        <v>31822116.974725172</v>
      </c>
      <c r="AG188" s="3">
        <f t="shared" si="29"/>
        <v>43487111.092718422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1"/>
        <v>#N/A</v>
      </c>
      <c r="E189" s="2" t="e">
        <f t="shared" si="22"/>
        <v>#N/A</v>
      </c>
      <c r="F189" s="2">
        <v>668347.31703296304</v>
      </c>
      <c r="G189" s="2">
        <f t="shared" si="41"/>
        <v>631858</v>
      </c>
      <c r="H189" s="2">
        <f t="shared" si="39"/>
        <v>80607718.999999627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704141.60402929783</v>
      </c>
      <c r="Q189" s="2">
        <f t="shared" si="42"/>
        <v>650000</v>
      </c>
      <c r="R189" s="2">
        <f t="shared" si="40"/>
        <v>83520574.903508842</v>
      </c>
      <c r="S189" s="2">
        <f t="shared" si="16"/>
        <v>631858</v>
      </c>
      <c r="T189" s="2">
        <f t="shared" si="17"/>
        <v>18142</v>
      </c>
      <c r="U189" s="2">
        <f t="shared" si="18"/>
        <v>650000</v>
      </c>
      <c r="V189" s="2">
        <f t="shared" si="34"/>
        <v>32307548.799450442</v>
      </c>
      <c r="W189" s="2">
        <f t="shared" si="19"/>
        <v>485431.82472527027</v>
      </c>
      <c r="X189" s="2">
        <f t="shared" si="6"/>
        <v>164568.17527472973</v>
      </c>
      <c r="Y189" s="2">
        <f t="shared" si="37"/>
        <v>51213026.1040584</v>
      </c>
      <c r="Z189" s="2" t="str">
        <f t="shared" si="8"/>
        <v>HERE</v>
      </c>
      <c r="AA189" s="2">
        <f>IF(Z189="HERE",Y189,AA188+Graph!$G$1*1000)</f>
        <v>51213026.1040584</v>
      </c>
      <c r="AB189" s="2">
        <f t="shared" si="20"/>
        <v>164568.17527472973</v>
      </c>
      <c r="AC189" s="2">
        <f t="shared" si="38"/>
        <v>32307548.799450442</v>
      </c>
      <c r="AD189" s="3">
        <f t="shared" si="10"/>
        <v>51213026.1040584</v>
      </c>
      <c r="AE189" s="2">
        <f>IF(AE187&gt;=52800000,52800000,IF(AB168=Graph!G$1*1000,AE188+Graph!G$1*1000,AC189))</f>
        <v>32307548.799450442</v>
      </c>
      <c r="AF189" s="3">
        <f t="shared" si="21"/>
        <v>32307548.799450442</v>
      </c>
      <c r="AG189" s="3">
        <f t="shared" si="29"/>
        <v>43698363.583817326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1"/>
        <v>#N/A</v>
      </c>
      <c r="E190" s="2" t="e">
        <f t="shared" si="22"/>
        <v>#N/A</v>
      </c>
      <c r="F190" s="2">
        <v>670524.88241757452</v>
      </c>
      <c r="G190" s="2">
        <f t="shared" si="41"/>
        <v>631858</v>
      </c>
      <c r="H190" s="2">
        <f t="shared" si="39"/>
        <v>81239576.999999627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706549.30668979883</v>
      </c>
      <c r="Q190" s="2">
        <f t="shared" si="42"/>
        <v>650000</v>
      </c>
      <c r="R190" s="2">
        <f t="shared" si="40"/>
        <v>84170574.903508842</v>
      </c>
      <c r="S190" s="2">
        <f t="shared" si="16"/>
        <v>631858</v>
      </c>
      <c r="T190" s="2">
        <f t="shared" si="17"/>
        <v>18142</v>
      </c>
      <c r="U190" s="2">
        <f t="shared" si="18"/>
        <v>650000</v>
      </c>
      <c r="V190" s="2">
        <f t="shared" si="34"/>
        <v>32795158.189560324</v>
      </c>
      <c r="W190" s="2">
        <f t="shared" si="19"/>
        <v>487609.39010988176</v>
      </c>
      <c r="X190" s="2">
        <f t="shared" si="6"/>
        <v>162390.60989011824</v>
      </c>
      <c r="Y190" s="2">
        <f t="shared" si="37"/>
        <v>51375416.713948518</v>
      </c>
      <c r="Z190" s="2" t="str">
        <f t="shared" si="8"/>
        <v>HERE</v>
      </c>
      <c r="AA190" s="2">
        <f>IF(Z190="HERE",Y190,AA189+Graph!$G$1*1000)</f>
        <v>51375416.713948518</v>
      </c>
      <c r="AB190" s="2">
        <f t="shared" si="20"/>
        <v>162390.60989011824</v>
      </c>
      <c r="AC190" s="2">
        <f t="shared" si="38"/>
        <v>32795158.189560324</v>
      </c>
      <c r="AD190" s="3">
        <f t="shared" si="10"/>
        <v>51375416.713948518</v>
      </c>
      <c r="AE190" s="2">
        <f>IF(AE188&gt;=52800000,52800000,IF(AB169=Graph!G$1*1000,AE189+Graph!G$1*1000,AC190))</f>
        <v>32795158.189560324</v>
      </c>
      <c r="AF190" s="3">
        <f t="shared" si="21"/>
        <v>32795158.189560324</v>
      </c>
      <c r="AG190" s="3">
        <f t="shared" si="29"/>
        <v>43907765.144339301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1"/>
        <v>#N/A</v>
      </c>
      <c r="E191" s="2" t="e">
        <f t="shared" si="22"/>
        <v>#N/A</v>
      </c>
      <c r="F191" s="2">
        <v>672702.44780220091</v>
      </c>
      <c r="G191" s="2">
        <f t="shared" si="41"/>
        <v>631858</v>
      </c>
      <c r="H191" s="2">
        <f t="shared" si="39"/>
        <v>81871434.999999627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708957.00935029984</v>
      </c>
      <c r="Q191" s="2">
        <f t="shared" si="42"/>
        <v>650000</v>
      </c>
      <c r="R191" s="2">
        <f t="shared" si="40"/>
        <v>84820574.903508842</v>
      </c>
      <c r="S191" s="2">
        <f t="shared" si="16"/>
        <v>631858</v>
      </c>
      <c r="T191" s="2">
        <f t="shared" si="17"/>
        <v>18142</v>
      </c>
      <c r="U191" s="2">
        <f t="shared" si="18"/>
        <v>650000</v>
      </c>
      <c r="V191" s="2">
        <f t="shared" si="34"/>
        <v>33284945.145054832</v>
      </c>
      <c r="W191" s="2">
        <f t="shared" si="19"/>
        <v>489786.95549450815</v>
      </c>
      <c r="X191" s="2">
        <f t="shared" si="6"/>
        <v>160213.04450549185</v>
      </c>
      <c r="Y191" s="2">
        <f t="shared" si="37"/>
        <v>51535629.75845401</v>
      </c>
      <c r="Z191" s="2" t="str">
        <f t="shared" si="8"/>
        <v>HERE</v>
      </c>
      <c r="AA191" s="2">
        <f>IF(Z191="HERE",Y191,AA190+Graph!$G$1*1000)</f>
        <v>51535629.75845401</v>
      </c>
      <c r="AB191" s="2">
        <f t="shared" si="20"/>
        <v>160213.04450549185</v>
      </c>
      <c r="AC191" s="2">
        <f t="shared" si="38"/>
        <v>33284945.145054832</v>
      </c>
      <c r="AD191" s="3">
        <f t="shared" si="10"/>
        <v>51535629.75845401</v>
      </c>
      <c r="AE191" s="2">
        <f>IF(AE189&gt;=52800000,52800000,IF(AB170=Graph!G$1*1000,AE190+Graph!G$1*1000,AC191))</f>
        <v>33284945.145054832</v>
      </c>
      <c r="AF191" s="3">
        <f t="shared" si="21"/>
        <v>33284945.145054832</v>
      </c>
      <c r="AG191" s="3">
        <f t="shared" si="29"/>
        <v>44115315.774284355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1"/>
        <v>#N/A</v>
      </c>
      <c r="E192" s="2" t="e">
        <f t="shared" si="22"/>
        <v>#N/A</v>
      </c>
      <c r="F192" s="2">
        <v>674880.0131868124</v>
      </c>
      <c r="G192" s="2">
        <f t="shared" si="41"/>
        <v>631858</v>
      </c>
      <c r="H192" s="2">
        <f t="shared" si="39"/>
        <v>82503292.999999627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711364.71201080084</v>
      </c>
      <c r="Q192" s="2">
        <f t="shared" si="42"/>
        <v>650000</v>
      </c>
      <c r="R192" s="2">
        <f t="shared" si="40"/>
        <v>85470574.903508842</v>
      </c>
      <c r="S192" s="2">
        <f t="shared" si="16"/>
        <v>631858</v>
      </c>
      <c r="T192" s="2">
        <f t="shared" si="17"/>
        <v>18142</v>
      </c>
      <c r="U192" s="2">
        <f t="shared" si="18"/>
        <v>650000</v>
      </c>
      <c r="V192" s="2">
        <f t="shared" si="34"/>
        <v>33776909.665933952</v>
      </c>
      <c r="W192" s="2">
        <f t="shared" si="19"/>
        <v>491964.52087911963</v>
      </c>
      <c r="X192" s="2">
        <f t="shared" si="6"/>
        <v>158035.47912088037</v>
      </c>
      <c r="Y192" s="2">
        <f t="shared" si="37"/>
        <v>51693665.23757489</v>
      </c>
      <c r="Z192" s="2" t="str">
        <f t="shared" si="8"/>
        <v>HERE</v>
      </c>
      <c r="AA192" s="2">
        <f>IF(Z192="HERE",Y192,AA191+Graph!$G$1*1000)</f>
        <v>51693665.23757489</v>
      </c>
      <c r="AB192" s="2">
        <f t="shared" si="20"/>
        <v>158035.47912088037</v>
      </c>
      <c r="AC192" s="2">
        <f t="shared" si="38"/>
        <v>33776909.665933952</v>
      </c>
      <c r="AD192" s="3">
        <f t="shared" si="10"/>
        <v>51693665.23757489</v>
      </c>
      <c r="AE192" s="2">
        <f>IF(AE190&gt;=52800000,52800000,IF(AB171=Graph!G$1*1000,AE191+Graph!G$1*1000,AC192))</f>
        <v>33776909.665933952</v>
      </c>
      <c r="AF192" s="3">
        <f t="shared" si="21"/>
        <v>33776909.665933952</v>
      </c>
      <c r="AG192" s="3">
        <f t="shared" si="29"/>
        <v>44321015.473652497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1"/>
        <v>#N/A</v>
      </c>
      <c r="E193" s="2" t="e">
        <f t="shared" si="22"/>
        <v>#N/A</v>
      </c>
      <c r="F193" s="2">
        <v>677057.57857142389</v>
      </c>
      <c r="G193" s="2">
        <f t="shared" si="41"/>
        <v>631858</v>
      </c>
      <c r="H193" s="2">
        <f t="shared" si="39"/>
        <v>83135150.999999627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713772.41467130184</v>
      </c>
      <c r="Q193" s="2">
        <f t="shared" si="42"/>
        <v>650000</v>
      </c>
      <c r="R193" s="2">
        <f t="shared" si="40"/>
        <v>86120574.903508842</v>
      </c>
      <c r="S193" s="2">
        <f t="shared" si="16"/>
        <v>631858</v>
      </c>
      <c r="T193" s="2">
        <f t="shared" si="17"/>
        <v>18142</v>
      </c>
      <c r="U193" s="2">
        <f t="shared" si="18"/>
        <v>650000</v>
      </c>
      <c r="V193" s="2">
        <f t="shared" si="34"/>
        <v>34271051.752197683</v>
      </c>
      <c r="W193" s="2">
        <f t="shared" si="19"/>
        <v>494142.08626373112</v>
      </c>
      <c r="X193" s="2">
        <f t="shared" si="6"/>
        <v>155857.91373626888</v>
      </c>
      <c r="Y193" s="2">
        <f t="shared" si="37"/>
        <v>51849523.151311159</v>
      </c>
      <c r="Z193" s="2" t="str">
        <f t="shared" si="8"/>
        <v>HERE</v>
      </c>
      <c r="AA193" s="2">
        <f>IF(Z193="HERE",Y193,AA192+Graph!$G$1*1000)</f>
        <v>51849523.151311159</v>
      </c>
      <c r="AB193" s="2">
        <f t="shared" si="20"/>
        <v>155857.91373626888</v>
      </c>
      <c r="AC193" s="2">
        <f t="shared" si="38"/>
        <v>34271051.752197683</v>
      </c>
      <c r="AD193" s="3">
        <f t="shared" si="10"/>
        <v>51849523.151311159</v>
      </c>
      <c r="AE193" s="2">
        <f>IF(AE191&gt;=52800000,52800000,IF(AB172=Graph!G$1*1000,AE192+Graph!G$1*1000,AC193))</f>
        <v>34271051.752197683</v>
      </c>
      <c r="AF193" s="3">
        <f t="shared" si="21"/>
        <v>34271051.752197683</v>
      </c>
      <c r="AG193" s="3">
        <f t="shared" si="29"/>
        <v>44524864.242443711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1"/>
        <v>#N/A</v>
      </c>
      <c r="E194" s="2" t="e">
        <f t="shared" si="22"/>
        <v>#N/A</v>
      </c>
      <c r="F194" s="2">
        <v>679235.14395603538</v>
      </c>
      <c r="G194" s="2">
        <f t="shared" si="41"/>
        <v>631858</v>
      </c>
      <c r="H194" s="2">
        <f t="shared" si="39"/>
        <v>83767008.999999627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716180.11733178794</v>
      </c>
      <c r="Q194" s="2">
        <f t="shared" si="42"/>
        <v>650000</v>
      </c>
      <c r="R194" s="2">
        <f t="shared" si="40"/>
        <v>86770574.903508842</v>
      </c>
      <c r="S194" s="2">
        <f t="shared" si="16"/>
        <v>631858</v>
      </c>
      <c r="T194" s="2">
        <f t="shared" si="17"/>
        <v>18142</v>
      </c>
      <c r="U194" s="2">
        <f t="shared" si="18"/>
        <v>650000</v>
      </c>
      <c r="V194" s="2">
        <f t="shared" si="34"/>
        <v>34767371.403846025</v>
      </c>
      <c r="W194" s="2">
        <f t="shared" si="19"/>
        <v>496319.65164834261</v>
      </c>
      <c r="X194" s="2">
        <f t="shared" si="6"/>
        <v>153680.34835165739</v>
      </c>
      <c r="Y194" s="2">
        <f t="shared" si="37"/>
        <v>52003203.499662817</v>
      </c>
      <c r="Z194" s="2" t="str">
        <f t="shared" si="8"/>
        <v>HERE</v>
      </c>
      <c r="AA194" s="2">
        <f>IF(Z194="HERE",Y194,AA193+Graph!$G$1*1000)</f>
        <v>52003203.499662817</v>
      </c>
      <c r="AB194" s="2">
        <f t="shared" si="20"/>
        <v>153680.34835165739</v>
      </c>
      <c r="AC194" s="2">
        <f t="shared" si="38"/>
        <v>34767371.403846025</v>
      </c>
      <c r="AD194" s="3">
        <f t="shared" si="10"/>
        <v>52003203.499662817</v>
      </c>
      <c r="AE194" s="2">
        <f>IF(AE192&gt;=52800000,52800000,IF(AB173=Graph!G$1*1000,AE193+Graph!G$1*1000,AC194))</f>
        <v>34767371.403846025</v>
      </c>
      <c r="AF194" s="3">
        <f t="shared" si="21"/>
        <v>34767371.403846025</v>
      </c>
      <c r="AG194" s="3">
        <f t="shared" si="29"/>
        <v>44726862.080657989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1"/>
        <v>#N/A</v>
      </c>
      <c r="E195" s="2" t="e">
        <f t="shared" si="22"/>
        <v>#N/A</v>
      </c>
      <c r="F195" s="2">
        <v>681412.70934066176</v>
      </c>
      <c r="G195" s="2">
        <f t="shared" si="41"/>
        <v>631858</v>
      </c>
      <c r="H195" s="2">
        <f t="shared" si="39"/>
        <v>84398866.999999627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718587.81999228895</v>
      </c>
      <c r="Q195" s="2">
        <f t="shared" si="42"/>
        <v>650000</v>
      </c>
      <c r="R195" s="2">
        <f t="shared" si="40"/>
        <v>87420574.903508842</v>
      </c>
      <c r="S195" s="2">
        <f t="shared" si="16"/>
        <v>631858</v>
      </c>
      <c r="T195" s="2">
        <f t="shared" si="17"/>
        <v>18142</v>
      </c>
      <c r="U195" s="2">
        <f t="shared" si="18"/>
        <v>650000</v>
      </c>
      <c r="V195" s="2">
        <f t="shared" si="34"/>
        <v>35265868.620878994</v>
      </c>
      <c r="W195" s="2">
        <f t="shared" si="19"/>
        <v>498497.217032969</v>
      </c>
      <c r="X195" s="2">
        <f t="shared" si="6"/>
        <v>151502.782967031</v>
      </c>
      <c r="Y195" s="2">
        <f t="shared" si="37"/>
        <v>52154706.282629848</v>
      </c>
      <c r="Z195" s="2" t="str">
        <f t="shared" si="8"/>
        <v>HERE</v>
      </c>
      <c r="AA195" s="2">
        <f>IF(Z195="HERE",Y195,AA194+Graph!$G$1*1000)</f>
        <v>52154706.282629848</v>
      </c>
      <c r="AB195" s="2">
        <f t="shared" si="20"/>
        <v>151502.782967031</v>
      </c>
      <c r="AC195" s="2">
        <f t="shared" si="38"/>
        <v>35265868.620878994</v>
      </c>
      <c r="AD195" s="3">
        <f t="shared" si="10"/>
        <v>52154706.282629848</v>
      </c>
      <c r="AE195" s="2">
        <f>IF(AE193&gt;=52800000,52800000,IF(AB174=Graph!G$1*1000,AE194+Graph!G$1*1000,AC195))</f>
        <v>35265868.620878994</v>
      </c>
      <c r="AF195" s="3">
        <f t="shared" si="21"/>
        <v>35265868.620878994</v>
      </c>
      <c r="AG195" s="3">
        <f t="shared" si="29"/>
        <v>44927008.988295361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1"/>
        <v>#N/A</v>
      </c>
      <c r="E196" s="2" t="e">
        <f t="shared" si="22"/>
        <v>#N/A</v>
      </c>
      <c r="F196" s="2">
        <v>683590.27472527325</v>
      </c>
      <c r="G196" s="2">
        <f t="shared" si="41"/>
        <v>631858</v>
      </c>
      <c r="H196" s="2">
        <f t="shared" si="39"/>
        <v>85030724.999999627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720995.52265278995</v>
      </c>
      <c r="Q196" s="2">
        <f t="shared" si="42"/>
        <v>650000</v>
      </c>
      <c r="R196" s="2">
        <f t="shared" si="40"/>
        <v>88070574.903508842</v>
      </c>
      <c r="S196" s="2">
        <f t="shared" si="16"/>
        <v>631858</v>
      </c>
      <c r="T196" s="2">
        <f t="shared" si="17"/>
        <v>18142</v>
      </c>
      <c r="U196" s="2">
        <f t="shared" si="18"/>
        <v>650000</v>
      </c>
      <c r="V196" s="2">
        <f t="shared" si="34"/>
        <v>35766543.403296575</v>
      </c>
      <c r="W196" s="2">
        <f t="shared" si="19"/>
        <v>500674.78241758049</v>
      </c>
      <c r="X196" s="2">
        <f t="shared" si="6"/>
        <v>149325.21758241951</v>
      </c>
      <c r="Y196" s="2">
        <f t="shared" si="37"/>
        <v>52304031.500212267</v>
      </c>
      <c r="Z196" s="2" t="str">
        <f t="shared" si="8"/>
        <v>HERE</v>
      </c>
      <c r="AA196" s="2">
        <f>IF(Z196="HERE",Y196,AA195+Graph!$G$1*1000)</f>
        <v>52304031.500212267</v>
      </c>
      <c r="AB196" s="2">
        <f t="shared" si="20"/>
        <v>149325.21758241951</v>
      </c>
      <c r="AC196" s="2">
        <f t="shared" si="38"/>
        <v>35766543.403296575</v>
      </c>
      <c r="AD196" s="3">
        <f t="shared" si="10"/>
        <v>52304031.500212267</v>
      </c>
      <c r="AE196" s="2">
        <f>IF(AE194&gt;=52800000,52800000,IF(AB175=Graph!G$1*1000,AE195+Graph!G$1*1000,AC196))</f>
        <v>35766543.403296575</v>
      </c>
      <c r="AF196" s="3">
        <f t="shared" si="21"/>
        <v>35766543.403296575</v>
      </c>
      <c r="AG196" s="3">
        <f t="shared" si="29"/>
        <v>45125304.965355806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1"/>
        <v>#N/A</v>
      </c>
      <c r="E197" s="2" t="e">
        <f t="shared" si="22"/>
        <v>#N/A</v>
      </c>
      <c r="F197" s="2">
        <v>685767.84010988474</v>
      </c>
      <c r="G197" s="2">
        <f t="shared" si="41"/>
        <v>631858</v>
      </c>
      <c r="H197" s="2">
        <f t="shared" si="39"/>
        <v>85662582.999999627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723403.22531329095</v>
      </c>
      <c r="Q197" s="2">
        <f t="shared" si="42"/>
        <v>650000</v>
      </c>
      <c r="R197" s="2">
        <f t="shared" si="40"/>
        <v>88720574.903508842</v>
      </c>
      <c r="S197" s="2">
        <f t="shared" si="16"/>
        <v>631858</v>
      </c>
      <c r="T197" s="2">
        <f t="shared" si="17"/>
        <v>18142</v>
      </c>
      <c r="U197" s="2">
        <f t="shared" si="18"/>
        <v>650000</v>
      </c>
      <c r="V197" s="2">
        <f t="shared" si="34"/>
        <v>36269395.751098767</v>
      </c>
      <c r="W197" s="2">
        <f t="shared" si="19"/>
        <v>502852.34780219197</v>
      </c>
      <c r="X197" s="2">
        <f t="shared" si="6"/>
        <v>147147.65219780803</v>
      </c>
      <c r="Y197" s="2">
        <f t="shared" si="37"/>
        <v>52451179.152410075</v>
      </c>
      <c r="Z197" s="2" t="str">
        <f t="shared" si="8"/>
        <v>HERE</v>
      </c>
      <c r="AA197" s="2">
        <f>IF(Z197="HERE",Y197,AA196+Graph!$G$1*1000)</f>
        <v>52451179.152410075</v>
      </c>
      <c r="AB197" s="2">
        <f t="shared" si="20"/>
        <v>147147.65219780803</v>
      </c>
      <c r="AC197" s="2">
        <f t="shared" si="38"/>
        <v>36269395.751098767</v>
      </c>
      <c r="AD197" s="3">
        <f t="shared" si="10"/>
        <v>52451179.152410075</v>
      </c>
      <c r="AE197" s="2">
        <f>IF(AE195&gt;=52800000,52800000,IF(AB176=Graph!G$1*1000,AE196+Graph!G$1*1000,AC197))</f>
        <v>36269395.751098767</v>
      </c>
      <c r="AF197" s="3">
        <f t="shared" si="21"/>
        <v>36269395.751098767</v>
      </c>
      <c r="AG197" s="3">
        <f t="shared" si="29"/>
        <v>45321750.011839323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1"/>
        <v>#N/A</v>
      </c>
      <c r="E198" s="2" t="e">
        <f t="shared" si="22"/>
        <v>#N/A</v>
      </c>
      <c r="F198" s="2">
        <v>687945.40549449623</v>
      </c>
      <c r="G198" s="2">
        <f t="shared" si="41"/>
        <v>631858</v>
      </c>
      <c r="H198" s="2">
        <f t="shared" si="39"/>
        <v>86294440.999999627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725810.92797377706</v>
      </c>
      <c r="Q198" s="2">
        <f t="shared" si="42"/>
        <v>650000</v>
      </c>
      <c r="R198" s="2">
        <f t="shared" si="40"/>
        <v>89370574.903508842</v>
      </c>
      <c r="S198" s="2">
        <f t="shared" si="16"/>
        <v>631858</v>
      </c>
      <c r="T198" s="2">
        <f t="shared" si="17"/>
        <v>18142</v>
      </c>
      <c r="U198" s="2">
        <f t="shared" si="18"/>
        <v>650000</v>
      </c>
      <c r="V198" s="2">
        <f t="shared" si="34"/>
        <v>36774425.66428557</v>
      </c>
      <c r="W198" s="2">
        <f t="shared" si="19"/>
        <v>505029.91318680346</v>
      </c>
      <c r="X198" s="2">
        <f t="shared" si="6"/>
        <v>144970.08681319654</v>
      </c>
      <c r="Y198" s="2">
        <f t="shared" si="37"/>
        <v>52596149.239223272</v>
      </c>
      <c r="Z198" s="2" t="str">
        <f t="shared" si="8"/>
        <v>HERE</v>
      </c>
      <c r="AA198" s="2">
        <f>IF(Z198="HERE",Y198,AA197+Graph!$G$1*1000)</f>
        <v>52596149.239223272</v>
      </c>
      <c r="AB198" s="2">
        <f t="shared" si="20"/>
        <v>144970.08681319654</v>
      </c>
      <c r="AC198" s="2">
        <f t="shared" si="38"/>
        <v>36774425.66428557</v>
      </c>
      <c r="AD198" s="3">
        <f t="shared" si="10"/>
        <v>52596149.239223272</v>
      </c>
      <c r="AE198" s="2">
        <f>IF(AE196&gt;=52800000,52800000,IF(AB177=Graph!G$1*1000,AE197+Graph!G$1*1000,AC198))</f>
        <v>36774425.66428557</v>
      </c>
      <c r="AF198" s="3">
        <f t="shared" si="21"/>
        <v>36774425.66428557</v>
      </c>
      <c r="AG198" s="3">
        <f t="shared" si="29"/>
        <v>45516344.127745919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1"/>
        <v>#N/A</v>
      </c>
      <c r="E199" s="2" t="e">
        <f t="shared" si="22"/>
        <v>#N/A</v>
      </c>
      <c r="F199" s="2">
        <v>690122.97087912261</v>
      </c>
      <c r="G199" s="2">
        <f t="shared" si="41"/>
        <v>631858</v>
      </c>
      <c r="H199" s="2">
        <f t="shared" si="39"/>
        <v>86926298.999999627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728218.63063427806</v>
      </c>
      <c r="Q199" s="2">
        <f t="shared" si="42"/>
        <v>650000</v>
      </c>
      <c r="R199" s="2">
        <f t="shared" si="40"/>
        <v>90020574.903508842</v>
      </c>
      <c r="S199" s="2">
        <f t="shared" si="16"/>
        <v>631858</v>
      </c>
      <c r="T199" s="2">
        <f t="shared" si="17"/>
        <v>18142</v>
      </c>
      <c r="U199" s="2">
        <f t="shared" si="18"/>
        <v>650000</v>
      </c>
      <c r="V199" s="2">
        <f t="shared" si="34"/>
        <v>37281633.142857</v>
      </c>
      <c r="W199" s="2">
        <f t="shared" si="19"/>
        <v>507207.47857142985</v>
      </c>
      <c r="X199" s="2">
        <f t="shared" si="6"/>
        <v>142792.52142857015</v>
      </c>
      <c r="Y199" s="2">
        <f t="shared" si="37"/>
        <v>52738941.760651842</v>
      </c>
      <c r="Z199" s="2" t="str">
        <f t="shared" si="8"/>
        <v>HERE</v>
      </c>
      <c r="AA199" s="2">
        <f>IF(Z199="HERE",Y199,AA198+Graph!$G$1*1000)</f>
        <v>52738941.760651842</v>
      </c>
      <c r="AB199" s="2">
        <f t="shared" si="20"/>
        <v>142792.52142857015</v>
      </c>
      <c r="AC199" s="2">
        <f t="shared" si="38"/>
        <v>37281633.142857</v>
      </c>
      <c r="AD199" s="3">
        <f t="shared" si="10"/>
        <v>52738941.760651842</v>
      </c>
      <c r="AE199" s="2">
        <f>IF(AE197&gt;=52800000,52800000,IF(AB178=Graph!G$1*1000,AE198+Graph!G$1*1000,AC199))</f>
        <v>37281633.142857</v>
      </c>
      <c r="AF199" s="3">
        <f t="shared" si="21"/>
        <v>37281633.142857</v>
      </c>
      <c r="AG199" s="3">
        <f t="shared" si="29"/>
        <v>45709087.313075595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1"/>
        <v>#N/A</v>
      </c>
      <c r="E200" s="2" t="e">
        <f t="shared" si="22"/>
        <v>#N/A</v>
      </c>
      <c r="F200" s="2">
        <v>692300.5362637341</v>
      </c>
      <c r="G200" s="2">
        <f t="shared" si="41"/>
        <v>631858</v>
      </c>
      <c r="H200" s="2">
        <f t="shared" si="39"/>
        <v>87558156.999999627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730626.33329477906</v>
      </c>
      <c r="Q200" s="2">
        <f t="shared" si="42"/>
        <v>650000</v>
      </c>
      <c r="R200" s="2">
        <f t="shared" si="40"/>
        <v>90670574.903508842</v>
      </c>
      <c r="S200" s="2">
        <f t="shared" si="16"/>
        <v>631858</v>
      </c>
      <c r="T200" s="2">
        <f t="shared" si="17"/>
        <v>18142</v>
      </c>
      <c r="U200" s="2">
        <f t="shared" si="18"/>
        <v>650000</v>
      </c>
      <c r="V200" s="2">
        <f t="shared" si="34"/>
        <v>37791018.186813042</v>
      </c>
      <c r="W200" s="2">
        <f t="shared" si="19"/>
        <v>509385.04395604134</v>
      </c>
      <c r="X200" s="2">
        <f t="shared" si="6"/>
        <v>140614.95604395866</v>
      </c>
      <c r="Y200" s="2">
        <f t="shared" si="37"/>
        <v>52879556.7166958</v>
      </c>
      <c r="Z200" s="2" t="str">
        <f t="shared" si="8"/>
        <v>HERE</v>
      </c>
      <c r="AA200" s="2">
        <f>IF(Z200="HERE",Y200,AA199+Graph!$G$1*1000)</f>
        <v>52879556.7166958</v>
      </c>
      <c r="AB200" s="2">
        <f t="shared" si="20"/>
        <v>140614.95604395866</v>
      </c>
      <c r="AC200" s="2">
        <f t="shared" si="38"/>
        <v>37791018.186813042</v>
      </c>
      <c r="AD200" s="3">
        <f t="shared" si="10"/>
        <v>52800000</v>
      </c>
      <c r="AE200" s="2">
        <f>IF(AE198&gt;=52800000,52800000,IF(AB179=Graph!G$1*1000,AE199+Graph!G$1*1000,AC200))</f>
        <v>37791018.186813042</v>
      </c>
      <c r="AF200" s="3">
        <f t="shared" si="21"/>
        <v>37791018.186813042</v>
      </c>
      <c r="AG200" s="3">
        <f t="shared" si="29"/>
        <v>45899979.56782835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1"/>
        <v>#N/A</v>
      </c>
      <c r="E201" s="2" t="e">
        <f t="shared" si="22"/>
        <v>#N/A</v>
      </c>
      <c r="F201" s="2">
        <v>694478.10164834559</v>
      </c>
      <c r="G201" s="2">
        <f t="shared" si="41"/>
        <v>631858</v>
      </c>
      <c r="H201" s="2">
        <f t="shared" si="39"/>
        <v>88190014.999999627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733034.03595528007</v>
      </c>
      <c r="Q201" s="2">
        <f t="shared" si="42"/>
        <v>650000</v>
      </c>
      <c r="R201" s="2">
        <f t="shared" si="40"/>
        <v>91320574.903508842</v>
      </c>
      <c r="S201" s="2">
        <f t="shared" si="16"/>
        <v>631858</v>
      </c>
      <c r="T201" s="2">
        <f t="shared" si="17"/>
        <v>18142</v>
      </c>
      <c r="U201" s="2">
        <f t="shared" si="18"/>
        <v>650000</v>
      </c>
      <c r="V201" s="2">
        <f t="shared" si="34"/>
        <v>38302580.796153694</v>
      </c>
      <c r="W201" s="2">
        <f t="shared" si="19"/>
        <v>511562.60934065282</v>
      </c>
      <c r="X201" s="2">
        <f t="shared" si="6"/>
        <v>138437.39065934718</v>
      </c>
      <c r="Y201" s="2">
        <f t="shared" si="37"/>
        <v>53017994.107355148</v>
      </c>
      <c r="Z201" s="2" t="str">
        <f t="shared" si="8"/>
        <v>HERE</v>
      </c>
      <c r="AA201" s="2">
        <f>IF(Z201="HERE",Y201,AA200+Graph!$G$1*1000)</f>
        <v>53017994.107355148</v>
      </c>
      <c r="AB201" s="2">
        <f t="shared" si="20"/>
        <v>138437.39065934718</v>
      </c>
      <c r="AC201" s="2">
        <f t="shared" si="38"/>
        <v>38302580.796153694</v>
      </c>
      <c r="AD201" s="3">
        <f t="shared" si="10"/>
        <v>52800000</v>
      </c>
      <c r="AE201" s="2">
        <f>IF(AE199&gt;=52800000,52800000,IF(AB180=Graph!G$1*1000,AE200+Graph!G$1*1000,AC201))</f>
        <v>38302580.796153694</v>
      </c>
      <c r="AF201" s="3">
        <f t="shared" si="21"/>
        <v>38302580.796153694</v>
      </c>
      <c r="AG201" s="3">
        <f t="shared" si="29"/>
        <v>46089020.89200417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1"/>
        <v>#N/A</v>
      </c>
      <c r="E202" s="2" t="e">
        <f t="shared" si="22"/>
        <v>#N/A</v>
      </c>
      <c r="F202" s="2">
        <v>696655.66703295708</v>
      </c>
      <c r="G202" s="2">
        <f t="shared" si="41"/>
        <v>631858</v>
      </c>
      <c r="H202" s="2">
        <f t="shared" si="39"/>
        <v>88821872.999999627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735441.73861576617</v>
      </c>
      <c r="Q202" s="2">
        <f t="shared" si="42"/>
        <v>650000</v>
      </c>
      <c r="R202" s="2">
        <f t="shared" si="40"/>
        <v>91970574.903508842</v>
      </c>
      <c r="S202" s="2">
        <f t="shared" si="16"/>
        <v>631858</v>
      </c>
      <c r="T202" s="2">
        <f t="shared" si="17"/>
        <v>18142</v>
      </c>
      <c r="U202" s="2">
        <f t="shared" si="18"/>
        <v>650000</v>
      </c>
      <c r="V202" s="2">
        <f t="shared" si="34"/>
        <v>38816320.970878959</v>
      </c>
      <c r="W202" s="2">
        <f t="shared" si="19"/>
        <v>513740.17472526431</v>
      </c>
      <c r="X202" s="2">
        <f t="shared" si="6"/>
        <v>136259.82527473569</v>
      </c>
      <c r="Y202" s="2">
        <f t="shared" si="37"/>
        <v>53154253.932629883</v>
      </c>
      <c r="Z202" s="2" t="str">
        <f t="shared" si="8"/>
        <v>HERE</v>
      </c>
      <c r="AA202" s="2">
        <f>IF(Z202="HERE",Y202,AA201+Graph!$G$1*1000)</f>
        <v>53154253.932629883</v>
      </c>
      <c r="AB202" s="2">
        <f t="shared" si="20"/>
        <v>136259.82527473569</v>
      </c>
      <c r="AC202" s="2">
        <f t="shared" si="38"/>
        <v>38816320.970878959</v>
      </c>
      <c r="AD202" s="3">
        <f t="shared" si="10"/>
        <v>52800000</v>
      </c>
      <c r="AE202" s="2">
        <f>IF(AE200&gt;=52800000,52800000,IF(AB181=Graph!G$1*1000,AE201+Graph!G$1*1000,AC202))</f>
        <v>38816320.970878959</v>
      </c>
      <c r="AF202" s="3">
        <f t="shared" si="21"/>
        <v>38816320.970878959</v>
      </c>
      <c r="AG202" s="3">
        <f t="shared" si="29"/>
        <v>46276211.285603084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1"/>
        <v>#N/A</v>
      </c>
      <c r="E203" s="2" t="e">
        <f t="shared" si="22"/>
        <v>#N/A</v>
      </c>
      <c r="F203" s="2">
        <v>698833.23241758347</v>
      </c>
      <c r="G203" s="2">
        <f t="shared" si="41"/>
        <v>631858</v>
      </c>
      <c r="H203" s="2">
        <f t="shared" si="39"/>
        <v>89453730.999999627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737849.44127626717</v>
      </c>
      <c r="Q203" s="2">
        <f t="shared" si="42"/>
        <v>650000</v>
      </c>
      <c r="R203" s="2">
        <f t="shared" si="40"/>
        <v>92620574.903508842</v>
      </c>
      <c r="S203" s="2">
        <f t="shared" si="16"/>
        <v>631858</v>
      </c>
      <c r="T203" s="2">
        <f t="shared" si="17"/>
        <v>18142</v>
      </c>
      <c r="U203" s="2">
        <f t="shared" si="18"/>
        <v>650000</v>
      </c>
      <c r="V203" s="2">
        <f t="shared" si="34"/>
        <v>39332238.710988849</v>
      </c>
      <c r="W203" s="2">
        <f t="shared" si="19"/>
        <v>515917.7401098907</v>
      </c>
      <c r="X203" s="2">
        <f t="shared" si="6"/>
        <v>134082.2598901093</v>
      </c>
      <c r="Y203" s="2">
        <f t="shared" si="37"/>
        <v>53288336.192519993</v>
      </c>
      <c r="Z203" s="2" t="str">
        <f t="shared" si="8"/>
        <v>HERE</v>
      </c>
      <c r="AA203" s="2">
        <f>IF(Z203="HERE",Y203,AA202+Graph!$G$1*1000)</f>
        <v>53288336.192519993</v>
      </c>
      <c r="AB203" s="2">
        <f t="shared" si="20"/>
        <v>134082.2598901093</v>
      </c>
      <c r="AC203" s="2">
        <f t="shared" si="38"/>
        <v>39332238.710988849</v>
      </c>
      <c r="AD203" s="3">
        <f t="shared" si="10"/>
        <v>52800000</v>
      </c>
      <c r="AE203" s="2">
        <f>IF(AE201&gt;=52800000,52800000,IF(AB182=Graph!G$1*1000,AE202+Graph!G$1*1000,AC203))</f>
        <v>39332238.710988849</v>
      </c>
      <c r="AF203" s="3">
        <f t="shared" si="21"/>
        <v>39332238.710988849</v>
      </c>
      <c r="AG203" s="3">
        <f t="shared" si="29"/>
        <v>46461550.74862507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1"/>
        <v>#N/A</v>
      </c>
      <c r="E204" s="2" t="e">
        <f t="shared" si="22"/>
        <v>#N/A</v>
      </c>
      <c r="F204" s="2">
        <v>701010.79780219495</v>
      </c>
      <c r="G204" s="2">
        <f t="shared" si="41"/>
        <v>631858</v>
      </c>
      <c r="H204" s="2">
        <f t="shared" si="39"/>
        <v>90085588.999999627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740257.14393676817</v>
      </c>
      <c r="Q204" s="2">
        <f t="shared" si="42"/>
        <v>650000</v>
      </c>
      <c r="R204" s="2">
        <f t="shared" si="40"/>
        <v>93270574.903508842</v>
      </c>
      <c r="S204" s="2">
        <f t="shared" si="16"/>
        <v>631858</v>
      </c>
      <c r="T204" s="2">
        <f t="shared" si="17"/>
        <v>18142</v>
      </c>
      <c r="U204" s="2">
        <f t="shared" si="18"/>
        <v>650000</v>
      </c>
      <c r="V204" s="2">
        <f t="shared" si="34"/>
        <v>39850334.016483352</v>
      </c>
      <c r="W204" s="2">
        <f t="shared" si="19"/>
        <v>518095.30549450219</v>
      </c>
      <c r="X204" s="2">
        <f t="shared" si="6"/>
        <v>131904.69450549781</v>
      </c>
      <c r="Y204" s="2">
        <f t="shared" si="37"/>
        <v>53420240.88702549</v>
      </c>
      <c r="Z204" s="2" t="str">
        <f t="shared" si="8"/>
        <v>HERE</v>
      </c>
      <c r="AA204" s="2">
        <f>IF(Z204="HERE",Y204,AA203+Graph!$G$1*1000)</f>
        <v>53420240.88702549</v>
      </c>
      <c r="AB204" s="2">
        <f t="shared" si="20"/>
        <v>131904.69450549781</v>
      </c>
      <c r="AC204" s="2">
        <f t="shared" si="38"/>
        <v>39850334.016483352</v>
      </c>
      <c r="AD204" s="3">
        <f t="shared" si="10"/>
        <v>52800000</v>
      </c>
      <c r="AE204" s="2">
        <f>IF(AE202&gt;=52800000,52800000,IF(AB183=Graph!G$1*1000,AE203+Graph!G$1*1000,AC204))</f>
        <v>39850334.016483352</v>
      </c>
      <c r="AF204" s="3">
        <f t="shared" si="21"/>
        <v>39850334.016483352</v>
      </c>
      <c r="AG204" s="3">
        <f t="shared" si="29"/>
        <v>46645039.281070128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1"/>
        <v>#N/A</v>
      </c>
      <c r="E205" s="2" t="e">
        <f t="shared" si="22"/>
        <v>#N/A</v>
      </c>
      <c r="F205" s="2">
        <v>703188.36318680644</v>
      </c>
      <c r="G205" s="2">
        <f t="shared" si="41"/>
        <v>631858</v>
      </c>
      <c r="H205" s="2">
        <f t="shared" si="39"/>
        <v>90717446.999999627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742664.84659726918</v>
      </c>
      <c r="Q205" s="2">
        <f t="shared" si="42"/>
        <v>650000</v>
      </c>
      <c r="R205" s="2">
        <f t="shared" si="40"/>
        <v>93920574.903508842</v>
      </c>
      <c r="S205" s="2">
        <f t="shared" si="16"/>
        <v>631858</v>
      </c>
      <c r="T205" s="2">
        <f t="shared" si="17"/>
        <v>18142</v>
      </c>
      <c r="U205" s="2">
        <f t="shared" si="18"/>
        <v>650000</v>
      </c>
      <c r="V205" s="2">
        <f t="shared" si="34"/>
        <v>40370606.887362465</v>
      </c>
      <c r="W205" s="2">
        <f t="shared" si="19"/>
        <v>520272.87087911367</v>
      </c>
      <c r="X205" s="2">
        <f t="shared" si="6"/>
        <v>129727.12912088633</v>
      </c>
      <c r="Y205" s="2">
        <f t="shared" si="37"/>
        <v>53549968.016146377</v>
      </c>
      <c r="Z205" s="2" t="str">
        <f t="shared" si="8"/>
        <v>HERE</v>
      </c>
      <c r="AA205" s="2">
        <f>IF(Z205="HERE",Y205,AA204+Graph!$G$1*1000)</f>
        <v>53549968.016146377</v>
      </c>
      <c r="AB205" s="2">
        <f t="shared" si="20"/>
        <v>129727.12912088633</v>
      </c>
      <c r="AC205" s="2">
        <f t="shared" si="38"/>
        <v>40370606.887362465</v>
      </c>
      <c r="AD205" s="3">
        <f t="shared" si="10"/>
        <v>52800000</v>
      </c>
      <c r="AE205" s="2">
        <f>IF(AE203&gt;=52800000,52800000,IF(AB184=Graph!G$1*1000,AE204+Graph!G$1*1000,AC205))</f>
        <v>40370606.887362465</v>
      </c>
      <c r="AF205" s="3">
        <f t="shared" si="21"/>
        <v>40370606.887362465</v>
      </c>
      <c r="AG205" s="3">
        <f t="shared" si="29"/>
        <v>46826676.882938266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1"/>
        <v>#N/A</v>
      </c>
      <c r="E206" s="2" t="e">
        <f t="shared" si="22"/>
        <v>#N/A</v>
      </c>
      <c r="F206" s="2">
        <v>705365.92857141793</v>
      </c>
      <c r="G206" s="2">
        <f t="shared" si="41"/>
        <v>631858</v>
      </c>
      <c r="H206" s="2">
        <f t="shared" si="39"/>
        <v>91349304.999999627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745072.54925775528</v>
      </c>
      <c r="Q206" s="2">
        <f t="shared" si="42"/>
        <v>650000</v>
      </c>
      <c r="R206" s="2">
        <f t="shared" si="40"/>
        <v>94570574.903508842</v>
      </c>
      <c r="S206" s="2">
        <f t="shared" si="16"/>
        <v>631858</v>
      </c>
      <c r="T206" s="2">
        <f t="shared" si="17"/>
        <v>18142</v>
      </c>
      <c r="U206" s="2">
        <f t="shared" si="18"/>
        <v>650000</v>
      </c>
      <c r="V206" s="2">
        <f t="shared" si="34"/>
        <v>40893057.323626205</v>
      </c>
      <c r="W206" s="2">
        <f t="shared" si="19"/>
        <v>522450.43626374006</v>
      </c>
      <c r="X206" s="2">
        <f t="shared" si="6"/>
        <v>127549.56373625994</v>
      </c>
      <c r="Y206" s="2">
        <f t="shared" si="37"/>
        <v>53677517.579882637</v>
      </c>
      <c r="Z206" s="2" t="str">
        <f t="shared" si="8"/>
        <v>HERE</v>
      </c>
      <c r="AA206" s="2">
        <f>IF(Z206="HERE",Y206,AA205+Graph!$G$1*1000)</f>
        <v>53677517.579882637</v>
      </c>
      <c r="AB206" s="2">
        <f t="shared" si="20"/>
        <v>127549.56373625994</v>
      </c>
      <c r="AC206" s="2">
        <f t="shared" si="38"/>
        <v>40893057.323626205</v>
      </c>
      <c r="AD206" s="3">
        <f t="shared" si="10"/>
        <v>52800000</v>
      </c>
      <c r="AE206" s="2">
        <f>IF(AE204&gt;=52800000,52800000,IF(AB185=Graph!G$1*1000,AE205+Graph!G$1*1000,AC206))</f>
        <v>40893057.323626205</v>
      </c>
      <c r="AF206" s="3">
        <f t="shared" si="21"/>
        <v>40893057.323626205</v>
      </c>
      <c r="AG206" s="3">
        <f t="shared" si="29"/>
        <v>47006463.554229476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1"/>
        <v>#N/A</v>
      </c>
      <c r="E207" s="2" t="e">
        <f t="shared" si="22"/>
        <v>#N/A</v>
      </c>
      <c r="F207" s="2">
        <v>707543.49395604432</v>
      </c>
      <c r="G207" s="2">
        <f t="shared" si="41"/>
        <v>631858</v>
      </c>
      <c r="H207" s="2">
        <f t="shared" si="39"/>
        <v>91981162.999999627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747480.25191825628</v>
      </c>
      <c r="Q207" s="2">
        <f t="shared" si="42"/>
        <v>650000</v>
      </c>
      <c r="R207" s="2">
        <f t="shared" si="40"/>
        <v>95220574.903508842</v>
      </c>
      <c r="S207" s="2">
        <f t="shared" si="16"/>
        <v>631858</v>
      </c>
      <c r="T207" s="2">
        <f t="shared" si="17"/>
        <v>18142</v>
      </c>
      <c r="U207" s="2">
        <f t="shared" si="18"/>
        <v>650000</v>
      </c>
      <c r="V207" s="2">
        <f t="shared" si="34"/>
        <v>41417685.325274557</v>
      </c>
      <c r="W207" s="2">
        <f t="shared" si="19"/>
        <v>524628.00164835155</v>
      </c>
      <c r="X207" s="2">
        <f t="shared" si="6"/>
        <v>125371.99835164845</v>
      </c>
      <c r="Y207" s="2">
        <f t="shared" si="37"/>
        <v>53802889.578234285</v>
      </c>
      <c r="Z207" s="2" t="str">
        <f t="shared" si="8"/>
        <v>HERE</v>
      </c>
      <c r="AA207" s="2">
        <f>IF(Z207="HERE",Y207,AA206+Graph!$G$1*1000)</f>
        <v>53802889.578234285</v>
      </c>
      <c r="AB207" s="2">
        <f t="shared" si="20"/>
        <v>125371.99835164845</v>
      </c>
      <c r="AC207" s="2">
        <f t="shared" si="38"/>
        <v>41417685.325274557</v>
      </c>
      <c r="AD207" s="3">
        <f t="shared" si="10"/>
        <v>52800000</v>
      </c>
      <c r="AE207" s="2">
        <f>IF(AE205&gt;=52800000,52800000,IF(AB186=Graph!G$1*1000,AE206+Graph!G$1*1000,AC207))</f>
        <v>41417685.325274557</v>
      </c>
      <c r="AF207" s="3">
        <f t="shared" si="21"/>
        <v>41417685.325274557</v>
      </c>
      <c r="AG207" s="3">
        <f t="shared" si="29"/>
        <v>47184399.294943757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1"/>
        <v>#N/A</v>
      </c>
      <c r="E208" s="2" t="e">
        <f t="shared" si="22"/>
        <v>#N/A</v>
      </c>
      <c r="F208" s="2">
        <v>709721.0593406558</v>
      </c>
      <c r="G208" s="2">
        <f t="shared" si="41"/>
        <v>631858</v>
      </c>
      <c r="H208" s="2">
        <f t="shared" si="39"/>
        <v>92613020.999999627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749887.95457875729</v>
      </c>
      <c r="Q208" s="2">
        <f t="shared" si="42"/>
        <v>650000</v>
      </c>
      <c r="R208" s="2">
        <f t="shared" si="40"/>
        <v>95870574.903508842</v>
      </c>
      <c r="S208" s="2">
        <f t="shared" si="16"/>
        <v>631858</v>
      </c>
      <c r="T208" s="2">
        <f t="shared" si="17"/>
        <v>18142</v>
      </c>
      <c r="U208" s="2">
        <f t="shared" si="18"/>
        <v>650000</v>
      </c>
      <c r="V208" s="2">
        <f t="shared" si="34"/>
        <v>41944490.89230752</v>
      </c>
      <c r="W208" s="2">
        <f t="shared" si="19"/>
        <v>526805.56703296304</v>
      </c>
      <c r="X208" s="2">
        <f t="shared" si="6"/>
        <v>123194.43296703696</v>
      </c>
      <c r="Y208" s="2">
        <f t="shared" si="37"/>
        <v>53926084.011201322</v>
      </c>
      <c r="Z208" s="2" t="str">
        <f t="shared" si="8"/>
        <v>HERE</v>
      </c>
      <c r="AA208" s="2">
        <f>IF(Z208="HERE",Y208,AA207+Graph!$G$1*1000)</f>
        <v>53926084.011201322</v>
      </c>
      <c r="AB208" s="2">
        <f t="shared" si="20"/>
        <v>123194.43296703696</v>
      </c>
      <c r="AC208" s="2">
        <f t="shared" si="38"/>
        <v>41944490.89230752</v>
      </c>
      <c r="AD208" s="3">
        <f t="shared" si="10"/>
        <v>52800000</v>
      </c>
      <c r="AE208" s="2">
        <f>IF(AE206&gt;=52800000,52800000,IF(AB187=Graph!G$1*1000,AE207+Graph!G$1*1000,AC208))</f>
        <v>41944490.89230752</v>
      </c>
      <c r="AF208" s="3">
        <f t="shared" si="21"/>
        <v>41944490.89230752</v>
      </c>
      <c r="AG208" s="3">
        <f t="shared" si="29"/>
        <v>47360484.105081126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1"/>
        <v>#N/A</v>
      </c>
      <c r="E209" s="2" t="e">
        <f t="shared" si="22"/>
        <v>#N/A</v>
      </c>
      <c r="F209" s="2">
        <v>711898.62472526729</v>
      </c>
      <c r="G209" s="2">
        <f t="shared" si="41"/>
        <v>631858</v>
      </c>
      <c r="H209" s="2">
        <f t="shared" si="39"/>
        <v>93244878.999999627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752295.65723925829</v>
      </c>
      <c r="Q209" s="2">
        <f t="shared" si="42"/>
        <v>650000</v>
      </c>
      <c r="R209" s="2">
        <f t="shared" si="40"/>
        <v>96520574.903508842</v>
      </c>
      <c r="S209" s="2">
        <f t="shared" si="16"/>
        <v>631858</v>
      </c>
      <c r="T209" s="2">
        <f t="shared" si="17"/>
        <v>18142</v>
      </c>
      <c r="U209" s="2">
        <f t="shared" si="18"/>
        <v>650000</v>
      </c>
      <c r="V209" s="2">
        <f t="shared" si="34"/>
        <v>42473474.024725094</v>
      </c>
      <c r="W209" s="2">
        <f t="shared" si="19"/>
        <v>528983.13241757452</v>
      </c>
      <c r="X209" s="2">
        <f t="shared" si="6"/>
        <v>121016.86758242548</v>
      </c>
      <c r="Y209" s="2">
        <f t="shared" si="37"/>
        <v>54047100.878783748</v>
      </c>
      <c r="Z209" s="2" t="str">
        <f t="shared" si="8"/>
        <v>HERE</v>
      </c>
      <c r="AA209" s="2">
        <f>IF(Z209="HERE",Y209,AA208+Graph!$G$1*1000)</f>
        <v>54047100.878783748</v>
      </c>
      <c r="AB209" s="2">
        <f t="shared" si="20"/>
        <v>121016.86758242548</v>
      </c>
      <c r="AC209" s="2">
        <f t="shared" si="38"/>
        <v>42473474.024725094</v>
      </c>
      <c r="AD209" s="3">
        <f t="shared" si="10"/>
        <v>52800000</v>
      </c>
      <c r="AE209" s="2">
        <f>IF(AE207&gt;=52800000,52800000,IF(AB188=Graph!G$1*1000,AE208+Graph!G$1*1000,AC209))</f>
        <v>42473474.024725094</v>
      </c>
      <c r="AF209" s="3">
        <f t="shared" si="21"/>
        <v>42473474.024725094</v>
      </c>
      <c r="AG209" s="3">
        <f t="shared" si="29"/>
        <v>47534717.984641559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1"/>
        <v>#N/A</v>
      </c>
      <c r="E210" s="2" t="e">
        <f t="shared" si="22"/>
        <v>#N/A</v>
      </c>
      <c r="F210" s="2">
        <v>714076.19010989368</v>
      </c>
      <c r="G210" s="2">
        <f t="shared" si="41"/>
        <v>631858</v>
      </c>
      <c r="H210" s="2">
        <f t="shared" si="39"/>
        <v>93876736.999999627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754703.35989974439</v>
      </c>
      <c r="Q210" s="2">
        <f t="shared" si="42"/>
        <v>650000</v>
      </c>
      <c r="R210" s="2">
        <f t="shared" si="40"/>
        <v>97170574.903508842</v>
      </c>
      <c r="S210" s="2">
        <f t="shared" si="16"/>
        <v>631858</v>
      </c>
      <c r="T210" s="2">
        <f t="shared" si="17"/>
        <v>18142</v>
      </c>
      <c r="U210" s="2">
        <f t="shared" si="18"/>
        <v>650000</v>
      </c>
      <c r="V210" s="2">
        <f t="shared" si="34"/>
        <v>43004634.722527295</v>
      </c>
      <c r="W210" s="2">
        <f t="shared" si="19"/>
        <v>531160.69780220091</v>
      </c>
      <c r="X210" s="2">
        <f t="shared" si="6"/>
        <v>118839.30219779909</v>
      </c>
      <c r="Y210" s="2">
        <f t="shared" si="37"/>
        <v>54165940.180981547</v>
      </c>
      <c r="Z210" s="2" t="str">
        <f t="shared" si="8"/>
        <v>HERE</v>
      </c>
      <c r="AA210" s="2">
        <f>IF(Z210="HERE",Y210,AA209+Graph!$G$1*1000)</f>
        <v>54165940.180981547</v>
      </c>
      <c r="AB210" s="2">
        <f t="shared" si="20"/>
        <v>118839.30219779909</v>
      </c>
      <c r="AC210" s="2">
        <f t="shared" si="38"/>
        <v>43004634.722527295</v>
      </c>
      <c r="AD210" s="3">
        <f t="shared" si="10"/>
        <v>52800000</v>
      </c>
      <c r="AE210" s="2">
        <f>IF(AE208&gt;=52800000,52800000,IF(AB189=Graph!G$1*1000,AE209+Graph!G$1*1000,AC210))</f>
        <v>43004634.722527295</v>
      </c>
      <c r="AF210" s="3">
        <f t="shared" si="21"/>
        <v>43004634.722527295</v>
      </c>
      <c r="AG210" s="3">
        <f t="shared" si="29"/>
        <v>47707100.93362508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1"/>
        <v>#N/A</v>
      </c>
      <c r="E211" s="2" t="e">
        <f t="shared" si="22"/>
        <v>#N/A</v>
      </c>
      <c r="F211" s="2">
        <v>716253.75549450517</v>
      </c>
      <c r="G211" s="2">
        <f t="shared" si="41"/>
        <v>631858</v>
      </c>
      <c r="H211" s="2">
        <f t="shared" si="39"/>
        <v>94508594.999999627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757111.06256024539</v>
      </c>
      <c r="Q211" s="2">
        <f t="shared" si="42"/>
        <v>650000</v>
      </c>
      <c r="R211" s="2">
        <f t="shared" si="40"/>
        <v>97820574.903508842</v>
      </c>
      <c r="S211" s="2">
        <f t="shared" si="16"/>
        <v>631858</v>
      </c>
      <c r="T211" s="2">
        <f t="shared" si="17"/>
        <v>18142</v>
      </c>
      <c r="U211" s="2">
        <f t="shared" si="18"/>
        <v>650000</v>
      </c>
      <c r="V211" s="2">
        <f t="shared" si="34"/>
        <v>43537972.985714108</v>
      </c>
      <c r="W211" s="2">
        <f t="shared" si="19"/>
        <v>533338.2631868124</v>
      </c>
      <c r="X211" s="2">
        <f t="shared" si="6"/>
        <v>116661.7368131876</v>
      </c>
      <c r="Y211" s="2">
        <f t="shared" si="37"/>
        <v>54282601.917794734</v>
      </c>
      <c r="Z211" s="2" t="str">
        <f t="shared" si="8"/>
        <v>HERE</v>
      </c>
      <c r="AA211" s="2">
        <f>IF(Z211="HERE",Y211,AA210+Graph!$G$1*1000)</f>
        <v>54282601.917794734</v>
      </c>
      <c r="AB211" s="2">
        <f t="shared" si="20"/>
        <v>116661.7368131876</v>
      </c>
      <c r="AC211" s="2">
        <f t="shared" si="38"/>
        <v>43537972.985714108</v>
      </c>
      <c r="AD211" s="3">
        <f t="shared" si="10"/>
        <v>52800000</v>
      </c>
      <c r="AE211" s="2">
        <f>IF(AE209&gt;=52800000,52800000,IF(AB190=Graph!G$1*1000,AE210+Graph!G$1*1000,AC211))</f>
        <v>43537972.985714108</v>
      </c>
      <c r="AF211" s="3">
        <f t="shared" si="21"/>
        <v>43537972.985714108</v>
      </c>
      <c r="AG211" s="3">
        <f t="shared" si="29"/>
        <v>47877632.952031687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1"/>
        <v>#N/A</v>
      </c>
      <c r="E212" s="2" t="e">
        <f t="shared" si="22"/>
        <v>#N/A</v>
      </c>
      <c r="F212" s="2">
        <v>718431.32087911665</v>
      </c>
      <c r="G212" s="2">
        <f t="shared" si="41"/>
        <v>631858</v>
      </c>
      <c r="H212" s="2">
        <f t="shared" si="39"/>
        <v>95140452.999999627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759518.7652207464</v>
      </c>
      <c r="Q212" s="2">
        <f t="shared" si="42"/>
        <v>650000</v>
      </c>
      <c r="R212" s="2">
        <f t="shared" si="40"/>
        <v>98470574.903508842</v>
      </c>
      <c r="S212" s="2">
        <f t="shared" si="16"/>
        <v>631858</v>
      </c>
      <c r="T212" s="2">
        <f t="shared" si="17"/>
        <v>18142</v>
      </c>
      <c r="U212" s="2">
        <f t="shared" si="18"/>
        <v>650000</v>
      </c>
      <c r="V212" s="2">
        <f t="shared" si="34"/>
        <v>44073488.814285532</v>
      </c>
      <c r="W212" s="2">
        <f t="shared" si="19"/>
        <v>535515.82857142389</v>
      </c>
      <c r="X212" s="2">
        <f t="shared" si="6"/>
        <v>114484.17142857611</v>
      </c>
      <c r="Y212" s="2">
        <f t="shared" si="37"/>
        <v>54397086.08922331</v>
      </c>
      <c r="Z212" s="2" t="str">
        <f t="shared" si="8"/>
        <v>HERE</v>
      </c>
      <c r="AA212" s="2">
        <f>IF(Z212="HERE",Y212,AA211+Graph!$G$1*1000)</f>
        <v>54397086.08922331</v>
      </c>
      <c r="AB212" s="2">
        <f t="shared" si="20"/>
        <v>114484.17142857611</v>
      </c>
      <c r="AC212" s="2">
        <f t="shared" si="38"/>
        <v>44073488.814285532</v>
      </c>
      <c r="AD212" s="3">
        <f t="shared" si="10"/>
        <v>52800000</v>
      </c>
      <c r="AE212" s="2">
        <f>IF(AE210&gt;=52800000,52800000,IF(AB191=Graph!G$1*1000,AE211+Graph!G$1*1000,AC212))</f>
        <v>44073488.814285532</v>
      </c>
      <c r="AF212" s="3">
        <f t="shared" si="21"/>
        <v>44073488.814285532</v>
      </c>
      <c r="AG212" s="3">
        <f t="shared" si="29"/>
        <v>48046314.039861351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1"/>
        <v>#N/A</v>
      </c>
      <c r="E213" s="2" t="e">
        <f t="shared" si="22"/>
        <v>#N/A</v>
      </c>
      <c r="F213" s="2">
        <v>720608.88626372814</v>
      </c>
      <c r="G213" s="2">
        <f t="shared" si="41"/>
        <v>631858</v>
      </c>
      <c r="H213" s="2">
        <f t="shared" si="39"/>
        <v>95772310.999999627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761926.4678812474</v>
      </c>
      <c r="Q213" s="2">
        <f t="shared" si="42"/>
        <v>650000</v>
      </c>
      <c r="R213" s="2">
        <f t="shared" si="40"/>
        <v>99120574.903508842</v>
      </c>
      <c r="S213" s="2">
        <f t="shared" si="16"/>
        <v>631858</v>
      </c>
      <c r="T213" s="2">
        <f t="shared" si="17"/>
        <v>18142</v>
      </c>
      <c r="U213" s="2">
        <f t="shared" si="18"/>
        <v>650000</v>
      </c>
      <c r="V213" s="2">
        <f t="shared" si="34"/>
        <v>44611182.208241567</v>
      </c>
      <c r="W213" s="2">
        <f t="shared" si="19"/>
        <v>537693.39395603538</v>
      </c>
      <c r="X213" s="2">
        <f t="shared" si="6"/>
        <v>112306.60604396462</v>
      </c>
      <c r="Y213" s="2">
        <f t="shared" si="37"/>
        <v>54509392.695267275</v>
      </c>
      <c r="Z213" s="2" t="str">
        <f t="shared" si="8"/>
        <v>HERE</v>
      </c>
      <c r="AA213" s="2">
        <f>IF(Z213="HERE",Y213,AA212+Graph!$G$1*1000)</f>
        <v>54509392.695267275</v>
      </c>
      <c r="AB213" s="2">
        <f t="shared" si="20"/>
        <v>112306.60604396462</v>
      </c>
      <c r="AC213" s="2">
        <f t="shared" si="38"/>
        <v>44611182.208241567</v>
      </c>
      <c r="AD213" s="3">
        <f t="shared" si="10"/>
        <v>52800000</v>
      </c>
      <c r="AE213" s="2">
        <f>IF(AE211&gt;=52800000,52800000,IF(AB192=Graph!G$1*1000,AE212+Graph!G$1*1000,AC213))</f>
        <v>44611182.208241567</v>
      </c>
      <c r="AF213" s="3">
        <f t="shared" si="21"/>
        <v>44611182.208241567</v>
      </c>
      <c r="AG213" s="3">
        <f t="shared" si="29"/>
        <v>48213144.197114103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1"/>
        <v>#N/A</v>
      </c>
      <c r="E214" s="2" t="e">
        <f t="shared" si="22"/>
        <v>#N/A</v>
      </c>
      <c r="F214" s="2">
        <v>722786.45164835453</v>
      </c>
      <c r="G214" s="2">
        <f t="shared" si="41"/>
        <v>631858</v>
      </c>
      <c r="H214" s="2">
        <f t="shared" si="39"/>
        <v>96404168.999999627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764334.1705417335</v>
      </c>
      <c r="Q214" s="2">
        <f t="shared" si="42"/>
        <v>650000</v>
      </c>
      <c r="R214" s="2">
        <f t="shared" si="40"/>
        <v>99770574.903508842</v>
      </c>
      <c r="S214" s="2">
        <f t="shared" si="16"/>
        <v>631858</v>
      </c>
      <c r="T214" s="2">
        <f t="shared" si="17"/>
        <v>18142</v>
      </c>
      <c r="U214" s="2">
        <f t="shared" si="18"/>
        <v>650000</v>
      </c>
      <c r="V214" s="2">
        <f t="shared" si="34"/>
        <v>45151053.167582229</v>
      </c>
      <c r="W214" s="2">
        <f t="shared" si="19"/>
        <v>539870.95934066176</v>
      </c>
      <c r="X214" s="2">
        <f t="shared" si="6"/>
        <v>110129.04065933824</v>
      </c>
      <c r="Y214" s="2">
        <f t="shared" si="37"/>
        <v>54619521.735926613</v>
      </c>
      <c r="Z214" s="2" t="str">
        <f t="shared" si="8"/>
        <v>HERE</v>
      </c>
      <c r="AA214" s="2">
        <f>IF(Z214="HERE",Y214,AA213+Graph!$G$1*1000)</f>
        <v>54619521.735926613</v>
      </c>
      <c r="AB214" s="2">
        <f t="shared" si="20"/>
        <v>110129.04065933824</v>
      </c>
      <c r="AC214" s="2">
        <f t="shared" si="38"/>
        <v>45151053.167582229</v>
      </c>
      <c r="AD214" s="3">
        <f t="shared" si="10"/>
        <v>52800000</v>
      </c>
      <c r="AE214" s="2">
        <f>IF(AE212&gt;=52800000,52800000,IF(AB193=Graph!G$1*1000,AE213+Graph!G$1*1000,AC214))</f>
        <v>45151053.167582229</v>
      </c>
      <c r="AF214" s="3">
        <f t="shared" si="21"/>
        <v>45151053.167582229</v>
      </c>
      <c r="AG214" s="3">
        <f t="shared" si="29"/>
        <v>48378123.423789933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1"/>
        <v>#N/A</v>
      </c>
      <c r="E215" s="2" t="e">
        <f t="shared" si="22"/>
        <v>#N/A</v>
      </c>
      <c r="F215" s="2">
        <v>724964.01703296602</v>
      </c>
      <c r="G215" s="2">
        <f t="shared" si="41"/>
        <v>631858</v>
      </c>
      <c r="H215" s="2">
        <f t="shared" si="39"/>
        <v>97036026.999999627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766741.87320223451</v>
      </c>
      <c r="Q215" s="2">
        <f t="shared" si="42"/>
        <v>650000</v>
      </c>
      <c r="R215" s="2">
        <f t="shared" si="40"/>
        <v>100420574.90350884</v>
      </c>
      <c r="S215" s="2">
        <f t="shared" si="16"/>
        <v>631858</v>
      </c>
      <c r="T215" s="2">
        <f t="shared" si="17"/>
        <v>18142</v>
      </c>
      <c r="U215" s="2">
        <f t="shared" si="18"/>
        <v>650000</v>
      </c>
      <c r="V215" s="2">
        <f t="shared" si="34"/>
        <v>45693101.692307502</v>
      </c>
      <c r="W215" s="2">
        <f t="shared" si="19"/>
        <v>542048.52472527325</v>
      </c>
      <c r="X215" s="2">
        <f t="shared" si="6"/>
        <v>107951.47527472675</v>
      </c>
      <c r="Y215" s="2">
        <f t="shared" si="37"/>
        <v>54727473.21120134</v>
      </c>
      <c r="Z215" s="2" t="str">
        <f t="shared" si="8"/>
        <v>HERE</v>
      </c>
      <c r="AA215" s="2">
        <f>IF(Z215="HERE",Y215,AA214+Graph!$G$1*1000)</f>
        <v>54727473.21120134</v>
      </c>
      <c r="AB215" s="2">
        <f t="shared" si="20"/>
        <v>107951.47527472675</v>
      </c>
      <c r="AC215" s="2">
        <f t="shared" si="38"/>
        <v>45693101.692307502</v>
      </c>
      <c r="AD215" s="3">
        <f t="shared" si="10"/>
        <v>52800000</v>
      </c>
      <c r="AE215" s="2">
        <f>IF(AE213&gt;=52800000,52800000,IF(AB194=Graph!G$1*1000,AE214+Graph!G$1*1000,AC215))</f>
        <v>45693101.692307502</v>
      </c>
      <c r="AF215" s="3">
        <f t="shared" si="21"/>
        <v>45693101.692307502</v>
      </c>
      <c r="AG215" s="3">
        <f t="shared" si="29"/>
        <v>48541251.719888836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1"/>
        <v>#N/A</v>
      </c>
      <c r="E216" s="2" t="e">
        <f t="shared" si="22"/>
        <v>#N/A</v>
      </c>
      <c r="F216" s="2">
        <v>727141.58241757751</v>
      </c>
      <c r="G216" s="2">
        <f t="shared" si="41"/>
        <v>631858</v>
      </c>
      <c r="H216" s="2">
        <f t="shared" si="39"/>
        <v>97667884.999999627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769149.57586273551</v>
      </c>
      <c r="Q216" s="2">
        <f t="shared" si="42"/>
        <v>650000</v>
      </c>
      <c r="R216" s="2">
        <f t="shared" si="40"/>
        <v>101070574.90350884</v>
      </c>
      <c r="S216" s="2">
        <f t="shared" si="16"/>
        <v>631858</v>
      </c>
      <c r="T216" s="2">
        <f t="shared" si="17"/>
        <v>18142</v>
      </c>
      <c r="U216" s="2">
        <f t="shared" si="18"/>
        <v>650000</v>
      </c>
      <c r="V216" s="2">
        <f t="shared" si="34"/>
        <v>46237327.782417387</v>
      </c>
      <c r="W216" s="2">
        <f t="shared" si="19"/>
        <v>544226.09010988474</v>
      </c>
      <c r="X216" s="2">
        <f t="shared" si="6"/>
        <v>105773.90989011526</v>
      </c>
      <c r="Y216" s="2">
        <f t="shared" si="37"/>
        <v>54833247.121091455</v>
      </c>
      <c r="Z216" s="2" t="str">
        <f t="shared" si="8"/>
        <v>HERE</v>
      </c>
      <c r="AA216" s="2">
        <f>IF(Z216="HERE",Y216,AA215+Graph!$G$1*1000)</f>
        <v>54833247.121091455</v>
      </c>
      <c r="AB216" s="2">
        <f t="shared" si="20"/>
        <v>105773.90989011526</v>
      </c>
      <c r="AC216" s="2">
        <f t="shared" si="38"/>
        <v>46237327.782417387</v>
      </c>
      <c r="AD216" s="3">
        <f t="shared" si="10"/>
        <v>52800000</v>
      </c>
      <c r="AE216" s="2">
        <f>IF(AE214&gt;=52800000,52800000,IF(AB195=Graph!G$1*1000,AE215+Graph!G$1*1000,AC216))</f>
        <v>46237327.782417387</v>
      </c>
      <c r="AF216" s="3">
        <f t="shared" si="21"/>
        <v>46237327.782417387</v>
      </c>
      <c r="AG216" s="3">
        <f t="shared" si="29"/>
        <v>48702529.085410818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1"/>
        <v>#N/A</v>
      </c>
      <c r="E217" s="2" t="e">
        <f t="shared" si="22"/>
        <v>#N/A</v>
      </c>
      <c r="F217" s="2">
        <v>729319.14780218899</v>
      </c>
      <c r="G217" s="2">
        <f t="shared" si="41"/>
        <v>631858</v>
      </c>
      <c r="H217" s="2">
        <f t="shared" si="39"/>
        <v>98299742.999999627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771557.27852323651</v>
      </c>
      <c r="Q217" s="2">
        <f t="shared" si="42"/>
        <v>650000</v>
      </c>
      <c r="R217" s="2">
        <f t="shared" si="40"/>
        <v>101720574.90350884</v>
      </c>
      <c r="S217" s="2">
        <f t="shared" si="16"/>
        <v>631858</v>
      </c>
      <c r="T217" s="2">
        <f t="shared" si="17"/>
        <v>18142</v>
      </c>
      <c r="U217" s="2">
        <f t="shared" si="18"/>
        <v>650000</v>
      </c>
      <c r="V217" s="2">
        <f t="shared" si="34"/>
        <v>46783731.437911883</v>
      </c>
      <c r="W217" s="2">
        <f t="shared" si="19"/>
        <v>546403.65549449623</v>
      </c>
      <c r="X217" s="2">
        <f t="shared" si="6"/>
        <v>103596.34450550377</v>
      </c>
      <c r="Y217" s="2">
        <f t="shared" si="37"/>
        <v>54936843.465596959</v>
      </c>
      <c r="Z217" s="2" t="str">
        <f t="shared" si="8"/>
        <v>HERE</v>
      </c>
      <c r="AA217" s="2">
        <f>IF(Z217="HERE",Y217,AA216+Graph!$G$1*1000)</f>
        <v>54936843.465596959</v>
      </c>
      <c r="AB217" s="2">
        <f t="shared" si="20"/>
        <v>103596.34450550377</v>
      </c>
      <c r="AC217" s="2">
        <f t="shared" si="38"/>
        <v>46783731.437911883</v>
      </c>
      <c r="AD217" s="3">
        <f t="shared" si="10"/>
        <v>52800000</v>
      </c>
      <c r="AE217" s="2">
        <f>IF(AE215&gt;=52800000,52800000,IF(AB196=Graph!G$1*1000,AE216+Graph!G$1*1000,AC217))</f>
        <v>46783731.437911883</v>
      </c>
      <c r="AF217" s="3">
        <f t="shared" si="21"/>
        <v>46783731.437911883</v>
      </c>
      <c r="AG217" s="3">
        <f t="shared" si="29"/>
        <v>48861955.520355873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1"/>
        <v>#N/A</v>
      </c>
      <c r="E218" s="2" t="e">
        <f t="shared" si="22"/>
        <v>#N/A</v>
      </c>
      <c r="F218" s="2">
        <v>731496.71318681538</v>
      </c>
      <c r="G218" s="2">
        <f t="shared" si="41"/>
        <v>631858</v>
      </c>
      <c r="H218" s="2">
        <f t="shared" si="39"/>
        <v>98931600.999999627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773964.98118372262</v>
      </c>
      <c r="Q218" s="2">
        <f t="shared" si="42"/>
        <v>650000</v>
      </c>
      <c r="R218" s="2">
        <f t="shared" si="40"/>
        <v>102370574.90350884</v>
      </c>
      <c r="S218" s="2">
        <f t="shared" si="16"/>
        <v>631858</v>
      </c>
      <c r="T218" s="2">
        <f t="shared" si="17"/>
        <v>18142</v>
      </c>
      <c r="U218" s="2">
        <f t="shared" si="18"/>
        <v>650000</v>
      </c>
      <c r="V218" s="2">
        <f t="shared" si="34"/>
        <v>47332312.658791006</v>
      </c>
      <c r="W218" s="2">
        <f t="shared" si="19"/>
        <v>548581.22087912261</v>
      </c>
      <c r="X218" s="2">
        <f t="shared" si="6"/>
        <v>101418.77912087739</v>
      </c>
      <c r="Y218" s="2">
        <f t="shared" si="37"/>
        <v>55038262.244717836</v>
      </c>
      <c r="Z218" s="2" t="str">
        <f t="shared" si="8"/>
        <v>HERE</v>
      </c>
      <c r="AA218" s="2">
        <f>IF(Z218="HERE",Y218,AA217+Graph!$G$1*1000)</f>
        <v>55038262.244717836</v>
      </c>
      <c r="AB218" s="2">
        <f t="shared" si="20"/>
        <v>101418.77912087739</v>
      </c>
      <c r="AC218" s="2">
        <f t="shared" si="38"/>
        <v>47332312.658791006</v>
      </c>
      <c r="AD218" s="3">
        <f t="shared" si="10"/>
        <v>52800000</v>
      </c>
      <c r="AE218" s="2">
        <f>IF(AE216&gt;=52800000,52800000,IF(AB197=Graph!G$1*1000,AE217+Graph!G$1*1000,AC218))</f>
        <v>47332312.658791006</v>
      </c>
      <c r="AF218" s="3">
        <f t="shared" si="21"/>
        <v>47332312.658791006</v>
      </c>
      <c r="AG218" s="3">
        <f t="shared" si="29"/>
        <v>49019531.024724007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1"/>
        <v>#N/A</v>
      </c>
      <c r="E219" s="2" t="e">
        <f t="shared" si="22"/>
        <v>#N/A</v>
      </c>
      <c r="F219" s="2">
        <v>733674.27857142687</v>
      </c>
      <c r="G219" s="2">
        <f t="shared" si="41"/>
        <v>631858</v>
      </c>
      <c r="H219" s="2">
        <f t="shared" si="39"/>
        <v>99563458.999999627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776372.68384422362</v>
      </c>
      <c r="Q219" s="2">
        <f t="shared" si="42"/>
        <v>650000</v>
      </c>
      <c r="R219" s="2">
        <f t="shared" si="40"/>
        <v>103020574.90350884</v>
      </c>
      <c r="S219" s="2">
        <f t="shared" si="16"/>
        <v>631858</v>
      </c>
      <c r="T219" s="2">
        <f t="shared" si="17"/>
        <v>18142</v>
      </c>
      <c r="U219" s="2">
        <f t="shared" si="18"/>
        <v>650000</v>
      </c>
      <c r="V219" s="2">
        <f t="shared" si="34"/>
        <v>47883071.44505474</v>
      </c>
      <c r="W219" s="2">
        <f t="shared" si="19"/>
        <v>550758.7862637341</v>
      </c>
      <c r="X219" s="2">
        <f t="shared" si="6"/>
        <v>99241.213736265898</v>
      </c>
      <c r="Y219" s="2">
        <f t="shared" si="37"/>
        <v>55137503.458454102</v>
      </c>
      <c r="Z219" s="2" t="str">
        <f t="shared" si="8"/>
        <v>HERE</v>
      </c>
      <c r="AA219" s="2">
        <f>IF(Z219="HERE",Y219,AA218+Graph!$G$1*1000)</f>
        <v>55137503.458454102</v>
      </c>
      <c r="AB219" s="2">
        <f t="shared" si="20"/>
        <v>99241.213736265898</v>
      </c>
      <c r="AC219" s="2">
        <f t="shared" si="38"/>
        <v>47883071.44505474</v>
      </c>
      <c r="AD219" s="3">
        <f t="shared" si="10"/>
        <v>52800000</v>
      </c>
      <c r="AE219" s="2">
        <f>IF(AE217&gt;=52800000,52800000,IF(AB198=Graph!G$1*1000,AE218+Graph!G$1*1000,AC219))</f>
        <v>47883071.44505474</v>
      </c>
      <c r="AF219" s="3">
        <f t="shared" si="21"/>
        <v>47883071.44505474</v>
      </c>
      <c r="AG219" s="3">
        <f t="shared" si="29"/>
        <v>49175255.598515227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1"/>
        <v>#N/A</v>
      </c>
      <c r="E220" s="2" t="e">
        <f t="shared" si="22"/>
        <v>#N/A</v>
      </c>
      <c r="F220" s="2">
        <v>735851.84395603836</v>
      </c>
      <c r="G220" s="2">
        <f t="shared" si="41"/>
        <v>631858</v>
      </c>
      <c r="H220" s="2">
        <f t="shared" si="39"/>
        <v>100195316.99999963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778780.38650472462</v>
      </c>
      <c r="Q220" s="2">
        <f t="shared" si="42"/>
        <v>650000</v>
      </c>
      <c r="R220" s="2">
        <f t="shared" si="40"/>
        <v>103670574.90350884</v>
      </c>
      <c r="S220" s="2">
        <f t="shared" si="16"/>
        <v>631858</v>
      </c>
      <c r="T220" s="2">
        <f t="shared" si="17"/>
        <v>18142</v>
      </c>
      <c r="U220" s="2">
        <f t="shared" si="18"/>
        <v>650000</v>
      </c>
      <c r="V220" s="2">
        <f t="shared" si="34"/>
        <v>48436007.796703085</v>
      </c>
      <c r="W220" s="2">
        <f t="shared" si="19"/>
        <v>552936.35164834559</v>
      </c>
      <c r="X220" s="2">
        <f t="shared" si="6"/>
        <v>97063.64835165441</v>
      </c>
      <c r="Y220" s="2">
        <f t="shared" si="37"/>
        <v>55234567.106805757</v>
      </c>
      <c r="Z220" s="2" t="str">
        <f t="shared" si="8"/>
        <v>HERE</v>
      </c>
      <c r="AA220" s="2">
        <f>IF(Z220="HERE",Y220,AA219+Graph!$G$1*1000)</f>
        <v>55234567.106805757</v>
      </c>
      <c r="AB220" s="2">
        <f t="shared" si="20"/>
        <v>97063.64835165441</v>
      </c>
      <c r="AC220" s="2">
        <f t="shared" si="38"/>
        <v>48436007.796703085</v>
      </c>
      <c r="AD220" s="3">
        <f t="shared" si="10"/>
        <v>52800000</v>
      </c>
      <c r="AE220" s="2">
        <f>IF(AE218&gt;=52800000,52800000,IF(AB199=Graph!G$1*1000,AE219+Graph!G$1*1000,AC220))</f>
        <v>48436007.796703085</v>
      </c>
      <c r="AF220" s="3">
        <f t="shared" si="21"/>
        <v>48436007.796703085</v>
      </c>
      <c r="AG220" s="3">
        <f t="shared" si="29"/>
        <v>49329129.241729505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1"/>
        <v>#N/A</v>
      </c>
      <c r="E221" s="2" t="e">
        <f t="shared" si="22"/>
        <v>#N/A</v>
      </c>
      <c r="F221" s="2">
        <v>738029.40934064984</v>
      </c>
      <c r="G221" s="2">
        <f t="shared" si="41"/>
        <v>631858</v>
      </c>
      <c r="H221" s="2">
        <f t="shared" si="39"/>
        <v>100827174.99999963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781188.08916522563</v>
      </c>
      <c r="Q221" s="2">
        <f t="shared" si="42"/>
        <v>650000</v>
      </c>
      <c r="R221" s="2">
        <f t="shared" si="40"/>
        <v>104320574.90350884</v>
      </c>
      <c r="S221" s="2">
        <f t="shared" si="16"/>
        <v>631858</v>
      </c>
      <c r="T221" s="2">
        <f t="shared" si="17"/>
        <v>18142</v>
      </c>
      <c r="U221" s="2">
        <f t="shared" si="18"/>
        <v>650000</v>
      </c>
      <c r="V221" s="2">
        <f t="shared" si="34"/>
        <v>48991121.713736042</v>
      </c>
      <c r="W221" s="2">
        <f t="shared" si="19"/>
        <v>555113.91703295708</v>
      </c>
      <c r="X221" s="2">
        <f t="shared" si="6"/>
        <v>94886.082967042923</v>
      </c>
      <c r="Y221" s="2">
        <f t="shared" si="37"/>
        <v>55329453.1897728</v>
      </c>
      <c r="Z221" s="2" t="str">
        <f t="shared" si="8"/>
        <v>HERE</v>
      </c>
      <c r="AA221" s="2">
        <f>IF(Z221="HERE",Y221,AA220+Graph!$G$1*1000)</f>
        <v>55329453.1897728</v>
      </c>
      <c r="AB221" s="2">
        <f t="shared" si="20"/>
        <v>94886.082967042923</v>
      </c>
      <c r="AC221" s="2">
        <f t="shared" si="38"/>
        <v>48991121.713736042</v>
      </c>
      <c r="AD221" s="3">
        <f t="shared" si="10"/>
        <v>52800000</v>
      </c>
      <c r="AE221" s="2">
        <f>IF(AE219&gt;=52800000,52800000,IF(AB200=Graph!G$1*1000,AE220+Graph!G$1*1000,AC221))</f>
        <v>48991121.713736042</v>
      </c>
      <c r="AF221" s="3">
        <f t="shared" si="21"/>
        <v>48991121.713736042</v>
      </c>
      <c r="AG221" s="3">
        <f t="shared" si="29"/>
        <v>49409550.90934065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1"/>
        <v>#N/A</v>
      </c>
      <c r="E222" s="2" t="e">
        <f t="shared" si="22"/>
        <v>#N/A</v>
      </c>
      <c r="F222" s="2">
        <v>740206.97472527623</v>
      </c>
      <c r="G222" s="2">
        <f t="shared" si="41"/>
        <v>631858</v>
      </c>
      <c r="H222" s="2">
        <f t="shared" si="39"/>
        <v>101459032.99999963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783595.79182571173</v>
      </c>
      <c r="Q222" s="2">
        <f t="shared" si="42"/>
        <v>650000</v>
      </c>
      <c r="R222" s="2">
        <f t="shared" si="40"/>
        <v>104970574.90350884</v>
      </c>
      <c r="S222" s="2">
        <f t="shared" si="16"/>
        <v>631858</v>
      </c>
      <c r="T222" s="2">
        <f t="shared" si="17"/>
        <v>18142</v>
      </c>
      <c r="U222" s="2">
        <f t="shared" si="18"/>
        <v>650000</v>
      </c>
      <c r="V222" s="2">
        <f t="shared" si="34"/>
        <v>49548413.196153626</v>
      </c>
      <c r="W222" s="2">
        <f t="shared" si="19"/>
        <v>557291.48241758347</v>
      </c>
      <c r="X222" s="2">
        <f t="shared" si="6"/>
        <v>92708.517582416534</v>
      </c>
      <c r="Y222" s="2">
        <f t="shared" si="37"/>
        <v>55422161.707355216</v>
      </c>
      <c r="Z222" s="2" t="str">
        <f t="shared" si="8"/>
        <v>HERE</v>
      </c>
      <c r="AA222" s="2">
        <f>IF(Z222="HERE",Y222,AA221+Graph!$G$1*1000)</f>
        <v>55422161.707355216</v>
      </c>
      <c r="AB222" s="2">
        <f t="shared" si="20"/>
        <v>92708.517582416534</v>
      </c>
      <c r="AC222" s="2">
        <f t="shared" si="38"/>
        <v>49548413.196153626</v>
      </c>
      <c r="AD222" s="3">
        <f t="shared" si="10"/>
        <v>52800000</v>
      </c>
      <c r="AE222" s="2">
        <f>IF(AE220&gt;=52800000,52800000,IF(AB201=Graph!G$1*1000,AE221+Graph!G$1*1000,AC222))</f>
        <v>49548413.196153626</v>
      </c>
      <c r="AF222" s="3">
        <f t="shared" si="21"/>
        <v>49548413.196153626</v>
      </c>
      <c r="AG222" s="3">
        <f t="shared" si="29"/>
        <v>49435129.039807685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1"/>
        <v>#N/A</v>
      </c>
      <c r="E223" s="2" t="e">
        <f t="shared" si="22"/>
        <v>#N/A</v>
      </c>
      <c r="F223" s="2">
        <v>742384.54010988772</v>
      </c>
      <c r="G223" s="2">
        <f t="shared" si="41"/>
        <v>631858</v>
      </c>
      <c r="H223" s="2">
        <f t="shared" si="39"/>
        <v>102090890.99999963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786003.49448621273</v>
      </c>
      <c r="Q223" s="2">
        <f t="shared" si="42"/>
        <v>650000</v>
      </c>
      <c r="R223" s="2">
        <f t="shared" si="40"/>
        <v>105620574.90350884</v>
      </c>
      <c r="S223" s="2">
        <f t="shared" si="16"/>
        <v>631858</v>
      </c>
      <c r="T223" s="2">
        <f t="shared" si="17"/>
        <v>18142</v>
      </c>
      <c r="U223" s="2">
        <f t="shared" si="18"/>
        <v>650000</v>
      </c>
      <c r="V223" s="2">
        <f t="shared" si="34"/>
        <v>50107882.243955821</v>
      </c>
      <c r="W223" s="2">
        <f t="shared" si="19"/>
        <v>559469.04780219495</v>
      </c>
      <c r="X223" s="2">
        <f t="shared" si="6"/>
        <v>90530.952197805047</v>
      </c>
      <c r="Y223" s="2">
        <f t="shared" ref="Y223:Y286" si="43">IF(COUNT($C224)=0,IF(COUNT($C223)=1,C223,SUM(Y222+X223)),C223)</f>
        <v>55512692.659553021</v>
      </c>
      <c r="Z223" s="2" t="str">
        <f t="shared" si="8"/>
        <v>HERE</v>
      </c>
      <c r="AA223" s="2">
        <f>IF(Z223="HERE",Y223,AA222+Graph!$G$1*1000)</f>
        <v>55512692.659553021</v>
      </c>
      <c r="AB223" s="2">
        <f t="shared" si="20"/>
        <v>90530.952197805047</v>
      </c>
      <c r="AC223" s="2">
        <f t="shared" ref="AC223:AC286" si="44">IF(Z224="HERE",V223,AC222)</f>
        <v>50107882.243955821</v>
      </c>
      <c r="AD223" s="3">
        <f t="shared" si="10"/>
        <v>52800000</v>
      </c>
      <c r="AE223" s="2">
        <f>IF(AE221&gt;=52800000,52800000,IF(AB202=Graph!G$1*1000,AE222+Graph!G$1*1000,AC223))</f>
        <v>50107882.243955821</v>
      </c>
      <c r="AF223" s="3">
        <f t="shared" si="21"/>
        <v>50107882.243955821</v>
      </c>
      <c r="AG223" s="3">
        <f t="shared" si="29"/>
        <v>49460816.048543945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1"/>
        <v>#N/A</v>
      </c>
      <c r="E224" s="2" t="e">
        <f t="shared" si="22"/>
        <v>#N/A</v>
      </c>
      <c r="F224" s="2">
        <v>744562.10549449921</v>
      </c>
      <c r="G224" s="2">
        <f t="shared" si="41"/>
        <v>631858</v>
      </c>
      <c r="H224" s="2">
        <f t="shared" ref="H224:H287" si="45">IF(COUNT($C225)=0,IF(COUNT($C224)=1,C224,SUM(H223+G224)),C224)</f>
        <v>102722748.99999963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788411.19714671373</v>
      </c>
      <c r="Q224" s="2">
        <f t="shared" si="42"/>
        <v>650000</v>
      </c>
      <c r="R224" s="2">
        <f t="shared" ref="R224:R287" si="46">IF(COUNT($C225)=0,IF(COUNT($C224)=1,M224,SUM(R223+Q224)),M224)</f>
        <v>106270574.90350884</v>
      </c>
      <c r="S224" s="2">
        <f t="shared" si="16"/>
        <v>631858</v>
      </c>
      <c r="T224" s="2">
        <f t="shared" si="17"/>
        <v>18142</v>
      </c>
      <c r="U224" s="2">
        <f t="shared" si="18"/>
        <v>650000</v>
      </c>
      <c r="V224" s="2">
        <f t="shared" si="34"/>
        <v>50669528.857142627</v>
      </c>
      <c r="W224" s="2">
        <f t="shared" si="19"/>
        <v>561646.61318680644</v>
      </c>
      <c r="X224" s="2">
        <f t="shared" si="6"/>
        <v>88353.38681319356</v>
      </c>
      <c r="Y224" s="2">
        <f t="shared" si="43"/>
        <v>55601046.046366215</v>
      </c>
      <c r="Z224" s="2" t="str">
        <f t="shared" si="8"/>
        <v>HERE</v>
      </c>
      <c r="AA224" s="2">
        <f>IF(Z224="HERE",Y224,AA223+Graph!$G$1*1000)</f>
        <v>55601046.046366215</v>
      </c>
      <c r="AB224" s="2">
        <f t="shared" si="20"/>
        <v>88353.38681319356</v>
      </c>
      <c r="AC224" s="2">
        <f t="shared" si="44"/>
        <v>50669528.857142627</v>
      </c>
      <c r="AD224" s="3">
        <f t="shared" si="10"/>
        <v>52800000</v>
      </c>
      <c r="AE224" s="2">
        <f>IF(AE222&gt;=52800000,52800000,IF(AB203=Graph!G$1*1000,AE223+Graph!G$1*1000,AC224))</f>
        <v>50669528.857142627</v>
      </c>
      <c r="AF224" s="3">
        <f t="shared" si="21"/>
        <v>50669528.857142627</v>
      </c>
      <c r="AG224" s="3">
        <f t="shared" si="29"/>
        <v>49486611.935549445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1"/>
        <v>#N/A</v>
      </c>
      <c r="E225" s="2" t="e">
        <f t="shared" si="22"/>
        <v>#N/A</v>
      </c>
      <c r="F225" s="2">
        <v>746739.67087911069</v>
      </c>
      <c r="G225" s="2">
        <f t="shared" si="41"/>
        <v>631858</v>
      </c>
      <c r="H225" s="2">
        <f t="shared" si="45"/>
        <v>103354606.99999963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790818.89980721474</v>
      </c>
      <c r="Q225" s="2">
        <f t="shared" si="42"/>
        <v>650000</v>
      </c>
      <c r="R225" s="2">
        <f t="shared" si="46"/>
        <v>106920574.90350884</v>
      </c>
      <c r="S225" s="2">
        <f t="shared" si="16"/>
        <v>631858</v>
      </c>
      <c r="T225" s="2">
        <f t="shared" si="17"/>
        <v>18142</v>
      </c>
      <c r="U225" s="2">
        <f t="shared" si="18"/>
        <v>650000</v>
      </c>
      <c r="V225" s="2">
        <f t="shared" si="34"/>
        <v>51233353.035714045</v>
      </c>
      <c r="W225" s="2">
        <f t="shared" si="19"/>
        <v>563824.17857141793</v>
      </c>
      <c r="X225" s="2">
        <f t="shared" si="6"/>
        <v>86175.821428582072</v>
      </c>
      <c r="Y225" s="2">
        <f t="shared" si="43"/>
        <v>55687221.867794797</v>
      </c>
      <c r="Z225" s="2" t="str">
        <f t="shared" si="8"/>
        <v>HERE</v>
      </c>
      <c r="AA225" s="2">
        <f>IF(Z225="HERE",Y225,AA224+Graph!$G$1*1000)</f>
        <v>55687221.867794797</v>
      </c>
      <c r="AB225" s="2">
        <f t="shared" si="20"/>
        <v>86175.821428582072</v>
      </c>
      <c r="AC225" s="2">
        <f t="shared" si="44"/>
        <v>51233353.035714045</v>
      </c>
      <c r="AD225" s="3">
        <f t="shared" si="10"/>
        <v>52800000</v>
      </c>
      <c r="AE225" s="2">
        <f>IF(AE223&gt;=52800000,52800000,IF(AB204=Graph!G$1*1000,AE224+Graph!G$1*1000,AC225))</f>
        <v>51233353.035714045</v>
      </c>
      <c r="AF225" s="3">
        <f t="shared" si="21"/>
        <v>51233353.035714045</v>
      </c>
      <c r="AG225" s="3">
        <f t="shared" si="29"/>
        <v>49512516.700824171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1"/>
        <v>#N/A</v>
      </c>
      <c r="E226" s="2" t="e">
        <f t="shared" si="22"/>
        <v>#N/A</v>
      </c>
      <c r="F226" s="2">
        <v>748917.23626373708</v>
      </c>
      <c r="G226" s="2">
        <f t="shared" si="41"/>
        <v>631858</v>
      </c>
      <c r="H226" s="2">
        <f t="shared" si="45"/>
        <v>103986464.99999963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793226.60246771574</v>
      </c>
      <c r="Q226" s="2">
        <f t="shared" si="42"/>
        <v>650000</v>
      </c>
      <c r="R226" s="2">
        <f t="shared" si="46"/>
        <v>107570574.90350884</v>
      </c>
      <c r="S226" s="2">
        <f t="shared" si="16"/>
        <v>631858</v>
      </c>
      <c r="T226" s="2">
        <f t="shared" si="17"/>
        <v>18142</v>
      </c>
      <c r="U226" s="2">
        <f t="shared" si="18"/>
        <v>650000</v>
      </c>
      <c r="V226" s="2">
        <f t="shared" si="34"/>
        <v>51799354.779670089</v>
      </c>
      <c r="W226" s="2">
        <f t="shared" si="19"/>
        <v>566001.74395604432</v>
      </c>
      <c r="X226" s="2">
        <f t="shared" si="6"/>
        <v>83998.256043955684</v>
      </c>
      <c r="Y226" s="2">
        <f t="shared" si="43"/>
        <v>55771220.123838753</v>
      </c>
      <c r="Z226" s="2" t="str">
        <f t="shared" si="8"/>
        <v>HERE</v>
      </c>
      <c r="AA226" s="2">
        <f>IF(Z226="HERE",Y226,AA225+Graph!$G$1*1000)</f>
        <v>55771220.123838753</v>
      </c>
      <c r="AB226" s="2">
        <f t="shared" si="20"/>
        <v>83998.256043955684</v>
      </c>
      <c r="AC226" s="2">
        <f t="shared" si="44"/>
        <v>51799354.779670089</v>
      </c>
      <c r="AD226" s="3">
        <f t="shared" si="10"/>
        <v>52800000</v>
      </c>
      <c r="AE226" s="2">
        <f>IF(AE224&gt;=52800000,52800000,IF(AB205=Graph!G$1*1000,AE225+Graph!G$1*1000,AC226))</f>
        <v>51799354.779670089</v>
      </c>
      <c r="AF226" s="3">
        <f t="shared" si="21"/>
        <v>51799354.779670089</v>
      </c>
      <c r="AG226" s="3">
        <f t="shared" si="29"/>
        <v>49538530.344368123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1"/>
        <v>#N/A</v>
      </c>
      <c r="E227" s="2" t="e">
        <f t="shared" si="22"/>
        <v>#N/A</v>
      </c>
      <c r="F227" s="2">
        <v>751094.80164834857</v>
      </c>
      <c r="G227" s="2">
        <f t="shared" si="41"/>
        <v>631858</v>
      </c>
      <c r="H227" s="2">
        <f t="shared" si="45"/>
        <v>104618322.99999963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795634.30512820184</v>
      </c>
      <c r="Q227" s="2">
        <f t="shared" si="42"/>
        <v>650000</v>
      </c>
      <c r="R227" s="2">
        <f t="shared" si="46"/>
        <v>108220574.90350884</v>
      </c>
      <c r="S227" s="2">
        <f t="shared" si="16"/>
        <v>631858</v>
      </c>
      <c r="T227" s="2">
        <f t="shared" si="17"/>
        <v>18142</v>
      </c>
      <c r="U227" s="2">
        <f t="shared" si="18"/>
        <v>650000</v>
      </c>
      <c r="V227" s="2">
        <f t="shared" si="34"/>
        <v>52367534.089010745</v>
      </c>
      <c r="W227" s="2">
        <f t="shared" si="19"/>
        <v>568179.3093406558</v>
      </c>
      <c r="X227" s="2">
        <f t="shared" si="6"/>
        <v>81820.690659344196</v>
      </c>
      <c r="Y227" s="2">
        <f t="shared" si="43"/>
        <v>55853040.814498097</v>
      </c>
      <c r="Z227" s="2" t="str">
        <f t="shared" si="8"/>
        <v>HERE</v>
      </c>
      <c r="AA227" s="2">
        <f>IF(Z227="HERE",Y227,AA226+Graph!$G$1*1000)</f>
        <v>55853040.814498097</v>
      </c>
      <c r="AB227" s="2">
        <f t="shared" si="20"/>
        <v>81820.690659344196</v>
      </c>
      <c r="AC227" s="2">
        <f t="shared" si="44"/>
        <v>52367534.089010745</v>
      </c>
      <c r="AD227" s="3">
        <f t="shared" si="10"/>
        <v>52800000</v>
      </c>
      <c r="AE227" s="2">
        <f>IF(AE225&gt;=52800000,52800000,IF(AB206=Graph!G$1*1000,AE226+Graph!G$1*1000,AC227))</f>
        <v>52367534.089010745</v>
      </c>
      <c r="AF227" s="3">
        <f t="shared" si="21"/>
        <v>52367534.089010745</v>
      </c>
      <c r="AG227" s="3">
        <f t="shared" si="29"/>
        <v>49564652.866181314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1"/>
        <v>#N/A</v>
      </c>
      <c r="E228" s="2" t="e">
        <f t="shared" si="22"/>
        <v>#N/A</v>
      </c>
      <c r="F228" s="2">
        <v>753272.36703296006</v>
      </c>
      <c r="G228" s="2">
        <f t="shared" si="41"/>
        <v>631858</v>
      </c>
      <c r="H228" s="2">
        <f t="shared" si="45"/>
        <v>105250180.99999963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798042.00778870285</v>
      </c>
      <c r="Q228" s="2">
        <f t="shared" si="42"/>
        <v>650000</v>
      </c>
      <c r="R228" s="2">
        <f t="shared" si="46"/>
        <v>108870574.90350884</v>
      </c>
      <c r="S228" s="2">
        <f t="shared" si="16"/>
        <v>631858</v>
      </c>
      <c r="T228" s="2">
        <f t="shared" si="17"/>
        <v>18142</v>
      </c>
      <c r="U228" s="2">
        <f t="shared" si="18"/>
        <v>650000</v>
      </c>
      <c r="V228" s="2">
        <f t="shared" si="34"/>
        <v>52937890.963736013</v>
      </c>
      <c r="W228" s="2">
        <f t="shared" si="19"/>
        <v>570356.87472526729</v>
      </c>
      <c r="X228" s="2">
        <f t="shared" si="6"/>
        <v>79643.125274732709</v>
      </c>
      <c r="Y228" s="2">
        <f t="shared" si="43"/>
        <v>55932683.939772829</v>
      </c>
      <c r="Z228" s="2" t="str">
        <f t="shared" si="8"/>
        <v>HERE</v>
      </c>
      <c r="AA228" s="2">
        <f>IF(Z228="HERE",Y228,AA227+Graph!$G$1*1000)</f>
        <v>55932683.939772829</v>
      </c>
      <c r="AB228" s="2">
        <f t="shared" si="20"/>
        <v>79643.125274732709</v>
      </c>
      <c r="AC228" s="2">
        <f t="shared" si="44"/>
        <v>52937890.963736013</v>
      </c>
      <c r="AD228" s="3">
        <f t="shared" si="10"/>
        <v>52800000</v>
      </c>
      <c r="AE228" s="2">
        <f>IF(AE226&gt;=52800000,52800000,IF(AB207=Graph!G$1*1000,AE227+Graph!G$1*1000,AC228))</f>
        <v>52937890.963736013</v>
      </c>
      <c r="AF228" s="3">
        <f t="shared" si="21"/>
        <v>52800000</v>
      </c>
      <c r="AG228" s="3">
        <f t="shared" si="29"/>
        <v>49590884.266263731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1"/>
        <v>#N/A</v>
      </c>
      <c r="E229" s="2" t="e">
        <f t="shared" si="22"/>
        <v>#N/A</v>
      </c>
      <c r="F229" s="2">
        <v>755449.93241757154</v>
      </c>
      <c r="G229" s="2">
        <f t="shared" si="41"/>
        <v>631858</v>
      </c>
      <c r="H229" s="2">
        <f t="shared" si="45"/>
        <v>105882038.99999963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800449.71044920385</v>
      </c>
      <c r="Q229" s="2">
        <f t="shared" si="42"/>
        <v>650000</v>
      </c>
      <c r="R229" s="2">
        <f t="shared" si="46"/>
        <v>109520574.90350884</v>
      </c>
      <c r="S229" s="2">
        <f t="shared" si="16"/>
        <v>631858</v>
      </c>
      <c r="T229" s="2">
        <f t="shared" si="17"/>
        <v>18142</v>
      </c>
      <c r="U229" s="2">
        <f t="shared" si="18"/>
        <v>650000</v>
      </c>
      <c r="V229" s="2">
        <f t="shared" si="34"/>
        <v>53510425.403845906</v>
      </c>
      <c r="W229" s="2">
        <f t="shared" si="19"/>
        <v>572534.44010989368</v>
      </c>
      <c r="X229" s="2">
        <f t="shared" si="6"/>
        <v>77465.55989010632</v>
      </c>
      <c r="Y229" s="2">
        <f t="shared" si="43"/>
        <v>56010149.499662936</v>
      </c>
      <c r="Z229" s="2" t="str">
        <f t="shared" si="8"/>
        <v>HERE</v>
      </c>
      <c r="AA229" s="2">
        <f>IF(Z229="HERE",Y229,AA228+Graph!$G$1*1000)</f>
        <v>56010149.499662936</v>
      </c>
      <c r="AB229" s="2">
        <f t="shared" si="20"/>
        <v>77465.55989010632</v>
      </c>
      <c r="AC229" s="2">
        <f t="shared" si="44"/>
        <v>53510425.403845906</v>
      </c>
      <c r="AD229" s="3">
        <f t="shared" si="10"/>
        <v>52800000</v>
      </c>
      <c r="AE229" s="2">
        <f>IF(AE227&gt;=52800000,52800000,IF(AB208=Graph!G$1*1000,AE228+Graph!G$1*1000,AC229))</f>
        <v>53510425.403845906</v>
      </c>
      <c r="AF229" s="3">
        <f t="shared" si="21"/>
        <v>52800000</v>
      </c>
      <c r="AG229" s="3">
        <f t="shared" si="29"/>
        <v>49617224.544615373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1"/>
        <v>#N/A</v>
      </c>
      <c r="E230" s="2" t="e">
        <f t="shared" si="22"/>
        <v>#N/A</v>
      </c>
      <c r="F230" s="2">
        <v>757627.49780219793</v>
      </c>
      <c r="G230" s="2">
        <f t="shared" ref="G230:G293" si="47">IF(F230&gt;650000,$AK$31*1000,F230)</f>
        <v>631858</v>
      </c>
      <c r="H230" s="2">
        <f t="shared" si="45"/>
        <v>106513896.99999963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802857.41310970485</v>
      </c>
      <c r="Q230" s="2">
        <f t="shared" ref="Q230:Q293" si="48">IF(P230&gt;650000,650000,P230)</f>
        <v>650000</v>
      </c>
      <c r="R230" s="2">
        <f t="shared" si="46"/>
        <v>110170574.90350884</v>
      </c>
      <c r="S230" s="2">
        <f t="shared" si="16"/>
        <v>631858</v>
      </c>
      <c r="T230" s="2">
        <f t="shared" si="17"/>
        <v>18142</v>
      </c>
      <c r="U230" s="2">
        <f t="shared" si="18"/>
        <v>650000</v>
      </c>
      <c r="V230" s="2">
        <f t="shared" si="34"/>
        <v>54085137.409340411</v>
      </c>
      <c r="W230" s="2">
        <f t="shared" si="19"/>
        <v>574712.00549450517</v>
      </c>
      <c r="X230" s="2">
        <f t="shared" si="6"/>
        <v>75287.994505494833</v>
      </c>
      <c r="Y230" s="2">
        <f t="shared" si="43"/>
        <v>56085437.494168431</v>
      </c>
      <c r="Z230" s="2" t="str">
        <f t="shared" si="8"/>
        <v>HERE</v>
      </c>
      <c r="AA230" s="2">
        <f>IF(Z230="HERE",Y230,AA229+Graph!$G$1*1000)</f>
        <v>56085437.494168431</v>
      </c>
      <c r="AB230" s="2">
        <f t="shared" si="20"/>
        <v>75287.994505494833</v>
      </c>
      <c r="AC230" s="2">
        <f t="shared" si="44"/>
        <v>54085137.409340411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49643673.701236255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1"/>
        <v>#N/A</v>
      </c>
      <c r="E231" s="2" t="e">
        <f t="shared" si="22"/>
        <v>#N/A</v>
      </c>
      <c r="F231" s="2">
        <v>759805.06318680942</v>
      </c>
      <c r="G231" s="2">
        <f t="shared" si="47"/>
        <v>631858</v>
      </c>
      <c r="H231" s="2">
        <f t="shared" si="45"/>
        <v>107145754.99999963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805265.11577019095</v>
      </c>
      <c r="Q231" s="2">
        <f t="shared" si="48"/>
        <v>650000</v>
      </c>
      <c r="R231" s="2">
        <f t="shared" si="46"/>
        <v>110820574.90350884</v>
      </c>
      <c r="S231" s="2">
        <f t="shared" si="16"/>
        <v>631858</v>
      </c>
      <c r="T231" s="2">
        <f t="shared" si="17"/>
        <v>18142</v>
      </c>
      <c r="U231" s="2">
        <f t="shared" si="18"/>
        <v>650000</v>
      </c>
      <c r="V231" s="2">
        <f t="shared" si="34"/>
        <v>54662026.980219528</v>
      </c>
      <c r="W231" s="2">
        <f t="shared" si="19"/>
        <v>576889.57087911665</v>
      </c>
      <c r="X231" s="2">
        <f t="shared" si="6"/>
        <v>73110.429120883346</v>
      </c>
      <c r="Y231" s="2">
        <f t="shared" si="43"/>
        <v>56158547.923289314</v>
      </c>
      <c r="Z231" s="2" t="str">
        <f t="shared" si="8"/>
        <v>HERE</v>
      </c>
      <c r="AA231" s="2">
        <f>IF(Z231="HERE",Y231,AA230+Graph!$G$1*1000)</f>
        <v>56158547.923289314</v>
      </c>
      <c r="AB231" s="2">
        <f t="shared" si="20"/>
        <v>73110.429120883346</v>
      </c>
      <c r="AC231" s="2">
        <f t="shared" si="44"/>
        <v>54662026.980219528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49670231.736126363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1"/>
        <v>#N/A</v>
      </c>
      <c r="E232" s="2" t="e">
        <f t="shared" si="22"/>
        <v>#N/A</v>
      </c>
      <c r="F232" s="2">
        <v>761982.62857142091</v>
      </c>
      <c r="G232" s="2">
        <f t="shared" si="47"/>
        <v>631858</v>
      </c>
      <c r="H232" s="2">
        <f t="shared" si="45"/>
        <v>107777612.99999963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807672.81843069196</v>
      </c>
      <c r="Q232" s="2">
        <f t="shared" si="48"/>
        <v>650000</v>
      </c>
      <c r="R232" s="2">
        <f t="shared" si="46"/>
        <v>111470574.90350884</v>
      </c>
      <c r="S232" s="2">
        <f t="shared" si="16"/>
        <v>631858</v>
      </c>
      <c r="T232" s="2">
        <f t="shared" si="17"/>
        <v>18142</v>
      </c>
      <c r="U232" s="2">
        <f t="shared" si="18"/>
        <v>650000</v>
      </c>
      <c r="V232" s="2">
        <f t="shared" si="34"/>
        <v>55241094.116483256</v>
      </c>
      <c r="W232" s="2">
        <f t="shared" si="19"/>
        <v>579067.13626372814</v>
      </c>
      <c r="X232" s="2">
        <f t="shared" si="6"/>
        <v>70932.863736271858</v>
      </c>
      <c r="Y232" s="2">
        <f t="shared" si="43"/>
        <v>56229480.787025586</v>
      </c>
      <c r="Z232" s="2" t="str">
        <f t="shared" si="8"/>
        <v>HERE</v>
      </c>
      <c r="AA232" s="2">
        <f>IF(Z232="HERE",Y232,AA231+Graph!$G$1*1000)</f>
        <v>56229480.787025586</v>
      </c>
      <c r="AB232" s="2">
        <f t="shared" si="20"/>
        <v>70932.863736271858</v>
      </c>
      <c r="AC232" s="2">
        <f t="shared" si="44"/>
        <v>55241094.116483256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49696898.649285704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1"/>
        <v>#N/A</v>
      </c>
      <c r="E233" s="2" t="e">
        <f t="shared" si="22"/>
        <v>#N/A</v>
      </c>
      <c r="F233" s="2">
        <v>764160.1939560473</v>
      </c>
      <c r="G233" s="2">
        <f t="shared" si="47"/>
        <v>631858</v>
      </c>
      <c r="H233" s="2">
        <f t="shared" si="45"/>
        <v>108409470.99999963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810080.52109119296</v>
      </c>
      <c r="Q233" s="2">
        <f t="shared" si="48"/>
        <v>650000</v>
      </c>
      <c r="R233" s="2">
        <f t="shared" si="46"/>
        <v>112120574.90350884</v>
      </c>
      <c r="S233" s="2">
        <f t="shared" si="16"/>
        <v>631858</v>
      </c>
      <c r="T233" s="2">
        <f t="shared" si="17"/>
        <v>18142</v>
      </c>
      <c r="U233" s="2">
        <f t="shared" si="18"/>
        <v>650000</v>
      </c>
      <c r="V233" s="2">
        <f t="shared" si="34"/>
        <v>55822338.818131611</v>
      </c>
      <c r="W233" s="2">
        <f t="shared" si="19"/>
        <v>581244.70164835453</v>
      </c>
      <c r="X233" s="2">
        <f t="shared" si="6"/>
        <v>68755.29835164547</v>
      </c>
      <c r="Y233" s="2">
        <f t="shared" si="43"/>
        <v>56298236.085377231</v>
      </c>
      <c r="Z233" s="2" t="str">
        <f t="shared" si="8"/>
        <v>HERE</v>
      </c>
      <c r="AA233" s="2">
        <f>IF(Z233="HERE",Y233,AA232+Graph!$G$1*1000)</f>
        <v>56298236.085377231</v>
      </c>
      <c r="AB233" s="2">
        <f t="shared" si="20"/>
        <v>68755.29835164547</v>
      </c>
      <c r="AC233" s="2">
        <f t="shared" si="44"/>
        <v>55241094.116483256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49723674.440714277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1"/>
        <v>#N/A</v>
      </c>
      <c r="E234" s="2" t="e">
        <f t="shared" si="22"/>
        <v>#N/A</v>
      </c>
      <c r="F234" s="2">
        <v>766337.75934065878</v>
      </c>
      <c r="G234" s="2">
        <f t="shared" si="47"/>
        <v>631858</v>
      </c>
      <c r="H234" s="2">
        <f t="shared" si="45"/>
        <v>109041328.99999963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812488.22375169396</v>
      </c>
      <c r="Q234" s="2">
        <f t="shared" si="48"/>
        <v>650000</v>
      </c>
      <c r="R234" s="2">
        <f t="shared" si="46"/>
        <v>112770574.90350884</v>
      </c>
      <c r="S234" s="2">
        <f t="shared" si="16"/>
        <v>631858</v>
      </c>
      <c r="T234" s="2">
        <f t="shared" si="17"/>
        <v>18142</v>
      </c>
      <c r="U234" s="2">
        <f t="shared" si="18"/>
        <v>650000</v>
      </c>
      <c r="V234" s="2">
        <f t="shared" si="34"/>
        <v>56405761.085164577</v>
      </c>
      <c r="W234" s="2">
        <f t="shared" si="19"/>
        <v>583422.26703296602</v>
      </c>
      <c r="X234" s="2">
        <f t="shared" si="6"/>
        <v>66577.732967033982</v>
      </c>
      <c r="Y234" s="2">
        <f t="shared" si="43"/>
        <v>56364813.818344265</v>
      </c>
      <c r="Z234" s="2" t="str">
        <f t="shared" si="8"/>
        <v>MEEP</v>
      </c>
      <c r="AA234" s="2">
        <f>IF(Z234="HERE",Y234,AA233+Graph!$G$1*1000)</f>
        <v>56718236.085377231</v>
      </c>
      <c r="AB234" s="2">
        <f t="shared" si="20"/>
        <v>420000</v>
      </c>
      <c r="AC234" s="2">
        <f t="shared" si="44"/>
        <v>55241094.116483256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49750559.110412076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1"/>
        <v>#N/A</v>
      </c>
      <c r="E235" s="2" t="e">
        <f t="shared" si="22"/>
        <v>#N/A</v>
      </c>
      <c r="F235" s="2">
        <v>768515.32472527027</v>
      </c>
      <c r="G235" s="2">
        <f t="shared" si="47"/>
        <v>631858</v>
      </c>
      <c r="H235" s="2">
        <f t="shared" si="45"/>
        <v>109673186.99999963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814895.92641218007</v>
      </c>
      <c r="Q235" s="2">
        <f t="shared" si="48"/>
        <v>650000</v>
      </c>
      <c r="R235" s="2">
        <f t="shared" si="46"/>
        <v>113420574.90350884</v>
      </c>
      <c r="S235" s="2">
        <f t="shared" si="16"/>
        <v>631858</v>
      </c>
      <c r="T235" s="2">
        <f t="shared" si="17"/>
        <v>18142</v>
      </c>
      <c r="U235" s="2">
        <f t="shared" si="18"/>
        <v>650000</v>
      </c>
      <c r="V235" s="2">
        <f t="shared" si="34"/>
        <v>56991360.917582154</v>
      </c>
      <c r="W235" s="2">
        <f t="shared" si="19"/>
        <v>585599.83241757751</v>
      </c>
      <c r="X235" s="2">
        <f t="shared" si="6"/>
        <v>64400.167582422495</v>
      </c>
      <c r="Y235" s="2">
        <f t="shared" si="43"/>
        <v>56429213.985926688</v>
      </c>
      <c r="Z235" s="2" t="str">
        <f t="shared" si="8"/>
        <v>MEEP</v>
      </c>
      <c r="AA235" s="2">
        <f>IF(Z235="HERE",Y235,AA234+Graph!$G$1*1000)</f>
        <v>57138236.085377231</v>
      </c>
      <c r="AB235" s="2">
        <f t="shared" si="20"/>
        <v>420000</v>
      </c>
      <c r="AC235" s="2">
        <f t="shared" si="44"/>
        <v>55241094.116483256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49777552.658379108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1"/>
        <v>#N/A</v>
      </c>
      <c r="E236" s="2" t="e">
        <f t="shared" si="22"/>
        <v>#N/A</v>
      </c>
      <c r="F236" s="2">
        <v>770692.89010988176</v>
      </c>
      <c r="G236" s="2">
        <f t="shared" si="47"/>
        <v>631858</v>
      </c>
      <c r="H236" s="2">
        <f t="shared" si="45"/>
        <v>110305044.99999963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817303.62907268107</v>
      </c>
      <c r="Q236" s="2">
        <f t="shared" si="48"/>
        <v>650000</v>
      </c>
      <c r="R236" s="2">
        <f t="shared" si="46"/>
        <v>114070574.90350884</v>
      </c>
      <c r="S236" s="2">
        <f t="shared" si="16"/>
        <v>631858</v>
      </c>
      <c r="T236" s="2">
        <f t="shared" si="17"/>
        <v>18142</v>
      </c>
      <c r="U236" s="2">
        <f t="shared" si="18"/>
        <v>650000</v>
      </c>
      <c r="V236" s="2">
        <f t="shared" si="34"/>
        <v>57579138.315384343</v>
      </c>
      <c r="W236" s="2">
        <f t="shared" si="19"/>
        <v>587777.39780218899</v>
      </c>
      <c r="X236" s="2">
        <f t="shared" si="6"/>
        <v>62222.602197811007</v>
      </c>
      <c r="Y236" s="2">
        <f t="shared" si="43"/>
        <v>56491436.588124499</v>
      </c>
      <c r="Z236" s="2" t="str">
        <f t="shared" si="8"/>
        <v>MEEP</v>
      </c>
      <c r="AA236" s="2">
        <f>IF(Z236="HERE",Y236,AA235+Graph!$G$1*1000)</f>
        <v>57558236.085377231</v>
      </c>
      <c r="AB236" s="2">
        <f t="shared" si="20"/>
        <v>420000</v>
      </c>
      <c r="AC236" s="2">
        <f t="shared" si="44"/>
        <v>55241094.116483256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49804655.084615372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1"/>
        <v>#N/A</v>
      </c>
      <c r="E237" s="2" t="e">
        <f t="shared" si="22"/>
        <v>#N/A</v>
      </c>
      <c r="F237" s="2">
        <v>772870.45549450815</v>
      </c>
      <c r="G237" s="2">
        <f t="shared" si="47"/>
        <v>631858</v>
      </c>
      <c r="H237" s="2">
        <f t="shared" si="45"/>
        <v>110936902.99999963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819711.33173318207</v>
      </c>
      <c r="Q237" s="2">
        <f t="shared" si="48"/>
        <v>650000</v>
      </c>
      <c r="R237" s="2">
        <f t="shared" si="46"/>
        <v>114720574.90350884</v>
      </c>
      <c r="S237" s="2">
        <f t="shared" si="16"/>
        <v>631858</v>
      </c>
      <c r="T237" s="2">
        <f t="shared" si="17"/>
        <v>18142</v>
      </c>
      <c r="U237" s="2">
        <f t="shared" si="18"/>
        <v>650000</v>
      </c>
      <c r="V237" s="2">
        <f t="shared" si="34"/>
        <v>58169093.278571159</v>
      </c>
      <c r="W237" s="2">
        <f t="shared" si="19"/>
        <v>589954.96318681538</v>
      </c>
      <c r="X237" s="2">
        <f t="shared" si="6"/>
        <v>60045.036813184619</v>
      </c>
      <c r="Y237" s="2">
        <f t="shared" si="43"/>
        <v>56551481.624937683</v>
      </c>
      <c r="Z237" s="2" t="str">
        <f t="shared" si="8"/>
        <v>MEEP</v>
      </c>
      <c r="AA237" s="2">
        <f>IF(Z237="HERE",Y237,AA236+Graph!$G$1*1000)</f>
        <v>57978236.085377231</v>
      </c>
      <c r="AB237" s="2">
        <f t="shared" si="20"/>
        <v>420000</v>
      </c>
      <c r="AC237" s="2">
        <f t="shared" si="44"/>
        <v>55241094.116483256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49831866.389120869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1"/>
        <v>#N/A</v>
      </c>
      <c r="E238" s="2" t="e">
        <f t="shared" si="22"/>
        <v>#N/A</v>
      </c>
      <c r="F238" s="2">
        <v>775048.02087911963</v>
      </c>
      <c r="G238" s="2">
        <f t="shared" si="47"/>
        <v>631858</v>
      </c>
      <c r="H238" s="2">
        <f t="shared" si="45"/>
        <v>111568760.99999963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822119.03439368308</v>
      </c>
      <c r="Q238" s="2">
        <f t="shared" si="48"/>
        <v>650000</v>
      </c>
      <c r="R238" s="2">
        <f t="shared" si="46"/>
        <v>115370574.90350884</v>
      </c>
      <c r="S238" s="2">
        <f t="shared" si="16"/>
        <v>631858</v>
      </c>
      <c r="T238" s="2">
        <f t="shared" si="17"/>
        <v>18142</v>
      </c>
      <c r="U238" s="2">
        <f t="shared" si="18"/>
        <v>650000</v>
      </c>
      <c r="V238" s="2">
        <f t="shared" si="34"/>
        <v>58761225.807142586</v>
      </c>
      <c r="W238" s="2">
        <f t="shared" si="19"/>
        <v>592132.52857142687</v>
      </c>
      <c r="X238" s="2">
        <f t="shared" si="6"/>
        <v>57867.471428573132</v>
      </c>
      <c r="Y238" s="2">
        <f t="shared" si="43"/>
        <v>56609349.096366256</v>
      </c>
      <c r="Z238" s="2" t="str">
        <f t="shared" si="8"/>
        <v>MEEP</v>
      </c>
      <c r="AA238" s="2">
        <f>IF(Z238="HERE",Y238,AA237+Graph!$G$1*1000)</f>
        <v>58398236.085377231</v>
      </c>
      <c r="AB238" s="2">
        <f t="shared" si="20"/>
        <v>420000</v>
      </c>
      <c r="AC238" s="2">
        <f t="shared" si="44"/>
        <v>55241094.116483256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49859186.571895592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1"/>
        <v>#N/A</v>
      </c>
      <c r="E239" s="2" t="e">
        <f t="shared" si="22"/>
        <v>#N/A</v>
      </c>
      <c r="F239" s="2">
        <v>777225.58626373112</v>
      </c>
      <c r="G239" s="2">
        <f t="shared" si="47"/>
        <v>631858</v>
      </c>
      <c r="H239" s="2">
        <f t="shared" si="45"/>
        <v>112200618.99999963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824526.73705416918</v>
      </c>
      <c r="Q239" s="2">
        <f t="shared" si="48"/>
        <v>650000</v>
      </c>
      <c r="R239" s="2">
        <f t="shared" si="46"/>
        <v>116020574.90350884</v>
      </c>
      <c r="S239" s="2">
        <f t="shared" si="16"/>
        <v>631858</v>
      </c>
      <c r="T239" s="2">
        <f t="shared" si="17"/>
        <v>18142</v>
      </c>
      <c r="U239" s="2">
        <f t="shared" si="18"/>
        <v>650000</v>
      </c>
      <c r="V239" s="2">
        <f t="shared" si="34"/>
        <v>59355535.901098624</v>
      </c>
      <c r="W239" s="2">
        <f t="shared" si="19"/>
        <v>594310.09395603836</v>
      </c>
      <c r="X239" s="2">
        <f t="shared" si="6"/>
        <v>55689.906043961644</v>
      </c>
      <c r="Y239" s="2">
        <f t="shared" si="43"/>
        <v>56665039.002410218</v>
      </c>
      <c r="Z239" s="2" t="str">
        <f t="shared" si="8"/>
        <v>MEEP</v>
      </c>
      <c r="AA239" s="2">
        <f>IF(Z239="HERE",Y239,AA238+Graph!$G$1*1000)</f>
        <v>58818236.085377231</v>
      </c>
      <c r="AB239" s="2">
        <f t="shared" si="20"/>
        <v>420000</v>
      </c>
      <c r="AC239" s="2">
        <f t="shared" si="44"/>
        <v>55241094.116483256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49886615.632939547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1"/>
        <v>#N/A</v>
      </c>
      <c r="E240" s="2" t="e">
        <f t="shared" si="22"/>
        <v>#N/A</v>
      </c>
      <c r="F240" s="2">
        <v>779403.15164834261</v>
      </c>
      <c r="G240" s="2">
        <f t="shared" si="47"/>
        <v>631858</v>
      </c>
      <c r="H240" s="2">
        <f t="shared" si="45"/>
        <v>112832476.99999963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826934.43971467018</v>
      </c>
      <c r="Q240" s="2">
        <f t="shared" si="48"/>
        <v>650000</v>
      </c>
      <c r="R240" s="2">
        <f t="shared" si="46"/>
        <v>116670574.90350884</v>
      </c>
      <c r="S240" s="2">
        <f t="shared" si="16"/>
        <v>631858</v>
      </c>
      <c r="T240" s="2">
        <f t="shared" si="17"/>
        <v>18142</v>
      </c>
      <c r="U240" s="2">
        <f t="shared" si="18"/>
        <v>650000</v>
      </c>
      <c r="V240" s="2">
        <f t="shared" si="34"/>
        <v>59952023.560439274</v>
      </c>
      <c r="W240" s="2">
        <f t="shared" si="19"/>
        <v>596487.65934064984</v>
      </c>
      <c r="X240" s="2">
        <f t="shared" si="6"/>
        <v>53512.340659350157</v>
      </c>
      <c r="Y240" s="2">
        <f t="shared" si="43"/>
        <v>56718551.343069568</v>
      </c>
      <c r="Z240" s="2" t="str">
        <f t="shared" si="8"/>
        <v>MEEP</v>
      </c>
      <c r="AA240" s="2">
        <f>IF(Z240="HERE",Y240,AA239+Graph!$G$1*1000)</f>
        <v>59238236.085377231</v>
      </c>
      <c r="AB240" s="2">
        <f t="shared" si="20"/>
        <v>420000</v>
      </c>
      <c r="AC240" s="2">
        <f t="shared" si="44"/>
        <v>55241094.116483256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49914153.572252735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1"/>
        <v>#N/A</v>
      </c>
      <c r="E241" s="2" t="e">
        <f t="shared" si="22"/>
        <v>#N/A</v>
      </c>
      <c r="F241" s="2">
        <v>781580.717032969</v>
      </c>
      <c r="G241" s="2">
        <f t="shared" si="47"/>
        <v>631858</v>
      </c>
      <c r="H241" s="2">
        <f t="shared" si="45"/>
        <v>113464334.99999963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829342.14237517118</v>
      </c>
      <c r="Q241" s="2">
        <f t="shared" si="48"/>
        <v>650000</v>
      </c>
      <c r="R241" s="2">
        <f t="shared" si="46"/>
        <v>117320574.90350884</v>
      </c>
      <c r="S241" s="2">
        <f t="shared" si="16"/>
        <v>631858</v>
      </c>
      <c r="T241" s="2">
        <f t="shared" si="17"/>
        <v>18142</v>
      </c>
      <c r="U241" s="2">
        <f t="shared" si="18"/>
        <v>650000</v>
      </c>
      <c r="V241" s="2">
        <f t="shared" si="34"/>
        <v>60550688.78516455</v>
      </c>
      <c r="W241" s="2">
        <f t="shared" si="19"/>
        <v>598665.22472527623</v>
      </c>
      <c r="X241" s="2">
        <f t="shared" si="6"/>
        <v>51334.775274723768</v>
      </c>
      <c r="Y241" s="2">
        <f t="shared" si="43"/>
        <v>56769886.118344292</v>
      </c>
      <c r="Z241" s="2" t="str">
        <f t="shared" si="8"/>
        <v>MEEP</v>
      </c>
      <c r="AA241" s="2">
        <f>IF(Z241="HERE",Y241,AA240+Graph!$G$1*1000)</f>
        <v>59658236.085377231</v>
      </c>
      <c r="AB241" s="2">
        <f t="shared" si="20"/>
        <v>420000</v>
      </c>
      <c r="AC241" s="2">
        <f t="shared" si="44"/>
        <v>55241094.116483256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49941800.389835157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1"/>
        <v>#N/A</v>
      </c>
      <c r="E242" s="2" t="e">
        <f t="shared" si="22"/>
        <v>#N/A</v>
      </c>
      <c r="F242" s="2">
        <v>783758.28241758049</v>
      </c>
      <c r="G242" s="2">
        <f t="shared" si="47"/>
        <v>631858</v>
      </c>
      <c r="H242" s="2">
        <f t="shared" si="45"/>
        <v>114096192.99999963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831749.84503567219</v>
      </c>
      <c r="Q242" s="2">
        <f t="shared" si="48"/>
        <v>650000</v>
      </c>
      <c r="R242" s="2">
        <f t="shared" si="46"/>
        <v>117970574.90350884</v>
      </c>
      <c r="S242" s="2">
        <f t="shared" si="16"/>
        <v>631858</v>
      </c>
      <c r="T242" s="2">
        <f t="shared" si="17"/>
        <v>18142</v>
      </c>
      <c r="U242" s="2">
        <f t="shared" si="18"/>
        <v>650000</v>
      </c>
      <c r="V242" s="2">
        <f t="shared" si="34"/>
        <v>61151531.575274438</v>
      </c>
      <c r="W242" s="2">
        <f t="shared" si="19"/>
        <v>600842.79010988772</v>
      </c>
      <c r="X242" s="2">
        <f t="shared" si="6"/>
        <v>49157.209890112281</v>
      </c>
      <c r="Y242" s="2">
        <f t="shared" si="43"/>
        <v>56819043.328234404</v>
      </c>
      <c r="Z242" s="2" t="str">
        <f t="shared" si="8"/>
        <v>MEEP</v>
      </c>
      <c r="AA242" s="2">
        <f>IF(Z242="HERE",Y242,AA241+Graph!$G$1*1000)</f>
        <v>60078236.085377231</v>
      </c>
      <c r="AB242" s="2">
        <f t="shared" si="20"/>
        <v>420000</v>
      </c>
      <c r="AC242" s="2">
        <f t="shared" si="44"/>
        <v>55241094.116483256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49969556.085686803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1"/>
        <v>#N/A</v>
      </c>
      <c r="E243" s="2" t="e">
        <f t="shared" si="22"/>
        <v>#N/A</v>
      </c>
      <c r="F243" s="2">
        <v>785935.84780219197</v>
      </c>
      <c r="G243" s="2">
        <f t="shared" si="47"/>
        <v>631858</v>
      </c>
      <c r="H243" s="2">
        <f t="shared" si="45"/>
        <v>114728050.99999963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834157.54769615829</v>
      </c>
      <c r="Q243" s="2">
        <f t="shared" si="48"/>
        <v>650000</v>
      </c>
      <c r="R243" s="2">
        <f t="shared" si="46"/>
        <v>118620574.90350884</v>
      </c>
      <c r="S243" s="2">
        <f t="shared" si="16"/>
        <v>631858</v>
      </c>
      <c r="T243" s="2">
        <f t="shared" si="17"/>
        <v>18142</v>
      </c>
      <c r="U243" s="2">
        <f t="shared" si="18"/>
        <v>650000</v>
      </c>
      <c r="V243" s="2">
        <f t="shared" si="34"/>
        <v>61754551.930768937</v>
      </c>
      <c r="W243" s="2">
        <f t="shared" si="19"/>
        <v>603020.35549449921</v>
      </c>
      <c r="X243" s="2">
        <f t="shared" si="6"/>
        <v>46979.644505500793</v>
      </c>
      <c r="Y243" s="2">
        <f t="shared" si="43"/>
        <v>56866022.972739905</v>
      </c>
      <c r="Z243" s="2" t="str">
        <f t="shared" si="8"/>
        <v>MEEP</v>
      </c>
      <c r="AA243" s="2">
        <f>IF(Z243="HERE",Y243,AA242+Graph!$G$1*1000)</f>
        <v>60498236.085377231</v>
      </c>
      <c r="AB243" s="2">
        <f t="shared" si="20"/>
        <v>420000</v>
      </c>
      <c r="AC243" s="2">
        <f t="shared" si="44"/>
        <v>55241094.116483256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49997420.659807682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1"/>
        <v>#N/A</v>
      </c>
      <c r="E244" s="2" t="e">
        <f t="shared" si="22"/>
        <v>#N/A</v>
      </c>
      <c r="F244" s="2">
        <v>788113.41318680346</v>
      </c>
      <c r="G244" s="2">
        <f t="shared" si="47"/>
        <v>631858</v>
      </c>
      <c r="H244" s="2">
        <f t="shared" si="45"/>
        <v>115359908.99999963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836565.25035665929</v>
      </c>
      <c r="Q244" s="2">
        <f t="shared" si="48"/>
        <v>650000</v>
      </c>
      <c r="R244" s="2">
        <f t="shared" si="46"/>
        <v>119270574.90350884</v>
      </c>
      <c r="S244" s="2">
        <f t="shared" si="16"/>
        <v>631858</v>
      </c>
      <c r="T244" s="2">
        <f t="shared" si="17"/>
        <v>18142</v>
      </c>
      <c r="U244" s="2">
        <f t="shared" si="18"/>
        <v>650000</v>
      </c>
      <c r="V244" s="2">
        <f t="shared" si="34"/>
        <v>62359749.851648048</v>
      </c>
      <c r="W244" s="2">
        <f t="shared" si="19"/>
        <v>605197.92087911069</v>
      </c>
      <c r="X244" s="2">
        <f t="shared" si="6"/>
        <v>44802.079120889306</v>
      </c>
      <c r="Y244" s="2">
        <f t="shared" si="43"/>
        <v>56910825.051860794</v>
      </c>
      <c r="Z244" s="2" t="str">
        <f t="shared" si="8"/>
        <v>MEEP</v>
      </c>
      <c r="AA244" s="2">
        <f>IF(Z244="HERE",Y244,AA243+Graph!$G$1*1000)</f>
        <v>60918236.085377231</v>
      </c>
      <c r="AB244" s="2">
        <f t="shared" si="20"/>
        <v>420000</v>
      </c>
      <c r="AC244" s="2">
        <f t="shared" si="44"/>
        <v>55241094.116483256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50025394.112197794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1"/>
        <v>#N/A</v>
      </c>
      <c r="E245" s="2" t="e">
        <f t="shared" si="22"/>
        <v>#N/A</v>
      </c>
      <c r="F245" s="2">
        <v>790290.97857142985</v>
      </c>
      <c r="G245" s="2">
        <f t="shared" si="47"/>
        <v>631858</v>
      </c>
      <c r="H245" s="2">
        <f t="shared" si="45"/>
        <v>115991766.99999963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838972.9530171603</v>
      </c>
      <c r="Q245" s="2">
        <f t="shared" si="48"/>
        <v>650000</v>
      </c>
      <c r="R245" s="2">
        <f t="shared" si="46"/>
        <v>119920574.90350884</v>
      </c>
      <c r="S245" s="2">
        <f t="shared" si="16"/>
        <v>631858</v>
      </c>
      <c r="T245" s="2">
        <f t="shared" si="17"/>
        <v>18142</v>
      </c>
      <c r="U245" s="2">
        <f t="shared" si="18"/>
        <v>650000</v>
      </c>
      <c r="V245" s="2">
        <f t="shared" si="34"/>
        <v>62967125.337911785</v>
      </c>
      <c r="W245" s="2">
        <f t="shared" si="19"/>
        <v>607375.48626373708</v>
      </c>
      <c r="X245" s="2">
        <f t="shared" si="6"/>
        <v>42624.513736262918</v>
      </c>
      <c r="Y245" s="2">
        <f t="shared" si="43"/>
        <v>56953449.565597057</v>
      </c>
      <c r="Z245" s="2" t="str">
        <f t="shared" si="8"/>
        <v>MEEP</v>
      </c>
      <c r="AA245" s="2">
        <f>IF(Z245="HERE",Y245,AA244+Graph!$G$1*1000)</f>
        <v>61338236.085377231</v>
      </c>
      <c r="AB245" s="2">
        <f t="shared" si="20"/>
        <v>420000</v>
      </c>
      <c r="AC245" s="2">
        <f t="shared" si="44"/>
        <v>55241094.116483256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50053476.442857131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1"/>
        <v>#N/A</v>
      </c>
      <c r="E246" s="2" t="e">
        <f t="shared" si="22"/>
        <v>#N/A</v>
      </c>
      <c r="F246" s="2">
        <v>792468.54395604134</v>
      </c>
      <c r="G246" s="2">
        <f t="shared" si="47"/>
        <v>631858</v>
      </c>
      <c r="H246" s="2">
        <f t="shared" si="45"/>
        <v>116623624.99999963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841380.6556776613</v>
      </c>
      <c r="Q246" s="2">
        <f t="shared" si="48"/>
        <v>650000</v>
      </c>
      <c r="R246" s="2">
        <f t="shared" si="46"/>
        <v>120570574.90350884</v>
      </c>
      <c r="S246" s="2">
        <f t="shared" si="16"/>
        <v>631858</v>
      </c>
      <c r="T246" s="2">
        <f t="shared" si="17"/>
        <v>18142</v>
      </c>
      <c r="U246" s="2">
        <f t="shared" si="18"/>
        <v>650000</v>
      </c>
      <c r="V246" s="2">
        <f t="shared" si="34"/>
        <v>63576678.389560133</v>
      </c>
      <c r="W246" s="2">
        <f t="shared" si="19"/>
        <v>609553.05164834857</v>
      </c>
      <c r="X246" s="2">
        <f t="shared" si="6"/>
        <v>40446.94835165143</v>
      </c>
      <c r="Y246" s="2">
        <f t="shared" si="43"/>
        <v>56993896.513948709</v>
      </c>
      <c r="Z246" s="2" t="str">
        <f t="shared" si="8"/>
        <v>MEEP</v>
      </c>
      <c r="AA246" s="2">
        <f>IF(Z246="HERE",Y246,AA245+Graph!$G$1*1000)</f>
        <v>61758236.085377231</v>
      </c>
      <c r="AB246" s="2">
        <f t="shared" si="20"/>
        <v>420000</v>
      </c>
      <c r="AC246" s="2">
        <f t="shared" si="44"/>
        <v>55241094.116483256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50081667.651785702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1"/>
        <v>#N/A</v>
      </c>
      <c r="E247" s="2" t="e">
        <f t="shared" si="22"/>
        <v>#N/A</v>
      </c>
      <c r="F247" s="2">
        <v>794646.10934065282</v>
      </c>
      <c r="G247" s="2">
        <f t="shared" si="47"/>
        <v>631858</v>
      </c>
      <c r="H247" s="2">
        <f t="shared" si="45"/>
        <v>117255482.99999963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843788.3583381474</v>
      </c>
      <c r="Q247" s="2">
        <f t="shared" si="48"/>
        <v>650000</v>
      </c>
      <c r="R247" s="2">
        <f t="shared" si="46"/>
        <v>121220574.90350884</v>
      </c>
      <c r="S247" s="2">
        <f t="shared" si="16"/>
        <v>631858</v>
      </c>
      <c r="T247" s="2">
        <f t="shared" si="17"/>
        <v>18142</v>
      </c>
      <c r="U247" s="2">
        <f t="shared" si="18"/>
        <v>650000</v>
      </c>
      <c r="V247" s="2">
        <f t="shared" si="34"/>
        <v>64188409.006593093</v>
      </c>
      <c r="W247" s="2">
        <f t="shared" si="19"/>
        <v>611730.61703296006</v>
      </c>
      <c r="X247" s="2">
        <f t="shared" si="6"/>
        <v>38269.382967039943</v>
      </c>
      <c r="Y247" s="2">
        <f t="shared" si="43"/>
        <v>57032165.896915749</v>
      </c>
      <c r="Z247" s="2" t="str">
        <f t="shared" si="8"/>
        <v>MEEP</v>
      </c>
      <c r="AA247" s="2">
        <f>IF(Z247="HERE",Y247,AA246+Graph!$G$1*1000)</f>
        <v>62178236.085377231</v>
      </c>
      <c r="AB247" s="2">
        <f t="shared" si="20"/>
        <v>420000</v>
      </c>
      <c r="AC247" s="2">
        <f t="shared" si="44"/>
        <v>55241094.116483256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50109967.738983504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1"/>
        <v>#N/A</v>
      </c>
      <c r="E248" s="2" t="e">
        <f t="shared" si="22"/>
        <v>#N/A</v>
      </c>
      <c r="F248" s="2">
        <v>796823.67472526431</v>
      </c>
      <c r="G248" s="2">
        <f t="shared" si="47"/>
        <v>631858</v>
      </c>
      <c r="H248" s="2">
        <f t="shared" si="45"/>
        <v>117887340.99999963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846196.06099864841</v>
      </c>
      <c r="Q248" s="2">
        <f t="shared" si="48"/>
        <v>650000</v>
      </c>
      <c r="R248" s="2">
        <f t="shared" si="46"/>
        <v>121870574.90350884</v>
      </c>
      <c r="S248" s="2">
        <f t="shared" si="16"/>
        <v>631858</v>
      </c>
      <c r="T248" s="2">
        <f t="shared" si="17"/>
        <v>18142</v>
      </c>
      <c r="U248" s="2">
        <f t="shared" si="18"/>
        <v>650000</v>
      </c>
      <c r="V248" s="2">
        <f t="shared" si="34"/>
        <v>64802317.189010665</v>
      </c>
      <c r="W248" s="2">
        <f t="shared" si="19"/>
        <v>613908.18241757154</v>
      </c>
      <c r="X248" s="2">
        <f t="shared" si="6"/>
        <v>36091.817582428455</v>
      </c>
      <c r="Y248" s="2">
        <f t="shared" si="43"/>
        <v>57068257.714498177</v>
      </c>
      <c r="Z248" s="2" t="str">
        <f t="shared" si="8"/>
        <v>MEEP</v>
      </c>
      <c r="AA248" s="2">
        <f>IF(Z248="HERE",Y248,AA247+Graph!$G$1*1000)</f>
        <v>62598236.085377231</v>
      </c>
      <c r="AB248" s="2">
        <f t="shared" si="20"/>
        <v>420000</v>
      </c>
      <c r="AC248" s="2">
        <f t="shared" si="44"/>
        <v>55241094.116483256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50138376.70445054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1"/>
        <v>#N/A</v>
      </c>
      <c r="E249" s="2" t="e">
        <f t="shared" si="22"/>
        <v>#N/A</v>
      </c>
      <c r="F249" s="2">
        <v>799001.2401098907</v>
      </c>
      <c r="G249" s="2">
        <f t="shared" si="47"/>
        <v>631858</v>
      </c>
      <c r="H249" s="2">
        <f t="shared" si="45"/>
        <v>118519198.99999963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848603.76365914941</v>
      </c>
      <c r="Q249" s="2">
        <f t="shared" si="48"/>
        <v>650000</v>
      </c>
      <c r="R249" s="2">
        <f t="shared" si="46"/>
        <v>122520574.90350884</v>
      </c>
      <c r="S249" s="2">
        <f t="shared" si="16"/>
        <v>631858</v>
      </c>
      <c r="T249" s="2">
        <f t="shared" si="17"/>
        <v>18142</v>
      </c>
      <c r="U249" s="2">
        <f t="shared" si="18"/>
        <v>650000</v>
      </c>
      <c r="V249" s="2">
        <f t="shared" si="34"/>
        <v>65418402.936812863</v>
      </c>
      <c r="W249" s="2">
        <f t="shared" si="19"/>
        <v>616085.74780219793</v>
      </c>
      <c r="X249" s="2">
        <f t="shared" si="6"/>
        <v>33914.252197802067</v>
      </c>
      <c r="Y249" s="2">
        <f t="shared" si="43"/>
        <v>57102171.966695979</v>
      </c>
      <c r="Z249" s="2" t="str">
        <f t="shared" si="8"/>
        <v>MEEP</v>
      </c>
      <c r="AA249" s="2">
        <f>IF(Z249="HERE",Y249,AA248+Graph!$G$1*1000)</f>
        <v>63018236.085377231</v>
      </c>
      <c r="AB249" s="2">
        <f t="shared" si="20"/>
        <v>420000</v>
      </c>
      <c r="AC249" s="2">
        <f t="shared" si="44"/>
        <v>55241094.116483256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1"/>
        <v>#N/A</v>
      </c>
      <c r="E250" s="2" t="e">
        <f t="shared" si="22"/>
        <v>#N/A</v>
      </c>
      <c r="F250" s="2">
        <v>801178.80549450219</v>
      </c>
      <c r="G250" s="2">
        <f t="shared" si="47"/>
        <v>631858</v>
      </c>
      <c r="H250" s="2">
        <f t="shared" si="45"/>
        <v>119151056.99999963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851011.46631965041</v>
      </c>
      <c r="Q250" s="2">
        <f t="shared" si="48"/>
        <v>650000</v>
      </c>
      <c r="R250" s="2">
        <f t="shared" si="46"/>
        <v>123170574.90350884</v>
      </c>
      <c r="S250" s="2">
        <f t="shared" si="16"/>
        <v>631858</v>
      </c>
      <c r="T250" s="2">
        <f t="shared" si="17"/>
        <v>18142</v>
      </c>
      <c r="U250" s="2">
        <f t="shared" si="18"/>
        <v>650000</v>
      </c>
      <c r="V250" s="2">
        <f t="shared" si="34"/>
        <v>66036666.249999672</v>
      </c>
      <c r="W250" s="2">
        <f t="shared" si="19"/>
        <v>618263.31318680942</v>
      </c>
      <c r="X250" s="2">
        <f t="shared" si="6"/>
        <v>31736.686813190579</v>
      </c>
      <c r="Y250" s="2">
        <f t="shared" si="43"/>
        <v>57133908.65350917</v>
      </c>
      <c r="Z250" s="2" t="str">
        <f t="shared" si="8"/>
        <v>MEEP</v>
      </c>
      <c r="AA250" s="2">
        <f>IF(Z250="HERE",Y250,AA249+Graph!$G$1*1000)</f>
        <v>63438236.085377231</v>
      </c>
      <c r="AB250" s="2">
        <f t="shared" si="20"/>
        <v>420000</v>
      </c>
      <c r="AC250" s="2">
        <f t="shared" si="44"/>
        <v>55241094.116483256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1"/>
        <v>#N/A</v>
      </c>
      <c r="E251" s="2" t="e">
        <f t="shared" si="22"/>
        <v>#N/A</v>
      </c>
      <c r="F251" s="2">
        <v>803356.37087911367</v>
      </c>
      <c r="G251" s="2">
        <f t="shared" si="47"/>
        <v>631858</v>
      </c>
      <c r="H251" s="2">
        <f t="shared" si="45"/>
        <v>119782914.99999963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853419.16898013651</v>
      </c>
      <c r="Q251" s="2">
        <f t="shared" si="48"/>
        <v>650000</v>
      </c>
      <c r="R251" s="2">
        <f t="shared" si="46"/>
        <v>123820574.90350884</v>
      </c>
      <c r="S251" s="2">
        <f t="shared" si="16"/>
        <v>631858</v>
      </c>
      <c r="T251" s="2">
        <f t="shared" si="17"/>
        <v>18142</v>
      </c>
      <c r="U251" s="2">
        <f t="shared" si="18"/>
        <v>650000</v>
      </c>
      <c r="V251" s="2">
        <f t="shared" si="34"/>
        <v>66657107.128571093</v>
      </c>
      <c r="W251" s="2">
        <f t="shared" si="19"/>
        <v>620440.87857142091</v>
      </c>
      <c r="X251" s="2">
        <f t="shared" si="6"/>
        <v>29559.121428579092</v>
      </c>
      <c r="Y251" s="2">
        <f t="shared" si="43"/>
        <v>57163467.774937749</v>
      </c>
      <c r="Z251" s="2" t="str">
        <f t="shared" si="8"/>
        <v>MEEP</v>
      </c>
      <c r="AA251" s="2">
        <f>IF(Z251="HERE",Y251,AA250+Graph!$G$1*1000)</f>
        <v>63858236.085377231</v>
      </c>
      <c r="AB251" s="2">
        <f t="shared" si="20"/>
        <v>420000</v>
      </c>
      <c r="AC251" s="2">
        <f t="shared" si="44"/>
        <v>55241094.116483256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1"/>
        <v>#N/A</v>
      </c>
      <c r="E252" s="2" t="e">
        <f t="shared" si="22"/>
        <v>#N/A</v>
      </c>
      <c r="F252" s="2">
        <v>805533.93626374006</v>
      </c>
      <c r="G252" s="2">
        <f t="shared" si="47"/>
        <v>631858</v>
      </c>
      <c r="H252" s="2">
        <f t="shared" si="45"/>
        <v>120414772.99999963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855826.87164063752</v>
      </c>
      <c r="Q252" s="2">
        <f t="shared" si="48"/>
        <v>650000</v>
      </c>
      <c r="R252" s="2">
        <f t="shared" si="46"/>
        <v>124470574.90350884</v>
      </c>
      <c r="S252" s="2">
        <f t="shared" si="16"/>
        <v>631858</v>
      </c>
      <c r="T252" s="2">
        <f t="shared" si="17"/>
        <v>18142</v>
      </c>
      <c r="U252" s="2">
        <f t="shared" si="18"/>
        <v>650000</v>
      </c>
      <c r="V252" s="2">
        <f t="shared" si="34"/>
        <v>67279725.57252714</v>
      </c>
      <c r="W252" s="2">
        <f t="shared" si="19"/>
        <v>622618.4439560473</v>
      </c>
      <c r="X252" s="2">
        <f t="shared" si="6"/>
        <v>27381.556043952703</v>
      </c>
      <c r="Y252" s="2">
        <f t="shared" si="43"/>
        <v>57190849.330981702</v>
      </c>
      <c r="Z252" s="2" t="str">
        <f t="shared" si="8"/>
        <v>MEEP</v>
      </c>
      <c r="AA252" s="2">
        <f>IF(Z252="HERE",Y252,AA251+Graph!$G$1*1000)</f>
        <v>64278236.085377231</v>
      </c>
      <c r="AB252" s="2">
        <f t="shared" si="20"/>
        <v>420000</v>
      </c>
      <c r="AC252" s="2">
        <f t="shared" si="44"/>
        <v>55241094.116483256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1"/>
        <v>#N/A</v>
      </c>
      <c r="E253" s="2" t="e">
        <f t="shared" si="22"/>
        <v>#N/A</v>
      </c>
      <c r="F253" s="2">
        <v>807711.50164835155</v>
      </c>
      <c r="G253" s="2">
        <f t="shared" si="47"/>
        <v>631858</v>
      </c>
      <c r="H253" s="2">
        <f t="shared" si="45"/>
        <v>121046630.99999963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858234.57430113852</v>
      </c>
      <c r="Q253" s="2">
        <f t="shared" si="48"/>
        <v>650000</v>
      </c>
      <c r="R253" s="2">
        <f t="shared" si="46"/>
        <v>125120574.90350884</v>
      </c>
      <c r="S253" s="2">
        <f t="shared" si="16"/>
        <v>631858</v>
      </c>
      <c r="T253" s="2">
        <f t="shared" si="17"/>
        <v>18142</v>
      </c>
      <c r="U253" s="2">
        <f t="shared" si="18"/>
        <v>650000</v>
      </c>
      <c r="V253" s="2">
        <f t="shared" si="34"/>
        <v>67904521.581867799</v>
      </c>
      <c r="W253" s="2">
        <f t="shared" si="19"/>
        <v>624796.00934065878</v>
      </c>
      <c r="X253" s="2">
        <f t="shared" si="6"/>
        <v>25203.990659341216</v>
      </c>
      <c r="Y253" s="2">
        <f t="shared" si="43"/>
        <v>57216053.321641043</v>
      </c>
      <c r="Z253" s="2" t="str">
        <f t="shared" si="8"/>
        <v>MEEP</v>
      </c>
      <c r="AA253" s="2">
        <f>IF(Z253="HERE",Y253,AA252+Graph!$G$1*1000)</f>
        <v>64698236.085377231</v>
      </c>
      <c r="AB253" s="2">
        <f t="shared" si="20"/>
        <v>420000</v>
      </c>
      <c r="AC253" s="2">
        <f t="shared" si="44"/>
        <v>55241094.116483256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1"/>
        <v>#N/A</v>
      </c>
      <c r="E254" s="2" t="e">
        <f t="shared" si="22"/>
        <v>#N/A</v>
      </c>
      <c r="F254" s="2">
        <v>809889.06703296304</v>
      </c>
      <c r="G254" s="2">
        <f t="shared" si="47"/>
        <v>631858</v>
      </c>
      <c r="H254" s="2">
        <f t="shared" si="45"/>
        <v>121678488.99999963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860642.27696163952</v>
      </c>
      <c r="Q254" s="2">
        <f t="shared" si="48"/>
        <v>650000</v>
      </c>
      <c r="R254" s="2">
        <f t="shared" si="46"/>
        <v>125770574.90350884</v>
      </c>
      <c r="S254" s="2">
        <f t="shared" si="16"/>
        <v>631858</v>
      </c>
      <c r="T254" s="2">
        <f t="shared" si="17"/>
        <v>18142</v>
      </c>
      <c r="U254" s="2">
        <f t="shared" si="18"/>
        <v>650000</v>
      </c>
      <c r="V254" s="2">
        <f t="shared" si="34"/>
        <v>68531495.156593069</v>
      </c>
      <c r="W254" s="2">
        <f t="shared" si="19"/>
        <v>626973.57472527027</v>
      </c>
      <c r="X254" s="2">
        <f t="shared" si="6"/>
        <v>23026.425274729729</v>
      </c>
      <c r="Y254" s="2">
        <f t="shared" si="43"/>
        <v>57239079.746915773</v>
      </c>
      <c r="Z254" s="2" t="str">
        <f t="shared" si="8"/>
        <v>MEEP</v>
      </c>
      <c r="AA254" s="2">
        <f>IF(Z254="HERE",Y254,AA253+Graph!$G$1*1000)</f>
        <v>65118236.085377231</v>
      </c>
      <c r="AB254" s="2">
        <f t="shared" si="20"/>
        <v>420000</v>
      </c>
      <c r="AC254" s="2">
        <f t="shared" si="44"/>
        <v>55241094.116483256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1"/>
        <v>#N/A</v>
      </c>
      <c r="E255" s="2" t="e">
        <f t="shared" si="22"/>
        <v>#N/A</v>
      </c>
      <c r="F255" s="2">
        <v>812066.63241757452</v>
      </c>
      <c r="G255" s="2">
        <f t="shared" si="47"/>
        <v>631858</v>
      </c>
      <c r="H255" s="2">
        <f t="shared" si="45"/>
        <v>122310346.99999963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863049.97962214053</v>
      </c>
      <c r="Q255" s="2">
        <f t="shared" si="48"/>
        <v>650000</v>
      </c>
      <c r="R255" s="2">
        <f t="shared" si="46"/>
        <v>126420574.90350884</v>
      </c>
      <c r="S255" s="2">
        <f t="shared" si="16"/>
        <v>631858</v>
      </c>
      <c r="T255" s="2">
        <f t="shared" si="17"/>
        <v>18142</v>
      </c>
      <c r="U255" s="2">
        <f t="shared" si="18"/>
        <v>650000</v>
      </c>
      <c r="V255" s="2">
        <f t="shared" si="34"/>
        <v>69160646.296702951</v>
      </c>
      <c r="W255" s="2">
        <f t="shared" si="19"/>
        <v>629151.14010988176</v>
      </c>
      <c r="X255" s="2">
        <f t="shared" si="6"/>
        <v>20848.859890118241</v>
      </c>
      <c r="Y255" s="2">
        <f t="shared" si="43"/>
        <v>57259928.606805891</v>
      </c>
      <c r="Z255" s="2" t="str">
        <f t="shared" si="8"/>
        <v>MEEP</v>
      </c>
      <c r="AA255" s="2">
        <f>IF(Z255="HERE",Y255,AA254+Graph!$G$1*1000)</f>
        <v>65538236.085377231</v>
      </c>
      <c r="AB255" s="2">
        <f t="shared" si="20"/>
        <v>420000</v>
      </c>
      <c r="AC255" s="2">
        <f t="shared" si="44"/>
        <v>55241094.116483256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1"/>
        <v>#N/A</v>
      </c>
      <c r="E256" s="2" t="e">
        <f t="shared" si="22"/>
        <v>#N/A</v>
      </c>
      <c r="F256" s="2">
        <v>814244.19780220091</v>
      </c>
      <c r="G256" s="2">
        <f t="shared" si="47"/>
        <v>631858</v>
      </c>
      <c r="H256" s="2">
        <f t="shared" si="45"/>
        <v>122942204.99999963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865457.68228262663</v>
      </c>
      <c r="Q256" s="2">
        <f t="shared" si="48"/>
        <v>650000</v>
      </c>
      <c r="R256" s="2">
        <f t="shared" si="46"/>
        <v>127070574.90350884</v>
      </c>
      <c r="S256" s="2">
        <f t="shared" si="16"/>
        <v>631858</v>
      </c>
      <c r="T256" s="2">
        <f t="shared" si="17"/>
        <v>18142</v>
      </c>
      <c r="U256" s="2">
        <f t="shared" si="18"/>
        <v>650000</v>
      </c>
      <c r="V256" s="2">
        <f t="shared" si="34"/>
        <v>69791975.002197459</v>
      </c>
      <c r="W256" s="2">
        <f t="shared" si="19"/>
        <v>631328.70549450815</v>
      </c>
      <c r="X256" s="2">
        <f t="shared" si="6"/>
        <v>18671.294505491853</v>
      </c>
      <c r="Y256" s="2">
        <f t="shared" si="43"/>
        <v>57278599.901311383</v>
      </c>
      <c r="Z256" s="2" t="str">
        <f t="shared" si="8"/>
        <v>MEEP</v>
      </c>
      <c r="AA256" s="2">
        <f>IF(Z256="HERE",Y256,AA255+Graph!$G$1*1000)</f>
        <v>65958236.085377231</v>
      </c>
      <c r="AB256" s="2">
        <f t="shared" si="20"/>
        <v>420000</v>
      </c>
      <c r="AC256" s="2">
        <f t="shared" si="44"/>
        <v>55241094.116483256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182</v>
      </c>
      <c r="C257" s="7"/>
      <c r="D257" s="2" t="e">
        <f t="shared" si="11"/>
        <v>#N/A</v>
      </c>
      <c r="E257" s="2" t="e">
        <f t="shared" si="22"/>
        <v>#N/A</v>
      </c>
      <c r="F257" s="2">
        <v>816421.7631868124</v>
      </c>
      <c r="G257" s="2">
        <f t="shared" si="47"/>
        <v>631858</v>
      </c>
      <c r="H257" s="2">
        <f t="shared" si="45"/>
        <v>123574062.99999963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867865.38494312763</v>
      </c>
      <c r="Q257" s="2">
        <f t="shared" si="48"/>
        <v>650000</v>
      </c>
      <c r="R257" s="2">
        <f t="shared" si="46"/>
        <v>127720574.90350884</v>
      </c>
      <c r="S257" s="2">
        <f t="shared" si="16"/>
        <v>631858</v>
      </c>
      <c r="T257" s="2">
        <f t="shared" si="17"/>
        <v>18142</v>
      </c>
      <c r="U257" s="2">
        <f t="shared" si="18"/>
        <v>650000</v>
      </c>
      <c r="V257" s="2">
        <f t="shared" si="34"/>
        <v>70425481.273076579</v>
      </c>
      <c r="W257" s="2">
        <f t="shared" si="19"/>
        <v>633506.27087911963</v>
      </c>
      <c r="X257" s="2">
        <f t="shared" si="6"/>
        <v>16493.729120880365</v>
      </c>
      <c r="Y257" s="2">
        <f t="shared" si="43"/>
        <v>57295093.630432263</v>
      </c>
      <c r="Z257" s="2" t="str">
        <f t="shared" si="8"/>
        <v>MEEP</v>
      </c>
      <c r="AA257" s="2">
        <f>IF(Z257="HERE",Y257,AA256+Graph!$G$1*1000)</f>
        <v>66378236.085377231</v>
      </c>
      <c r="AB257" s="2">
        <f t="shared" si="20"/>
        <v>420000</v>
      </c>
      <c r="AC257" s="2">
        <f t="shared" si="44"/>
        <v>55241094.116483256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183</v>
      </c>
      <c r="C258" s="7"/>
      <c r="D258" s="2" t="e">
        <f t="shared" si="11"/>
        <v>#N/A</v>
      </c>
      <c r="E258" s="2" t="e">
        <f t="shared" si="22"/>
        <v>#N/A</v>
      </c>
      <c r="F258" s="2">
        <v>818599.32857142389</v>
      </c>
      <c r="G258" s="2">
        <f t="shared" si="47"/>
        <v>631858</v>
      </c>
      <c r="H258" s="2">
        <f t="shared" si="45"/>
        <v>124205920.99999963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870273.08760362864</v>
      </c>
      <c r="Q258" s="2">
        <f t="shared" si="48"/>
        <v>650000</v>
      </c>
      <c r="R258" s="2">
        <f t="shared" si="46"/>
        <v>128370574.90350884</v>
      </c>
      <c r="S258" s="2">
        <f t="shared" si="16"/>
        <v>631858</v>
      </c>
      <c r="T258" s="2">
        <f t="shared" si="17"/>
        <v>18142</v>
      </c>
      <c r="U258" s="2">
        <f t="shared" si="18"/>
        <v>650000</v>
      </c>
      <c r="V258" s="2">
        <f t="shared" si="34"/>
        <v>71061165.10934031</v>
      </c>
      <c r="W258" s="2">
        <f t="shared" si="19"/>
        <v>635683.83626373112</v>
      </c>
      <c r="X258" s="2">
        <f t="shared" si="6"/>
        <v>14316.163736268878</v>
      </c>
      <c r="Y258" s="2">
        <f t="shared" si="43"/>
        <v>57309409.794168532</v>
      </c>
      <c r="Z258" s="2" t="str">
        <f t="shared" si="8"/>
        <v>MEEP</v>
      </c>
      <c r="AA258" s="2">
        <f>IF(Z258="HERE",Y258,AA257+Graph!$G$1*1000)</f>
        <v>66798236.085377231</v>
      </c>
      <c r="AB258" s="2">
        <f t="shared" si="20"/>
        <v>420000</v>
      </c>
      <c r="AC258" s="2">
        <f t="shared" si="44"/>
        <v>55241094.116483256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184</v>
      </c>
      <c r="C259" s="7"/>
      <c r="D259" s="2" t="e">
        <f t="shared" si="11"/>
        <v>#N/A</v>
      </c>
      <c r="E259" s="2" t="e">
        <f t="shared" si="22"/>
        <v>#N/A</v>
      </c>
      <c r="F259" s="2">
        <v>820776.89395603538</v>
      </c>
      <c r="G259" s="2">
        <f t="shared" si="47"/>
        <v>631858</v>
      </c>
      <c r="H259" s="2">
        <f t="shared" si="45"/>
        <v>124837778.99999963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872680.79026412964</v>
      </c>
      <c r="Q259" s="2">
        <f t="shared" si="48"/>
        <v>650000</v>
      </c>
      <c r="R259" s="2">
        <f t="shared" si="46"/>
        <v>129020574.90350884</v>
      </c>
      <c r="S259" s="2">
        <f t="shared" si="16"/>
        <v>631858</v>
      </c>
      <c r="T259" s="2">
        <f t="shared" si="17"/>
        <v>18142</v>
      </c>
      <c r="U259" s="2">
        <f t="shared" si="18"/>
        <v>650000</v>
      </c>
      <c r="V259" s="2">
        <f t="shared" si="34"/>
        <v>71699026.510988653</v>
      </c>
      <c r="W259" s="2">
        <f t="shared" si="19"/>
        <v>637861.40164834261</v>
      </c>
      <c r="X259" s="2">
        <f t="shared" si="6"/>
        <v>12138.598351657391</v>
      </c>
      <c r="Y259" s="2">
        <f t="shared" si="43"/>
        <v>57321548.392520189</v>
      </c>
      <c r="Z259" s="2" t="str">
        <f t="shared" si="8"/>
        <v>MEEP</v>
      </c>
      <c r="AA259" s="2">
        <f>IF(Z259="HERE",Y259,AA258+Graph!$G$1*1000)</f>
        <v>67218236.085377231</v>
      </c>
      <c r="AB259" s="2">
        <f t="shared" si="20"/>
        <v>420000</v>
      </c>
      <c r="AC259" s="2">
        <f t="shared" si="44"/>
        <v>55241094.116483256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185</v>
      </c>
      <c r="C260" s="7"/>
      <c r="D260" s="2" t="e">
        <f t="shared" si="11"/>
        <v>#N/A</v>
      </c>
      <c r="E260" s="2" t="e">
        <f t="shared" si="22"/>
        <v>#N/A</v>
      </c>
      <c r="F260" s="2">
        <v>822954.45934066176</v>
      </c>
      <c r="G260" s="2">
        <f t="shared" si="47"/>
        <v>631858</v>
      </c>
      <c r="H260" s="2">
        <f t="shared" si="45"/>
        <v>125469636.99999963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875088.49292461574</v>
      </c>
      <c r="Q260" s="2">
        <f t="shared" si="48"/>
        <v>650000</v>
      </c>
      <c r="R260" s="2">
        <f t="shared" si="46"/>
        <v>129670574.90350884</v>
      </c>
      <c r="S260" s="2">
        <f t="shared" si="16"/>
        <v>631858</v>
      </c>
      <c r="T260" s="2">
        <f t="shared" si="17"/>
        <v>18142</v>
      </c>
      <c r="U260" s="2">
        <f t="shared" si="18"/>
        <v>650000</v>
      </c>
      <c r="V260" s="2">
        <f t="shared" si="34"/>
        <v>72339065.478021622</v>
      </c>
      <c r="W260" s="2">
        <f t="shared" si="19"/>
        <v>640038.967032969</v>
      </c>
      <c r="X260" s="2">
        <f t="shared" si="6"/>
        <v>9961.032967031002</v>
      </c>
      <c r="Y260" s="2">
        <f t="shared" si="43"/>
        <v>57331509.42548722</v>
      </c>
      <c r="Z260" s="2" t="str">
        <f t="shared" si="8"/>
        <v>MEEP</v>
      </c>
      <c r="AA260" s="2">
        <f>IF(Z260="HERE",Y260,AA259+Graph!$G$1*1000)</f>
        <v>67638236.085377231</v>
      </c>
      <c r="AB260" s="2">
        <f t="shared" si="20"/>
        <v>420000</v>
      </c>
      <c r="AC260" s="2">
        <f t="shared" si="44"/>
        <v>55241094.116483256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186</v>
      </c>
      <c r="C261" s="7"/>
      <c r="D261" s="2" t="e">
        <f t="shared" si="11"/>
        <v>#N/A</v>
      </c>
      <c r="E261" s="2" t="e">
        <f t="shared" si="22"/>
        <v>#N/A</v>
      </c>
      <c r="F261" s="2">
        <v>825132.02472527325</v>
      </c>
      <c r="G261" s="2">
        <f t="shared" si="47"/>
        <v>631858</v>
      </c>
      <c r="H261" s="2">
        <f t="shared" si="45"/>
        <v>126101494.99999963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877496.19558511674</v>
      </c>
      <c r="Q261" s="2">
        <f t="shared" si="48"/>
        <v>650000</v>
      </c>
      <c r="R261" s="2">
        <f t="shared" si="46"/>
        <v>130320574.90350884</v>
      </c>
      <c r="S261" s="2">
        <f t="shared" si="16"/>
        <v>631858</v>
      </c>
      <c r="T261" s="2">
        <f t="shared" si="17"/>
        <v>18142</v>
      </c>
      <c r="U261" s="2">
        <f t="shared" si="18"/>
        <v>650000</v>
      </c>
      <c r="V261" s="2">
        <f t="shared" si="34"/>
        <v>72981282.010439202</v>
      </c>
      <c r="W261" s="2">
        <f t="shared" si="19"/>
        <v>642216.53241758049</v>
      </c>
      <c r="X261" s="2">
        <f t="shared" si="6"/>
        <v>7783.4675824195147</v>
      </c>
      <c r="Y261" s="2">
        <f t="shared" si="43"/>
        <v>57339292.89306964</v>
      </c>
      <c r="Z261" s="2" t="str">
        <f t="shared" si="8"/>
        <v>MEEP</v>
      </c>
      <c r="AA261" s="2">
        <f>IF(Z261="HERE",Y261,AA260+Graph!$G$1*1000)</f>
        <v>68058236.085377231</v>
      </c>
      <c r="AB261" s="2">
        <f t="shared" si="20"/>
        <v>420000</v>
      </c>
      <c r="AC261" s="2">
        <f t="shared" si="44"/>
        <v>55241094.116483256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187</v>
      </c>
      <c r="C262" s="7"/>
      <c r="D262" s="2" t="e">
        <f t="shared" si="11"/>
        <v>#N/A</v>
      </c>
      <c r="E262" s="2" t="e">
        <f t="shared" si="22"/>
        <v>#N/A</v>
      </c>
      <c r="F262" s="2">
        <v>827309.59010988474</v>
      </c>
      <c r="G262" s="2">
        <f t="shared" si="47"/>
        <v>631858</v>
      </c>
      <c r="H262" s="2">
        <f t="shared" si="45"/>
        <v>126733352.99999963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879903.89824561775</v>
      </c>
      <c r="Q262" s="2">
        <f t="shared" si="48"/>
        <v>650000</v>
      </c>
      <c r="R262" s="2">
        <f t="shared" si="46"/>
        <v>130970574.90350884</v>
      </c>
      <c r="S262" s="2">
        <f t="shared" si="16"/>
        <v>631858</v>
      </c>
      <c r="T262" s="2">
        <f t="shared" si="17"/>
        <v>18142</v>
      </c>
      <c r="U262" s="2">
        <f t="shared" si="18"/>
        <v>650000</v>
      </c>
      <c r="V262" s="2">
        <f t="shared" si="34"/>
        <v>73625676.108241394</v>
      </c>
      <c r="W262" s="2">
        <f t="shared" si="19"/>
        <v>644394.09780219197</v>
      </c>
      <c r="X262" s="2">
        <f t="shared" si="6"/>
        <v>5605.9021978080273</v>
      </c>
      <c r="Y262" s="2">
        <f t="shared" si="43"/>
        <v>57344898.795267448</v>
      </c>
      <c r="Z262" s="2" t="str">
        <f t="shared" si="8"/>
        <v>MEEP</v>
      </c>
      <c r="AA262" s="2">
        <f>IF(Z262="HERE",Y262,AA261+Graph!$G$1*1000)</f>
        <v>68478236.085377231</v>
      </c>
      <c r="AB262" s="2">
        <f t="shared" si="20"/>
        <v>420000</v>
      </c>
      <c r="AC262" s="2">
        <f t="shared" si="44"/>
        <v>55241094.116483256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188</v>
      </c>
      <c r="C263" s="7"/>
      <c r="D263" s="2" t="e">
        <f t="shared" si="11"/>
        <v>#N/A</v>
      </c>
      <c r="E263" s="2" t="e">
        <f t="shared" si="22"/>
        <v>#N/A</v>
      </c>
      <c r="F263" s="2">
        <v>829487.15549449623</v>
      </c>
      <c r="G263" s="2">
        <f t="shared" si="47"/>
        <v>631858</v>
      </c>
      <c r="H263" s="2">
        <f t="shared" si="45"/>
        <v>127365210.99999963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882311.60090611875</v>
      </c>
      <c r="Q263" s="2">
        <f t="shared" si="48"/>
        <v>650000</v>
      </c>
      <c r="R263" s="2">
        <f t="shared" si="46"/>
        <v>131620574.90350884</v>
      </c>
      <c r="S263" s="2">
        <f t="shared" si="16"/>
        <v>631858</v>
      </c>
      <c r="T263" s="2">
        <f t="shared" si="17"/>
        <v>18142</v>
      </c>
      <c r="U263" s="2">
        <f t="shared" si="18"/>
        <v>650000</v>
      </c>
      <c r="V263" s="2">
        <f t="shared" si="34"/>
        <v>74272247.771428198</v>
      </c>
      <c r="W263" s="2">
        <f t="shared" si="19"/>
        <v>646571.66318680346</v>
      </c>
      <c r="X263" s="2">
        <f t="shared" si="6"/>
        <v>3428.3368131965399</v>
      </c>
      <c r="Y263" s="2">
        <f t="shared" si="43"/>
        <v>57348327.132080644</v>
      </c>
      <c r="Z263" s="2" t="str">
        <f t="shared" si="8"/>
        <v>MEEP</v>
      </c>
      <c r="AA263" s="2">
        <f>IF(Z263="HERE",Y263,AA262+Graph!$G$1*1000)</f>
        <v>68898236.085377231</v>
      </c>
      <c r="AB263" s="2">
        <f t="shared" si="20"/>
        <v>420000</v>
      </c>
      <c r="AC263" s="2">
        <f t="shared" si="44"/>
        <v>55241094.116483256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189</v>
      </c>
      <c r="C264" s="7"/>
      <c r="D264" s="2" t="e">
        <f t="shared" si="11"/>
        <v>#N/A</v>
      </c>
      <c r="E264" s="2" t="e">
        <f t="shared" si="22"/>
        <v>#N/A</v>
      </c>
      <c r="F264" s="2">
        <v>831664.72087912261</v>
      </c>
      <c r="G264" s="2">
        <f t="shared" si="47"/>
        <v>631858</v>
      </c>
      <c r="H264" s="2">
        <f t="shared" si="45"/>
        <v>127997068.99999963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884719.30356660485</v>
      </c>
      <c r="Q264" s="2">
        <f t="shared" si="48"/>
        <v>650000</v>
      </c>
      <c r="R264" s="2">
        <f t="shared" si="46"/>
        <v>132270574.90350884</v>
      </c>
      <c r="S264" s="2">
        <f t="shared" si="16"/>
        <v>631858</v>
      </c>
      <c r="T264" s="2">
        <f t="shared" si="17"/>
        <v>18142</v>
      </c>
      <c r="U264" s="2">
        <f t="shared" si="18"/>
        <v>650000</v>
      </c>
      <c r="V264" s="2">
        <f t="shared" si="34"/>
        <v>74920996.999999627</v>
      </c>
      <c r="W264" s="2">
        <f t="shared" si="19"/>
        <v>648749.22857142985</v>
      </c>
      <c r="X264" s="2">
        <f t="shared" si="6"/>
        <v>1250.7714285701513</v>
      </c>
      <c r="Y264" s="2">
        <f t="shared" si="43"/>
        <v>57349577.903509215</v>
      </c>
      <c r="Z264" s="2" t="str">
        <f t="shared" si="8"/>
        <v>MEEP</v>
      </c>
      <c r="AA264" s="2">
        <f>IF(Z264="HERE",Y264,AA263+Graph!$G$1*1000)</f>
        <v>69318236.085377231</v>
      </c>
      <c r="AB264" s="2">
        <f t="shared" si="20"/>
        <v>420000</v>
      </c>
      <c r="AC264" s="2">
        <f t="shared" si="44"/>
        <v>55241094.116483256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190</v>
      </c>
      <c r="C265" s="7"/>
      <c r="D265" s="2" t="e">
        <f t="shared" si="11"/>
        <v>#N/A</v>
      </c>
      <c r="E265" s="2" t="e">
        <f t="shared" si="22"/>
        <v>#N/A</v>
      </c>
      <c r="F265" s="2">
        <v>833842.2862637341</v>
      </c>
      <c r="G265" s="2">
        <f t="shared" si="47"/>
        <v>631858</v>
      </c>
      <c r="H265" s="2">
        <f t="shared" si="45"/>
        <v>128628926.99999963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887127.00622710586</v>
      </c>
      <c r="Q265" s="2">
        <f t="shared" si="48"/>
        <v>650000</v>
      </c>
      <c r="R265" s="2">
        <f t="shared" si="46"/>
        <v>132920574.90350884</v>
      </c>
      <c r="S265" s="2">
        <f t="shared" si="16"/>
        <v>631858</v>
      </c>
      <c r="T265" s="2">
        <f t="shared" si="17"/>
        <v>18142</v>
      </c>
      <c r="U265" s="2">
        <f t="shared" si="18"/>
        <v>650000</v>
      </c>
      <c r="V265" s="2">
        <f t="shared" si="34"/>
        <v>75552854.999999627</v>
      </c>
      <c r="W265" s="2">
        <f t="shared" si="19"/>
        <v>631858</v>
      </c>
      <c r="X265" s="2">
        <f t="shared" si="6"/>
        <v>18142</v>
      </c>
      <c r="Y265" s="2">
        <f t="shared" si="43"/>
        <v>57367719.903509215</v>
      </c>
      <c r="Z265" s="2" t="str">
        <f t="shared" si="8"/>
        <v>MEEP</v>
      </c>
      <c r="AA265" s="2">
        <f>IF(Z265="HERE",Y265,AA264+Graph!$G$1*1000)</f>
        <v>69738236.085377231</v>
      </c>
      <c r="AB265" s="2">
        <f t="shared" si="20"/>
        <v>420000</v>
      </c>
      <c r="AC265" s="2">
        <f t="shared" si="44"/>
        <v>55241094.116483256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191</v>
      </c>
      <c r="C266" s="7"/>
      <c r="D266" s="2" t="e">
        <f t="shared" si="11"/>
        <v>#N/A</v>
      </c>
      <c r="E266" s="2" t="e">
        <f t="shared" si="22"/>
        <v>#N/A</v>
      </c>
      <c r="F266" s="2">
        <v>836019.85164834559</v>
      </c>
      <c r="G266" s="2">
        <f t="shared" si="47"/>
        <v>631858</v>
      </c>
      <c r="H266" s="2">
        <f t="shared" si="45"/>
        <v>129260784.99999963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889534.70888760686</v>
      </c>
      <c r="Q266" s="2">
        <f t="shared" si="48"/>
        <v>650000</v>
      </c>
      <c r="R266" s="2">
        <f t="shared" si="46"/>
        <v>133570574.90350884</v>
      </c>
      <c r="S266" s="2">
        <f t="shared" si="16"/>
        <v>631858</v>
      </c>
      <c r="T266" s="2">
        <f t="shared" si="17"/>
        <v>18142</v>
      </c>
      <c r="U266" s="2">
        <f t="shared" si="18"/>
        <v>650000</v>
      </c>
      <c r="V266" s="2">
        <f t="shared" si="34"/>
        <v>76184712.999999627</v>
      </c>
      <c r="W266" s="2">
        <f t="shared" si="19"/>
        <v>631858</v>
      </c>
      <c r="X266" s="2">
        <f t="shared" si="6"/>
        <v>18142</v>
      </c>
      <c r="Y266" s="2">
        <f t="shared" si="43"/>
        <v>57385861.903509215</v>
      </c>
      <c r="Z266" s="2" t="str">
        <f t="shared" si="8"/>
        <v>MEEP</v>
      </c>
      <c r="AA266" s="2">
        <f>IF(Z266="HERE",Y266,AA265+Graph!$G$1*1000)</f>
        <v>70158236.085377231</v>
      </c>
      <c r="AB266" s="2">
        <f t="shared" si="20"/>
        <v>420000</v>
      </c>
      <c r="AC266" s="2">
        <f t="shared" si="44"/>
        <v>55241094.116483256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192</v>
      </c>
      <c r="C267" s="7"/>
      <c r="D267" s="2" t="e">
        <f t="shared" si="11"/>
        <v>#N/A</v>
      </c>
      <c r="E267" s="2" t="e">
        <f t="shared" si="22"/>
        <v>#N/A</v>
      </c>
      <c r="F267" s="2">
        <v>838197.41703295708</v>
      </c>
      <c r="G267" s="2">
        <f t="shared" si="47"/>
        <v>631858</v>
      </c>
      <c r="H267" s="2">
        <f t="shared" si="45"/>
        <v>129892642.99999963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891942.41154810786</v>
      </c>
      <c r="Q267" s="2">
        <f t="shared" si="48"/>
        <v>650000</v>
      </c>
      <c r="R267" s="2">
        <f t="shared" si="46"/>
        <v>134220574.90350884</v>
      </c>
      <c r="S267" s="2">
        <f t="shared" si="16"/>
        <v>631858</v>
      </c>
      <c r="T267" s="2">
        <f t="shared" si="17"/>
        <v>18142</v>
      </c>
      <c r="U267" s="2">
        <f t="shared" si="18"/>
        <v>650000</v>
      </c>
      <c r="V267" s="2">
        <f t="shared" si="34"/>
        <v>76816570.999999627</v>
      </c>
      <c r="W267" s="2">
        <f t="shared" si="19"/>
        <v>631858</v>
      </c>
      <c r="X267" s="2">
        <f t="shared" si="6"/>
        <v>18142</v>
      </c>
      <c r="Y267" s="2">
        <f t="shared" si="43"/>
        <v>57404003.903509215</v>
      </c>
      <c r="Z267" s="2" t="str">
        <f t="shared" si="8"/>
        <v>MEEP</v>
      </c>
      <c r="AA267" s="2">
        <f>IF(Z267="HERE",Y267,AA266+Graph!$G$1*1000)</f>
        <v>70578236.085377231</v>
      </c>
      <c r="AB267" s="2">
        <f t="shared" si="20"/>
        <v>420000</v>
      </c>
      <c r="AC267" s="2">
        <f t="shared" si="44"/>
        <v>55241094.116483256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193</v>
      </c>
      <c r="C268" s="7"/>
      <c r="D268" s="2" t="e">
        <f t="shared" si="11"/>
        <v>#N/A</v>
      </c>
      <c r="E268" s="2" t="e">
        <f t="shared" si="22"/>
        <v>#N/A</v>
      </c>
      <c r="F268" s="2">
        <v>840374.98241758347</v>
      </c>
      <c r="G268" s="2">
        <f t="shared" si="47"/>
        <v>631858</v>
      </c>
      <c r="H268" s="2">
        <f t="shared" si="45"/>
        <v>130524500.99999963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894350.11420859396</v>
      </c>
      <c r="Q268" s="2">
        <f t="shared" si="48"/>
        <v>650000</v>
      </c>
      <c r="R268" s="2">
        <f t="shared" si="46"/>
        <v>134870574.90350884</v>
      </c>
      <c r="S268" s="2">
        <f t="shared" si="16"/>
        <v>631858</v>
      </c>
      <c r="T268" s="2">
        <f t="shared" si="17"/>
        <v>18142</v>
      </c>
      <c r="U268" s="2">
        <f t="shared" si="18"/>
        <v>650000</v>
      </c>
      <c r="V268" s="2">
        <f t="shared" si="34"/>
        <v>77448428.999999627</v>
      </c>
      <c r="W268" s="2">
        <f t="shared" si="19"/>
        <v>631858</v>
      </c>
      <c r="X268" s="2">
        <f t="shared" si="6"/>
        <v>18142</v>
      </c>
      <c r="Y268" s="2">
        <f t="shared" si="43"/>
        <v>57422145.903509215</v>
      </c>
      <c r="Z268" s="2" t="str">
        <f t="shared" si="8"/>
        <v>MEEP</v>
      </c>
      <c r="AA268" s="2">
        <f>IF(Z268="HERE",Y268,AA267+Graph!$G$1*1000)</f>
        <v>70998236.085377231</v>
      </c>
      <c r="AB268" s="2">
        <f t="shared" si="20"/>
        <v>420000</v>
      </c>
      <c r="AC268" s="2">
        <f t="shared" si="44"/>
        <v>55241094.116483256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194</v>
      </c>
      <c r="C269" s="7"/>
      <c r="D269" s="2" t="e">
        <f t="shared" si="11"/>
        <v>#N/A</v>
      </c>
      <c r="E269" s="2" t="e">
        <f t="shared" si="22"/>
        <v>#N/A</v>
      </c>
      <c r="F269" s="2">
        <v>842552.54780219495</v>
      </c>
      <c r="G269" s="2">
        <f t="shared" si="47"/>
        <v>631858</v>
      </c>
      <c r="H269" s="2">
        <f t="shared" si="45"/>
        <v>131156358.99999963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896757.81686909497</v>
      </c>
      <c r="Q269" s="2">
        <f t="shared" si="48"/>
        <v>650000</v>
      </c>
      <c r="R269" s="2">
        <f t="shared" si="46"/>
        <v>135520574.90350884</v>
      </c>
      <c r="S269" s="2">
        <f t="shared" si="16"/>
        <v>631858</v>
      </c>
      <c r="T269" s="2">
        <f t="shared" si="17"/>
        <v>18142</v>
      </c>
      <c r="U269" s="2">
        <f t="shared" si="18"/>
        <v>650000</v>
      </c>
      <c r="V269" s="2">
        <f t="shared" si="34"/>
        <v>78080286.999999627</v>
      </c>
      <c r="W269" s="2">
        <f t="shared" si="19"/>
        <v>631858</v>
      </c>
      <c r="X269" s="2">
        <f t="shared" si="6"/>
        <v>18142</v>
      </c>
      <c r="Y269" s="2">
        <f t="shared" si="43"/>
        <v>57440287.903509215</v>
      </c>
      <c r="Z269" s="2" t="str">
        <f t="shared" si="8"/>
        <v>MEEP</v>
      </c>
      <c r="AA269" s="2">
        <f>IF(Z269="HERE",Y269,AA268+Graph!$G$1*1000)</f>
        <v>71418236.085377231</v>
      </c>
      <c r="AB269" s="2">
        <f t="shared" si="20"/>
        <v>420000</v>
      </c>
      <c r="AC269" s="2">
        <f t="shared" si="44"/>
        <v>55241094.116483256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195</v>
      </c>
      <c r="C270" s="7"/>
      <c r="D270" s="2" t="e">
        <f t="shared" si="11"/>
        <v>#N/A</v>
      </c>
      <c r="E270" s="2" t="e">
        <f t="shared" si="22"/>
        <v>#N/A</v>
      </c>
      <c r="F270" s="2">
        <v>844730.11318680644</v>
      </c>
      <c r="G270" s="2">
        <f t="shared" si="47"/>
        <v>631858</v>
      </c>
      <c r="H270" s="2">
        <f t="shared" si="45"/>
        <v>131788216.99999963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899165.51952959597</v>
      </c>
      <c r="Q270" s="2">
        <f t="shared" si="48"/>
        <v>650000</v>
      </c>
      <c r="R270" s="2">
        <f t="shared" si="46"/>
        <v>136170574.90350884</v>
      </c>
      <c r="S270" s="2">
        <f t="shared" si="16"/>
        <v>631858</v>
      </c>
      <c r="T270" s="2">
        <f t="shared" si="17"/>
        <v>18142</v>
      </c>
      <c r="U270" s="2">
        <f t="shared" si="18"/>
        <v>650000</v>
      </c>
      <c r="V270" s="2">
        <f t="shared" si="34"/>
        <v>78712144.999999627</v>
      </c>
      <c r="W270" s="2">
        <f t="shared" si="19"/>
        <v>631858</v>
      </c>
      <c r="X270" s="2">
        <f t="shared" si="6"/>
        <v>18142</v>
      </c>
      <c r="Y270" s="2">
        <f t="shared" si="43"/>
        <v>57458429.903509215</v>
      </c>
      <c r="Z270" s="2" t="str">
        <f t="shared" si="8"/>
        <v>MEEP</v>
      </c>
      <c r="AA270" s="2">
        <f>IF(Z270="HERE",Y270,AA269+Graph!$G$1*1000)</f>
        <v>71838236.085377231</v>
      </c>
      <c r="AB270" s="2">
        <f t="shared" si="20"/>
        <v>420000</v>
      </c>
      <c r="AC270" s="2">
        <f t="shared" si="44"/>
        <v>55241094.116483256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196</v>
      </c>
      <c r="C271" s="7"/>
      <c r="D271" s="2" t="e">
        <f t="shared" si="11"/>
        <v>#N/A</v>
      </c>
      <c r="E271" s="2" t="e">
        <f t="shared" si="22"/>
        <v>#N/A</v>
      </c>
      <c r="F271" s="2">
        <v>846907.67857141793</v>
      </c>
      <c r="G271" s="2">
        <f t="shared" si="47"/>
        <v>631858</v>
      </c>
      <c r="H271" s="2">
        <f t="shared" si="45"/>
        <v>132420074.99999963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901573.22219009697</v>
      </c>
      <c r="Q271" s="2">
        <f t="shared" si="48"/>
        <v>650000</v>
      </c>
      <c r="R271" s="2">
        <f t="shared" si="46"/>
        <v>136820574.90350884</v>
      </c>
      <c r="S271" s="2">
        <f t="shared" si="16"/>
        <v>631858</v>
      </c>
      <c r="T271" s="2">
        <f t="shared" si="17"/>
        <v>18142</v>
      </c>
      <c r="U271" s="2">
        <f t="shared" si="18"/>
        <v>650000</v>
      </c>
      <c r="V271" s="2">
        <f t="shared" si="34"/>
        <v>79344002.999999627</v>
      </c>
      <c r="W271" s="2">
        <f t="shared" si="19"/>
        <v>631858</v>
      </c>
      <c r="X271" s="2">
        <f t="shared" si="6"/>
        <v>18142</v>
      </c>
      <c r="Y271" s="2">
        <f t="shared" si="43"/>
        <v>57476571.903509215</v>
      </c>
      <c r="Z271" s="2" t="str">
        <f t="shared" si="8"/>
        <v>MEEP</v>
      </c>
      <c r="AA271" s="2">
        <f>IF(Z271="HERE",Y271,AA270+Graph!$G$1*1000)</f>
        <v>72258236.085377231</v>
      </c>
      <c r="AB271" s="2">
        <f t="shared" si="20"/>
        <v>420000</v>
      </c>
      <c r="AC271" s="2">
        <f t="shared" si="44"/>
        <v>55241094.116483256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197</v>
      </c>
      <c r="C272" s="7"/>
      <c r="D272" s="2" t="e">
        <f t="shared" si="11"/>
        <v>#N/A</v>
      </c>
      <c r="E272" s="2" t="e">
        <f t="shared" si="22"/>
        <v>#N/A</v>
      </c>
      <c r="F272" s="2">
        <v>849085.24395604432</v>
      </c>
      <c r="G272" s="2">
        <f t="shared" si="47"/>
        <v>631858</v>
      </c>
      <c r="H272" s="2">
        <f t="shared" si="45"/>
        <v>133051932.99999963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903980.92485058308</v>
      </c>
      <c r="Q272" s="2">
        <f t="shared" si="48"/>
        <v>650000</v>
      </c>
      <c r="R272" s="2">
        <f t="shared" si="46"/>
        <v>137470574.90350884</v>
      </c>
      <c r="S272" s="2">
        <f t="shared" si="16"/>
        <v>631858</v>
      </c>
      <c r="T272" s="2">
        <f t="shared" si="17"/>
        <v>18142</v>
      </c>
      <c r="U272" s="2">
        <f t="shared" si="18"/>
        <v>650000</v>
      </c>
      <c r="V272" s="2">
        <f t="shared" si="34"/>
        <v>79975860.999999627</v>
      </c>
      <c r="W272" s="2">
        <f t="shared" si="19"/>
        <v>631858</v>
      </c>
      <c r="X272" s="2">
        <f t="shared" si="6"/>
        <v>18142</v>
      </c>
      <c r="Y272" s="2">
        <f t="shared" si="43"/>
        <v>57494713.903509215</v>
      </c>
      <c r="Z272" s="2" t="str">
        <f t="shared" si="8"/>
        <v>MEEP</v>
      </c>
      <c r="AA272" s="2">
        <f>IF(Z272="HERE",Y272,AA271+Graph!$G$1*1000)</f>
        <v>72678236.085377231</v>
      </c>
      <c r="AB272" s="2">
        <f t="shared" si="20"/>
        <v>420000</v>
      </c>
      <c r="AC272" s="2">
        <f t="shared" si="44"/>
        <v>55241094.116483256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198</v>
      </c>
      <c r="C273" s="7"/>
      <c r="D273" s="2" t="e">
        <f t="shared" si="11"/>
        <v>#N/A</v>
      </c>
      <c r="E273" s="2" t="e">
        <f t="shared" si="22"/>
        <v>#N/A</v>
      </c>
      <c r="F273" s="2">
        <v>851262.8093406558</v>
      </c>
      <c r="G273" s="2">
        <f t="shared" si="47"/>
        <v>631858</v>
      </c>
      <c r="H273" s="2">
        <f t="shared" si="45"/>
        <v>133683790.99999963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906388.62751108408</v>
      </c>
      <c r="Q273" s="2">
        <f t="shared" si="48"/>
        <v>650000</v>
      </c>
      <c r="R273" s="2">
        <f t="shared" si="46"/>
        <v>138120574.90350884</v>
      </c>
      <c r="S273" s="2">
        <f t="shared" si="16"/>
        <v>631858</v>
      </c>
      <c r="T273" s="2">
        <f t="shared" si="17"/>
        <v>18142</v>
      </c>
      <c r="U273" s="2">
        <f t="shared" si="18"/>
        <v>650000</v>
      </c>
      <c r="V273" s="2">
        <f t="shared" si="34"/>
        <v>80607718.999999627</v>
      </c>
      <c r="W273" s="2">
        <f t="shared" si="19"/>
        <v>631858</v>
      </c>
      <c r="X273" s="2">
        <f t="shared" si="6"/>
        <v>18142</v>
      </c>
      <c r="Y273" s="2">
        <f t="shared" si="43"/>
        <v>57512855.903509215</v>
      </c>
      <c r="Z273" s="2" t="str">
        <f t="shared" si="8"/>
        <v>MEEP</v>
      </c>
      <c r="AA273" s="2">
        <f>IF(Z273="HERE",Y273,AA272+Graph!$G$1*1000)</f>
        <v>73098236.085377231</v>
      </c>
      <c r="AB273" s="2">
        <f t="shared" si="20"/>
        <v>420000</v>
      </c>
      <c r="AC273" s="2">
        <f t="shared" si="44"/>
        <v>55241094.116483256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199</v>
      </c>
      <c r="C274" s="7"/>
      <c r="D274" s="2" t="e">
        <f t="shared" si="11"/>
        <v>#N/A</v>
      </c>
      <c r="E274" s="2" t="e">
        <f t="shared" si="22"/>
        <v>#N/A</v>
      </c>
      <c r="F274" s="2">
        <v>853440.37472526729</v>
      </c>
      <c r="G274" s="2">
        <f t="shared" si="47"/>
        <v>631858</v>
      </c>
      <c r="H274" s="2">
        <f t="shared" si="45"/>
        <v>134315648.99999964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908796.33017158508</v>
      </c>
      <c r="Q274" s="2">
        <f t="shared" si="48"/>
        <v>650000</v>
      </c>
      <c r="R274" s="2">
        <f t="shared" si="46"/>
        <v>138770574.90350884</v>
      </c>
      <c r="S274" s="2">
        <f t="shared" si="16"/>
        <v>631858.0000000149</v>
      </c>
      <c r="T274" s="2">
        <f t="shared" si="17"/>
        <v>18142</v>
      </c>
      <c r="U274" s="2">
        <f t="shared" si="18"/>
        <v>650000</v>
      </c>
      <c r="V274" s="2">
        <f t="shared" si="34"/>
        <v>81239576.999999627</v>
      </c>
      <c r="W274" s="2">
        <f t="shared" si="19"/>
        <v>631858</v>
      </c>
      <c r="X274" s="2">
        <f t="shared" si="6"/>
        <v>18142</v>
      </c>
      <c r="Y274" s="2">
        <f t="shared" si="43"/>
        <v>57530997.903509215</v>
      </c>
      <c r="Z274" s="2" t="str">
        <f t="shared" si="8"/>
        <v>MEEP</v>
      </c>
      <c r="AA274" s="2">
        <f>IF(Z274="HERE",Y274,AA273+Graph!$G$1*1000)</f>
        <v>73518236.085377231</v>
      </c>
      <c r="AB274" s="2">
        <f t="shared" si="20"/>
        <v>420000</v>
      </c>
      <c r="AC274" s="2">
        <f t="shared" si="44"/>
        <v>55241094.116483256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200</v>
      </c>
      <c r="C275" s="7"/>
      <c r="D275" s="2" t="e">
        <f t="shared" si="11"/>
        <v>#N/A</v>
      </c>
      <c r="E275" s="2" t="e">
        <f t="shared" si="22"/>
        <v>#N/A</v>
      </c>
      <c r="F275" s="2">
        <v>855617.94010989368</v>
      </c>
      <c r="G275" s="2">
        <f t="shared" si="47"/>
        <v>631858</v>
      </c>
      <c r="H275" s="2">
        <f t="shared" si="45"/>
        <v>134947506.99999964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911204.03283208609</v>
      </c>
      <c r="Q275" s="2">
        <f t="shared" si="48"/>
        <v>650000</v>
      </c>
      <c r="R275" s="2">
        <f t="shared" si="46"/>
        <v>139420574.90350884</v>
      </c>
      <c r="S275" s="2">
        <f t="shared" si="16"/>
        <v>631858</v>
      </c>
      <c r="T275" s="2">
        <f t="shared" si="17"/>
        <v>18142</v>
      </c>
      <c r="U275" s="2">
        <f t="shared" si="18"/>
        <v>650000</v>
      </c>
      <c r="V275" s="2">
        <f t="shared" si="34"/>
        <v>81871434.999999627</v>
      </c>
      <c r="W275" s="2">
        <f t="shared" si="19"/>
        <v>631858</v>
      </c>
      <c r="X275" s="2">
        <f t="shared" si="6"/>
        <v>18142</v>
      </c>
      <c r="Y275" s="2">
        <f t="shared" si="43"/>
        <v>57549139.903509215</v>
      </c>
      <c r="Z275" s="2" t="str">
        <f t="shared" si="8"/>
        <v>MEEP</v>
      </c>
      <c r="AA275" s="2">
        <f>IF(Z275="HERE",Y275,AA274+Graph!$G$1*1000)</f>
        <v>73938236.085377231</v>
      </c>
      <c r="AB275" s="2">
        <f t="shared" si="20"/>
        <v>420000</v>
      </c>
      <c r="AC275" s="2">
        <f t="shared" si="44"/>
        <v>55241094.116483256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201</v>
      </c>
      <c r="C276" s="7"/>
      <c r="D276" s="2" t="e">
        <f t="shared" si="11"/>
        <v>#N/A</v>
      </c>
      <c r="E276" s="2" t="e">
        <f t="shared" si="22"/>
        <v>#N/A</v>
      </c>
      <c r="F276" s="2">
        <v>857795.50549450517</v>
      </c>
      <c r="G276" s="2">
        <f t="shared" si="47"/>
        <v>631858</v>
      </c>
      <c r="H276" s="2">
        <f t="shared" si="45"/>
        <v>135579364.99999964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913611.73549257219</v>
      </c>
      <c r="Q276" s="2">
        <f t="shared" si="48"/>
        <v>650000</v>
      </c>
      <c r="R276" s="2">
        <f t="shared" si="46"/>
        <v>140070574.90350884</v>
      </c>
      <c r="S276" s="2">
        <f t="shared" si="16"/>
        <v>631858</v>
      </c>
      <c r="T276" s="2">
        <f t="shared" si="17"/>
        <v>18142</v>
      </c>
      <c r="U276" s="2">
        <f t="shared" si="18"/>
        <v>650000</v>
      </c>
      <c r="V276" s="2">
        <f t="shared" si="34"/>
        <v>82503292.999999627</v>
      </c>
      <c r="W276" s="2">
        <f t="shared" si="19"/>
        <v>631858</v>
      </c>
      <c r="X276" s="2">
        <f t="shared" si="6"/>
        <v>18142</v>
      </c>
      <c r="Y276" s="2">
        <f t="shared" si="43"/>
        <v>57567281.903509215</v>
      </c>
      <c r="Z276" s="2" t="str">
        <f t="shared" si="8"/>
        <v>MEEP</v>
      </c>
      <c r="AA276" s="2">
        <f>IF(Z276="HERE",Y276,AA275+Graph!$G$1*1000)</f>
        <v>74358236.085377231</v>
      </c>
      <c r="AB276" s="2">
        <f t="shared" si="20"/>
        <v>420000</v>
      </c>
      <c r="AC276" s="2">
        <f t="shared" si="44"/>
        <v>55241094.116483256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202</v>
      </c>
      <c r="C277" s="7"/>
      <c r="D277" s="2" t="e">
        <f t="shared" si="11"/>
        <v>#N/A</v>
      </c>
      <c r="E277" s="2" t="e">
        <f t="shared" si="22"/>
        <v>#N/A</v>
      </c>
      <c r="F277" s="2">
        <v>859973.07087911665</v>
      </c>
      <c r="G277" s="2">
        <f t="shared" si="47"/>
        <v>631858</v>
      </c>
      <c r="H277" s="2">
        <f t="shared" si="45"/>
        <v>136211222.99999964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916019.43815307319</v>
      </c>
      <c r="Q277" s="2">
        <f t="shared" si="48"/>
        <v>650000</v>
      </c>
      <c r="R277" s="2">
        <f t="shared" si="46"/>
        <v>140720574.90350884</v>
      </c>
      <c r="S277" s="2">
        <f t="shared" si="16"/>
        <v>631858</v>
      </c>
      <c r="T277" s="2">
        <f t="shared" si="17"/>
        <v>18142</v>
      </c>
      <c r="U277" s="2">
        <f t="shared" si="18"/>
        <v>650000</v>
      </c>
      <c r="V277" s="2">
        <f t="shared" si="34"/>
        <v>83135150.999999627</v>
      </c>
      <c r="W277" s="2">
        <f t="shared" si="19"/>
        <v>631858</v>
      </c>
      <c r="X277" s="2">
        <f t="shared" si="6"/>
        <v>18142</v>
      </c>
      <c r="Y277" s="2">
        <f t="shared" si="43"/>
        <v>57585423.903509215</v>
      </c>
      <c r="Z277" s="2" t="str">
        <f t="shared" si="8"/>
        <v>MEEP</v>
      </c>
      <c r="AA277" s="2">
        <f>IF(Z277="HERE",Y277,AA276+Graph!$G$1*1000)</f>
        <v>74778236.085377231</v>
      </c>
      <c r="AB277" s="2">
        <f t="shared" si="20"/>
        <v>420000</v>
      </c>
      <c r="AC277" s="2">
        <f t="shared" si="44"/>
        <v>55241094.116483256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203</v>
      </c>
      <c r="C278" s="7"/>
      <c r="D278" s="2" t="e">
        <f t="shared" si="11"/>
        <v>#N/A</v>
      </c>
      <c r="E278" s="2" t="e">
        <f t="shared" si="22"/>
        <v>#N/A</v>
      </c>
      <c r="F278" s="2">
        <v>862150.63626372814</v>
      </c>
      <c r="G278" s="2">
        <f t="shared" si="47"/>
        <v>631858</v>
      </c>
      <c r="H278" s="2">
        <f t="shared" si="45"/>
        <v>136843080.99999964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918427.14081357419</v>
      </c>
      <c r="Q278" s="2">
        <f t="shared" si="48"/>
        <v>650000</v>
      </c>
      <c r="R278" s="2">
        <f t="shared" si="46"/>
        <v>141370574.90350884</v>
      </c>
      <c r="S278" s="2">
        <f t="shared" si="16"/>
        <v>631858</v>
      </c>
      <c r="T278" s="2">
        <f t="shared" si="17"/>
        <v>18142</v>
      </c>
      <c r="U278" s="2">
        <f t="shared" si="18"/>
        <v>650000</v>
      </c>
      <c r="V278" s="2">
        <f t="shared" si="34"/>
        <v>83767008.999999627</v>
      </c>
      <c r="W278" s="2">
        <f t="shared" si="19"/>
        <v>631858</v>
      </c>
      <c r="X278" s="2">
        <f t="shared" si="6"/>
        <v>18142</v>
      </c>
      <c r="Y278" s="2">
        <f t="shared" si="43"/>
        <v>57603565.903509215</v>
      </c>
      <c r="Z278" s="2" t="str">
        <f t="shared" si="8"/>
        <v>MEEP</v>
      </c>
      <c r="AA278" s="2">
        <f>IF(Z278="HERE",Y278,AA277+Graph!$G$1*1000)</f>
        <v>75198236.085377231</v>
      </c>
      <c r="AB278" s="2">
        <f t="shared" si="20"/>
        <v>420000</v>
      </c>
      <c r="AC278" s="2">
        <f t="shared" si="44"/>
        <v>55241094.116483256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204</v>
      </c>
      <c r="C279" s="7"/>
      <c r="D279" s="2" t="e">
        <f t="shared" si="11"/>
        <v>#N/A</v>
      </c>
      <c r="E279" s="2" t="e">
        <f t="shared" si="22"/>
        <v>#N/A</v>
      </c>
      <c r="F279" s="2">
        <v>864328.20164835453</v>
      </c>
      <c r="G279" s="2">
        <f t="shared" si="47"/>
        <v>631858</v>
      </c>
      <c r="H279" s="2">
        <f t="shared" si="45"/>
        <v>137474938.99999964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920834.8434740752</v>
      </c>
      <c r="Q279" s="2">
        <f t="shared" si="48"/>
        <v>650000</v>
      </c>
      <c r="R279" s="2">
        <f t="shared" si="46"/>
        <v>142020574.90350884</v>
      </c>
      <c r="S279" s="2">
        <f t="shared" si="16"/>
        <v>631858</v>
      </c>
      <c r="T279" s="2">
        <f t="shared" si="17"/>
        <v>18142</v>
      </c>
      <c r="U279" s="2">
        <f t="shared" si="18"/>
        <v>650000</v>
      </c>
      <c r="V279" s="2">
        <f t="shared" si="34"/>
        <v>84398866.999999627</v>
      </c>
      <c r="W279" s="2">
        <f t="shared" si="19"/>
        <v>631858</v>
      </c>
      <c r="X279" s="2">
        <f t="shared" si="6"/>
        <v>18142</v>
      </c>
      <c r="Y279" s="2">
        <f t="shared" si="43"/>
        <v>57621707.903509215</v>
      </c>
      <c r="Z279" s="2" t="str">
        <f t="shared" si="8"/>
        <v>MEEP</v>
      </c>
      <c r="AA279" s="2">
        <f>IF(Z279="HERE",Y279,AA278+Graph!$G$1*1000)</f>
        <v>75618236.085377231</v>
      </c>
      <c r="AB279" s="2">
        <f t="shared" si="20"/>
        <v>420000</v>
      </c>
      <c r="AC279" s="2">
        <f t="shared" si="44"/>
        <v>55241094.116483256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205</v>
      </c>
      <c r="C280" s="7"/>
      <c r="D280" s="2" t="e">
        <f t="shared" si="11"/>
        <v>#N/A</v>
      </c>
      <c r="E280" s="2" t="e">
        <f t="shared" si="22"/>
        <v>#N/A</v>
      </c>
      <c r="F280" s="2">
        <v>866505.76703296602</v>
      </c>
      <c r="G280" s="2">
        <f t="shared" si="47"/>
        <v>631858</v>
      </c>
      <c r="H280" s="2">
        <f t="shared" si="45"/>
        <v>138106796.99999964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923242.5461345613</v>
      </c>
      <c r="Q280" s="2">
        <f t="shared" si="48"/>
        <v>650000</v>
      </c>
      <c r="R280" s="2">
        <f t="shared" si="46"/>
        <v>142670574.90350884</v>
      </c>
      <c r="S280" s="2">
        <f t="shared" si="16"/>
        <v>631858</v>
      </c>
      <c r="T280" s="2">
        <f t="shared" si="17"/>
        <v>18142</v>
      </c>
      <c r="U280" s="2">
        <f t="shared" si="18"/>
        <v>650000</v>
      </c>
      <c r="V280" s="2">
        <f t="shared" si="34"/>
        <v>85030724.999999627</v>
      </c>
      <c r="W280" s="2">
        <f t="shared" si="19"/>
        <v>631858</v>
      </c>
      <c r="X280" s="2">
        <f t="shared" si="6"/>
        <v>18142</v>
      </c>
      <c r="Y280" s="2">
        <f t="shared" si="43"/>
        <v>57639849.903509215</v>
      </c>
      <c r="Z280" s="2" t="str">
        <f t="shared" si="8"/>
        <v>MEEP</v>
      </c>
      <c r="AA280" s="2">
        <f>IF(Z280="HERE",Y280,AA279+Graph!$G$1*1000)</f>
        <v>76038236.085377231</v>
      </c>
      <c r="AB280" s="2">
        <f t="shared" si="20"/>
        <v>420000</v>
      </c>
      <c r="AC280" s="2">
        <f t="shared" si="44"/>
        <v>55241094.116483256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206</v>
      </c>
      <c r="C281" s="7"/>
      <c r="D281" s="2" t="e">
        <f t="shared" si="11"/>
        <v>#N/A</v>
      </c>
      <c r="E281" s="2" t="e">
        <f t="shared" si="22"/>
        <v>#N/A</v>
      </c>
      <c r="F281" s="2">
        <v>868683.33241757751</v>
      </c>
      <c r="G281" s="2">
        <f t="shared" si="47"/>
        <v>631858</v>
      </c>
      <c r="H281" s="2">
        <f t="shared" si="45"/>
        <v>138738654.99999964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925650.2487950623</v>
      </c>
      <c r="Q281" s="2">
        <f t="shared" si="48"/>
        <v>650000</v>
      </c>
      <c r="R281" s="2">
        <f t="shared" si="46"/>
        <v>143320574.90350884</v>
      </c>
      <c r="S281" s="2">
        <f t="shared" si="16"/>
        <v>631858</v>
      </c>
      <c r="T281" s="2">
        <f t="shared" si="17"/>
        <v>18142</v>
      </c>
      <c r="U281" s="2">
        <f t="shared" si="18"/>
        <v>650000</v>
      </c>
      <c r="V281" s="2">
        <f t="shared" si="34"/>
        <v>85662582.999999627</v>
      </c>
      <c r="W281" s="2">
        <f t="shared" si="19"/>
        <v>631858</v>
      </c>
      <c r="X281" s="2">
        <f t="shared" si="6"/>
        <v>18142</v>
      </c>
      <c r="Y281" s="2">
        <f t="shared" si="43"/>
        <v>57657991.903509215</v>
      </c>
      <c r="Z281" s="2" t="str">
        <f t="shared" si="8"/>
        <v>MEEP</v>
      </c>
      <c r="AA281" s="2">
        <f>IF(Z281="HERE",Y281,AA280+Graph!$G$1*1000)</f>
        <v>76458236.085377231</v>
      </c>
      <c r="AB281" s="2">
        <f t="shared" si="20"/>
        <v>420000</v>
      </c>
      <c r="AC281" s="2">
        <f t="shared" si="44"/>
        <v>55241094.116483256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207</v>
      </c>
      <c r="C282" s="7"/>
      <c r="D282" s="2" t="e">
        <f t="shared" si="11"/>
        <v>#N/A</v>
      </c>
      <c r="E282" s="2" t="e">
        <f t="shared" si="22"/>
        <v>#N/A</v>
      </c>
      <c r="F282" s="2">
        <v>870860.89780218899</v>
      </c>
      <c r="G282" s="2">
        <f t="shared" si="47"/>
        <v>631858</v>
      </c>
      <c r="H282" s="2">
        <f t="shared" si="45"/>
        <v>139370512.99999964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928057.95145556331</v>
      </c>
      <c r="Q282" s="2">
        <f t="shared" si="48"/>
        <v>650000</v>
      </c>
      <c r="R282" s="2">
        <f t="shared" si="46"/>
        <v>143970574.90350884</v>
      </c>
      <c r="S282" s="2">
        <f t="shared" si="16"/>
        <v>631858</v>
      </c>
      <c r="T282" s="2">
        <f t="shared" si="17"/>
        <v>18142</v>
      </c>
      <c r="U282" s="2">
        <f t="shared" si="18"/>
        <v>650000</v>
      </c>
      <c r="V282" s="2">
        <f t="shared" si="34"/>
        <v>86294440.999999627</v>
      </c>
      <c r="W282" s="2">
        <f t="shared" si="19"/>
        <v>631858</v>
      </c>
      <c r="X282" s="2">
        <f t="shared" si="6"/>
        <v>18142</v>
      </c>
      <c r="Y282" s="2">
        <f t="shared" si="43"/>
        <v>57676133.903509215</v>
      </c>
      <c r="Z282" s="2" t="str">
        <f t="shared" si="8"/>
        <v>MEEP</v>
      </c>
      <c r="AA282" s="2">
        <f>IF(Z282="HERE",Y282,AA281+Graph!$G$1*1000)</f>
        <v>76878236.085377231</v>
      </c>
      <c r="AB282" s="2">
        <f t="shared" si="20"/>
        <v>420000</v>
      </c>
      <c r="AC282" s="2">
        <f t="shared" si="44"/>
        <v>55241094.116483256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208</v>
      </c>
      <c r="C283" s="7"/>
      <c r="D283" s="2" t="e">
        <f t="shared" si="11"/>
        <v>#N/A</v>
      </c>
      <c r="E283" s="2" t="e">
        <f t="shared" si="22"/>
        <v>#N/A</v>
      </c>
      <c r="F283" s="2">
        <v>873038.46318681538</v>
      </c>
      <c r="G283" s="2">
        <f t="shared" si="47"/>
        <v>631858</v>
      </c>
      <c r="H283" s="2">
        <f t="shared" si="45"/>
        <v>140002370.99999964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930465.65411606431</v>
      </c>
      <c r="Q283" s="2">
        <f t="shared" si="48"/>
        <v>650000</v>
      </c>
      <c r="R283" s="2">
        <f t="shared" si="46"/>
        <v>144620574.90350884</v>
      </c>
      <c r="S283" s="2">
        <f t="shared" si="16"/>
        <v>631858</v>
      </c>
      <c r="T283" s="2">
        <f t="shared" si="17"/>
        <v>18142</v>
      </c>
      <c r="U283" s="2">
        <f t="shared" si="18"/>
        <v>650000</v>
      </c>
      <c r="V283" s="2">
        <f t="shared" si="34"/>
        <v>86926298.999999627</v>
      </c>
      <c r="W283" s="2">
        <f t="shared" si="19"/>
        <v>631858</v>
      </c>
      <c r="X283" s="2">
        <f t="shared" si="6"/>
        <v>18142</v>
      </c>
      <c r="Y283" s="2">
        <f t="shared" si="43"/>
        <v>57694275.903509215</v>
      </c>
      <c r="Z283" s="2" t="str">
        <f t="shared" si="8"/>
        <v>MEEP</v>
      </c>
      <c r="AA283" s="2">
        <f>IF(Z283="HERE",Y283,AA282+Graph!$G$1*1000)</f>
        <v>77298236.085377231</v>
      </c>
      <c r="AB283" s="2">
        <f t="shared" si="20"/>
        <v>420000</v>
      </c>
      <c r="AC283" s="2">
        <f t="shared" si="44"/>
        <v>55241094.116483256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209</v>
      </c>
      <c r="C284" s="7"/>
      <c r="D284" s="2" t="e">
        <f t="shared" si="11"/>
        <v>#N/A</v>
      </c>
      <c r="E284" s="2" t="e">
        <f t="shared" si="22"/>
        <v>#N/A</v>
      </c>
      <c r="F284" s="2">
        <v>875216.02857142687</v>
      </c>
      <c r="G284" s="2">
        <f t="shared" si="47"/>
        <v>631858</v>
      </c>
      <c r="H284" s="2">
        <f t="shared" si="45"/>
        <v>140634228.99999964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932873.35677655041</v>
      </c>
      <c r="Q284" s="2">
        <f t="shared" si="48"/>
        <v>650000</v>
      </c>
      <c r="R284" s="2">
        <f t="shared" si="46"/>
        <v>145270574.90350884</v>
      </c>
      <c r="S284" s="2">
        <f t="shared" si="16"/>
        <v>631858</v>
      </c>
      <c r="T284" s="2">
        <f t="shared" si="17"/>
        <v>18142</v>
      </c>
      <c r="U284" s="2">
        <f t="shared" si="18"/>
        <v>650000</v>
      </c>
      <c r="V284" s="2">
        <f t="shared" si="34"/>
        <v>87558156.999999627</v>
      </c>
      <c r="W284" s="2">
        <f t="shared" si="19"/>
        <v>631858</v>
      </c>
      <c r="X284" s="2">
        <f t="shared" si="6"/>
        <v>18142</v>
      </c>
      <c r="Y284" s="2">
        <f t="shared" si="43"/>
        <v>57712417.903509215</v>
      </c>
      <c r="Z284" s="2" t="str">
        <f t="shared" si="8"/>
        <v>MEEP</v>
      </c>
      <c r="AA284" s="2">
        <f>IF(Z284="HERE",Y284,AA283+Graph!$G$1*1000)</f>
        <v>77718236.085377231</v>
      </c>
      <c r="AB284" s="2">
        <f t="shared" si="20"/>
        <v>420000</v>
      </c>
      <c r="AC284" s="2">
        <f t="shared" si="44"/>
        <v>55241094.116483256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210</v>
      </c>
      <c r="C285" s="7"/>
      <c r="D285" s="2" t="e">
        <f t="shared" si="11"/>
        <v>#N/A</v>
      </c>
      <c r="E285" s="2" t="e">
        <f t="shared" si="22"/>
        <v>#N/A</v>
      </c>
      <c r="F285" s="2">
        <v>877393.59395603836</v>
      </c>
      <c r="G285" s="2">
        <f t="shared" si="47"/>
        <v>631858</v>
      </c>
      <c r="H285" s="2">
        <f t="shared" si="45"/>
        <v>141266086.99999964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935281.05943705142</v>
      </c>
      <c r="Q285" s="2">
        <f t="shared" si="48"/>
        <v>650000</v>
      </c>
      <c r="R285" s="2">
        <f t="shared" si="46"/>
        <v>145920574.90350884</v>
      </c>
      <c r="S285" s="2">
        <f t="shared" si="16"/>
        <v>631858</v>
      </c>
      <c r="T285" s="2">
        <f t="shared" si="17"/>
        <v>18142</v>
      </c>
      <c r="U285" s="2">
        <f t="shared" si="18"/>
        <v>650000</v>
      </c>
      <c r="V285" s="2">
        <f t="shared" si="34"/>
        <v>88190014.999999627</v>
      </c>
      <c r="W285" s="2">
        <f t="shared" si="19"/>
        <v>631858</v>
      </c>
      <c r="X285" s="2">
        <f t="shared" si="6"/>
        <v>18142</v>
      </c>
      <c r="Y285" s="2">
        <f t="shared" si="43"/>
        <v>57730559.903509215</v>
      </c>
      <c r="Z285" s="2" t="str">
        <f t="shared" si="8"/>
        <v>MEEP</v>
      </c>
      <c r="AA285" s="2">
        <f>IF(Z285="HERE",Y285,AA284+Graph!$G$1*1000)</f>
        <v>78138236.085377231</v>
      </c>
      <c r="AB285" s="2">
        <f t="shared" si="20"/>
        <v>420000</v>
      </c>
      <c r="AC285" s="2">
        <f t="shared" si="44"/>
        <v>55241094.116483256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211</v>
      </c>
      <c r="C286" s="7"/>
      <c r="D286" s="2" t="e">
        <f t="shared" si="11"/>
        <v>#N/A</v>
      </c>
      <c r="E286" s="2" t="e">
        <f t="shared" si="22"/>
        <v>#N/A</v>
      </c>
      <c r="F286" s="2">
        <v>879571.15934064984</v>
      </c>
      <c r="G286" s="2">
        <f t="shared" si="47"/>
        <v>631858</v>
      </c>
      <c r="H286" s="2">
        <f t="shared" si="45"/>
        <v>141897944.99999964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937688.76209755242</v>
      </c>
      <c r="Q286" s="2">
        <f t="shared" si="48"/>
        <v>650000</v>
      </c>
      <c r="R286" s="2">
        <f t="shared" si="46"/>
        <v>146570574.90350884</v>
      </c>
      <c r="S286" s="2">
        <f t="shared" si="16"/>
        <v>631858</v>
      </c>
      <c r="T286" s="2">
        <f t="shared" si="17"/>
        <v>18142</v>
      </c>
      <c r="U286" s="2">
        <f t="shared" si="18"/>
        <v>650000</v>
      </c>
      <c r="V286" s="2">
        <f t="shared" si="34"/>
        <v>88821872.999999627</v>
      </c>
      <c r="W286" s="2">
        <f t="shared" si="19"/>
        <v>631858</v>
      </c>
      <c r="X286" s="2">
        <f t="shared" ref="X286:X385" si="51">SUM(U286-W286)</f>
        <v>18142</v>
      </c>
      <c r="Y286" s="2">
        <f t="shared" si="43"/>
        <v>57748701.903509215</v>
      </c>
      <c r="Z286" s="2" t="str">
        <f t="shared" ref="Z286:Z385" si="52">IF(V286&lt;Y286,"HERE","MEEP")</f>
        <v>MEEP</v>
      </c>
      <c r="AA286" s="2">
        <f>IF(Z286="HERE",Y286,AA285+Graph!$G$1*1000)</f>
        <v>78558236.085377231</v>
      </c>
      <c r="AB286" s="2">
        <f t="shared" si="20"/>
        <v>420000</v>
      </c>
      <c r="AC286" s="2">
        <f t="shared" si="44"/>
        <v>55241094.116483256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47"/>
        <v>631858</v>
      </c>
      <c r="H287" s="2">
        <f t="shared" si="45"/>
        <v>142529802.99999964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8"/>
        <v>650000</v>
      </c>
      <c r="R287" s="2">
        <f t="shared" si="46"/>
        <v>147220574.90350884</v>
      </c>
      <c r="S287" s="2">
        <f t="shared" ref="S287:S385" si="58">SUM(H287-H286)</f>
        <v>631858</v>
      </c>
      <c r="T287" s="2">
        <f t="shared" ref="T287:T385" si="59">SUM(L287-L286)</f>
        <v>18142</v>
      </c>
      <c r="U287" s="2">
        <f t="shared" ref="U287:U385" si="60">SUM(R287-R286)</f>
        <v>650000</v>
      </c>
      <c r="V287" s="2">
        <f t="shared" si="34"/>
        <v>89453730.999999627</v>
      </c>
      <c r="W287" s="2">
        <f t="shared" ref="W287:W385" si="61">SUM(V287-V286)</f>
        <v>631858</v>
      </c>
      <c r="X287" s="2">
        <f t="shared" si="51"/>
        <v>18142</v>
      </c>
      <c r="Y287" s="2">
        <f t="shared" ref="Y287:Y350" si="62">IF(COUNT($C288)=0,IF(COUNT($C287)=1,C287,SUM(Y286+X287)),C287)</f>
        <v>57766843.903509215</v>
      </c>
      <c r="Z287" s="2" t="str">
        <f t="shared" si="52"/>
        <v>MEEP</v>
      </c>
      <c r="AA287" s="2">
        <f>IF(Z287="HERE",Y287,AA286+Graph!$G$1*1000)</f>
        <v>78978236.085377231</v>
      </c>
      <c r="AB287" s="2">
        <f t="shared" ref="AB287:AB385" si="63">SUM(AA287-AA286)</f>
        <v>420000</v>
      </c>
      <c r="AC287" s="2">
        <f t="shared" ref="AC287:AC350" si="64">IF(Z288="HERE",V287,AC286)</f>
        <v>55241094.116483256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213</v>
      </c>
      <c r="C288" s="7"/>
      <c r="D288" s="2" t="e">
        <f t="shared" si="55"/>
        <v>#N/A</v>
      </c>
      <c r="E288" s="2" t="e">
        <f t="shared" si="22"/>
        <v>#N/A</v>
      </c>
      <c r="F288" s="2">
        <v>883926.29010988772</v>
      </c>
      <c r="G288" s="2">
        <f t="shared" si="47"/>
        <v>631858</v>
      </c>
      <c r="H288" s="2">
        <f t="shared" ref="H288:H351" si="65">IF(COUNT($C289)=0,IF(COUNT($C288)=1,C288,SUM(H287+G288)),C288)</f>
        <v>143161660.99999964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942504.16741855443</v>
      </c>
      <c r="Q288" s="2">
        <f t="shared" si="48"/>
        <v>650000</v>
      </c>
      <c r="R288" s="2">
        <f t="shared" ref="R288:R351" si="66">IF(COUNT($C289)=0,IF(COUNT($C288)=1,M288,SUM(R287+Q288)),M288)</f>
        <v>147870574.90350884</v>
      </c>
      <c r="S288" s="2">
        <f t="shared" si="58"/>
        <v>631858</v>
      </c>
      <c r="T288" s="2">
        <f t="shared" si="59"/>
        <v>18142</v>
      </c>
      <c r="U288" s="2">
        <f t="shared" si="60"/>
        <v>650000</v>
      </c>
      <c r="V288" s="2">
        <f t="shared" si="34"/>
        <v>90085588.999999627</v>
      </c>
      <c r="W288" s="2">
        <f t="shared" si="61"/>
        <v>631858</v>
      </c>
      <c r="X288" s="2">
        <f t="shared" si="51"/>
        <v>18142</v>
      </c>
      <c r="Y288" s="2">
        <f t="shared" si="62"/>
        <v>57784985.903509215</v>
      </c>
      <c r="Z288" s="2" t="str">
        <f t="shared" si="52"/>
        <v>MEEP</v>
      </c>
      <c r="AA288" s="2">
        <f>IF(Z288="HERE",Y288,AA287+Graph!$G$1*1000)</f>
        <v>79398236.085377231</v>
      </c>
      <c r="AB288" s="2">
        <f t="shared" si="63"/>
        <v>420000</v>
      </c>
      <c r="AC288" s="2">
        <f t="shared" si="64"/>
        <v>55241094.116483256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214</v>
      </c>
      <c r="C289" s="7"/>
      <c r="D289" s="2" t="e">
        <f t="shared" si="55"/>
        <v>#N/A</v>
      </c>
      <c r="E289" s="2" t="e">
        <f t="shared" si="22"/>
        <v>#N/A</v>
      </c>
      <c r="F289" s="2">
        <v>886103.85549449921</v>
      </c>
      <c r="G289" s="2">
        <f t="shared" si="47"/>
        <v>631858</v>
      </c>
      <c r="H289" s="2">
        <f t="shared" si="65"/>
        <v>143793518.99999964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944911.87007904053</v>
      </c>
      <c r="Q289" s="2">
        <f t="shared" si="48"/>
        <v>650000</v>
      </c>
      <c r="R289" s="2">
        <f t="shared" si="66"/>
        <v>148520574.90350884</v>
      </c>
      <c r="S289" s="2">
        <f t="shared" si="58"/>
        <v>631858</v>
      </c>
      <c r="T289" s="2">
        <f t="shared" si="59"/>
        <v>18142</v>
      </c>
      <c r="U289" s="2">
        <f t="shared" si="60"/>
        <v>650000</v>
      </c>
      <c r="V289" s="2">
        <f t="shared" si="34"/>
        <v>90717446.999999627</v>
      </c>
      <c r="W289" s="2">
        <f t="shared" si="61"/>
        <v>631858</v>
      </c>
      <c r="X289" s="2">
        <f t="shared" si="51"/>
        <v>18142</v>
      </c>
      <c r="Y289" s="2">
        <f t="shared" si="62"/>
        <v>57803127.903509215</v>
      </c>
      <c r="Z289" s="2" t="str">
        <f t="shared" si="52"/>
        <v>MEEP</v>
      </c>
      <c r="AA289" s="2">
        <f>IF(Z289="HERE",Y289,AA288+Graph!$G$1*1000)</f>
        <v>79818236.085377231</v>
      </c>
      <c r="AB289" s="2">
        <f t="shared" si="63"/>
        <v>420000</v>
      </c>
      <c r="AC289" s="2">
        <f t="shared" si="64"/>
        <v>55241094.116483256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215</v>
      </c>
      <c r="C290" s="7"/>
      <c r="D290" s="2" t="e">
        <f t="shared" si="55"/>
        <v>#N/A</v>
      </c>
      <c r="E290" s="2" t="e">
        <f t="shared" si="22"/>
        <v>#N/A</v>
      </c>
      <c r="F290" s="2">
        <v>888281.42087911069</v>
      </c>
      <c r="G290" s="2">
        <f t="shared" si="47"/>
        <v>631858</v>
      </c>
      <c r="H290" s="2">
        <f t="shared" si="65"/>
        <v>144425376.99999964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947319.57273954153</v>
      </c>
      <c r="Q290" s="2">
        <f t="shared" si="48"/>
        <v>650000</v>
      </c>
      <c r="R290" s="2">
        <f t="shared" si="66"/>
        <v>149170574.90350884</v>
      </c>
      <c r="S290" s="2">
        <f t="shared" si="58"/>
        <v>631858</v>
      </c>
      <c r="T290" s="2">
        <f t="shared" si="59"/>
        <v>18142</v>
      </c>
      <c r="U290" s="2">
        <f t="shared" si="60"/>
        <v>650000</v>
      </c>
      <c r="V290" s="2">
        <f t="shared" si="34"/>
        <v>91349304.999999627</v>
      </c>
      <c r="W290" s="2">
        <f t="shared" si="61"/>
        <v>631858</v>
      </c>
      <c r="X290" s="2">
        <f t="shared" si="51"/>
        <v>18142</v>
      </c>
      <c r="Y290" s="2">
        <f t="shared" si="62"/>
        <v>57821269.903509215</v>
      </c>
      <c r="Z290" s="2" t="str">
        <f t="shared" si="52"/>
        <v>MEEP</v>
      </c>
      <c r="AA290" s="2">
        <f>IF(Z290="HERE",Y290,AA289+Graph!$G$1*1000)</f>
        <v>80238236.085377231</v>
      </c>
      <c r="AB290" s="2">
        <f t="shared" si="63"/>
        <v>420000</v>
      </c>
      <c r="AC290" s="2">
        <f t="shared" si="64"/>
        <v>55241094.116483256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216</v>
      </c>
      <c r="C291" s="7"/>
      <c r="D291" s="2" t="e">
        <f t="shared" si="55"/>
        <v>#N/A</v>
      </c>
      <c r="E291" s="2" t="e">
        <f t="shared" si="22"/>
        <v>#N/A</v>
      </c>
      <c r="F291" s="2">
        <v>890458.98626373708</v>
      </c>
      <c r="G291" s="2">
        <f t="shared" si="47"/>
        <v>631858</v>
      </c>
      <c r="H291" s="2">
        <f t="shared" si="65"/>
        <v>145057234.99999964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949727.27540004253</v>
      </c>
      <c r="Q291" s="2">
        <f t="shared" si="48"/>
        <v>650000</v>
      </c>
      <c r="R291" s="2">
        <f t="shared" si="66"/>
        <v>149820574.90350884</v>
      </c>
      <c r="S291" s="2">
        <f t="shared" si="58"/>
        <v>631858</v>
      </c>
      <c r="T291" s="2">
        <f t="shared" si="59"/>
        <v>18142</v>
      </c>
      <c r="U291" s="2">
        <f t="shared" si="60"/>
        <v>650000</v>
      </c>
      <c r="V291" s="2">
        <f t="shared" si="34"/>
        <v>91981162.999999627</v>
      </c>
      <c r="W291" s="2">
        <f t="shared" si="61"/>
        <v>631858</v>
      </c>
      <c r="X291" s="2">
        <f t="shared" si="51"/>
        <v>18142</v>
      </c>
      <c r="Y291" s="2">
        <f t="shared" si="62"/>
        <v>57839411.903509215</v>
      </c>
      <c r="Z291" s="2" t="str">
        <f t="shared" si="52"/>
        <v>MEEP</v>
      </c>
      <c r="AA291" s="2">
        <f>IF(Z291="HERE",Y291,AA290+Graph!$G$1*1000)</f>
        <v>80658236.085377231</v>
      </c>
      <c r="AB291" s="2">
        <f t="shared" si="63"/>
        <v>420000</v>
      </c>
      <c r="AC291" s="2">
        <f t="shared" si="64"/>
        <v>55241094.116483256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892636.55164834857</v>
      </c>
      <c r="G292" s="2">
        <f t="shared" si="47"/>
        <v>631858</v>
      </c>
      <c r="H292" s="2">
        <f t="shared" si="65"/>
        <v>145689092.99999964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952134.97806054354</v>
      </c>
      <c r="Q292" s="2">
        <f t="shared" si="48"/>
        <v>650000</v>
      </c>
      <c r="R292" s="2">
        <f t="shared" si="66"/>
        <v>150470574.90350884</v>
      </c>
      <c r="S292" s="2">
        <f t="shared" si="58"/>
        <v>631858</v>
      </c>
      <c r="T292" s="2">
        <f t="shared" si="59"/>
        <v>18142</v>
      </c>
      <c r="U292" s="2">
        <f t="shared" si="60"/>
        <v>650000</v>
      </c>
      <c r="V292" s="2">
        <f t="shared" si="34"/>
        <v>92613020.999999627</v>
      </c>
      <c r="W292" s="2">
        <f t="shared" si="61"/>
        <v>631858</v>
      </c>
      <c r="X292" s="2">
        <f t="shared" si="51"/>
        <v>18142</v>
      </c>
      <c r="Y292" s="2">
        <f t="shared" si="62"/>
        <v>57857553.903509215</v>
      </c>
      <c r="Z292" s="2" t="str">
        <f t="shared" si="52"/>
        <v>MEEP</v>
      </c>
      <c r="AA292" s="2">
        <f>IF(Z292="HERE",Y292,AA291+Graph!$G$1*1000)</f>
        <v>81078236.085377231</v>
      </c>
      <c r="AB292" s="2">
        <f t="shared" si="63"/>
        <v>420000</v>
      </c>
      <c r="AC292" s="2">
        <f t="shared" si="64"/>
        <v>55241094.116483256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218</v>
      </c>
      <c r="C293" s="7"/>
      <c r="D293" s="2" t="e">
        <f t="shared" si="55"/>
        <v>#N/A</v>
      </c>
      <c r="E293" s="2" t="e">
        <f t="shared" si="67"/>
        <v>#N/A</v>
      </c>
      <c r="F293" s="2">
        <v>894814.11703296006</v>
      </c>
      <c r="G293" s="2">
        <f t="shared" si="47"/>
        <v>631858</v>
      </c>
      <c r="H293" s="2">
        <f t="shared" si="65"/>
        <v>146320950.99999964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954542.68072102964</v>
      </c>
      <c r="Q293" s="2">
        <f t="shared" si="48"/>
        <v>650000</v>
      </c>
      <c r="R293" s="2">
        <f t="shared" si="66"/>
        <v>151120574.90350884</v>
      </c>
      <c r="S293" s="2">
        <f t="shared" si="58"/>
        <v>631858</v>
      </c>
      <c r="T293" s="2">
        <f t="shared" si="59"/>
        <v>18142</v>
      </c>
      <c r="U293" s="2">
        <f t="shared" si="60"/>
        <v>650000</v>
      </c>
      <c r="V293" s="2">
        <f t="shared" si="34"/>
        <v>93244878.999999627</v>
      </c>
      <c r="W293" s="2">
        <f t="shared" si="61"/>
        <v>631858</v>
      </c>
      <c r="X293" s="2">
        <f t="shared" si="51"/>
        <v>18142</v>
      </c>
      <c r="Y293" s="2">
        <f t="shared" si="62"/>
        <v>57875695.903509215</v>
      </c>
      <c r="Z293" s="2" t="str">
        <f t="shared" si="52"/>
        <v>MEEP</v>
      </c>
      <c r="AA293" s="2">
        <f>IF(Z293="HERE",Y293,AA292+Graph!$G$1*1000)</f>
        <v>81498236.085377231</v>
      </c>
      <c r="AB293" s="2">
        <f t="shared" si="63"/>
        <v>420000</v>
      </c>
      <c r="AC293" s="2">
        <f t="shared" si="64"/>
        <v>55241094.116483256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219</v>
      </c>
      <c r="C294" s="7"/>
      <c r="D294" s="2" t="e">
        <f t="shared" si="55"/>
        <v>#N/A</v>
      </c>
      <c r="E294" s="2" t="e">
        <f t="shared" si="67"/>
        <v>#N/A</v>
      </c>
      <c r="F294" s="2">
        <v>896991.68241757154</v>
      </c>
      <c r="G294" s="2">
        <f t="shared" ref="G294:G357" si="70">IF(F294&gt;650000,$AK$31*1000,F294)</f>
        <v>631858</v>
      </c>
      <c r="H294" s="2">
        <f t="shared" si="65"/>
        <v>146952808.99999964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956950.38338153064</v>
      </c>
      <c r="Q294" s="2">
        <f t="shared" ref="Q294:Q357" si="71">IF(P294&gt;650000,650000,P294)</f>
        <v>650000</v>
      </c>
      <c r="R294" s="2">
        <f t="shared" si="66"/>
        <v>151770574.90350884</v>
      </c>
      <c r="S294" s="2">
        <f t="shared" si="58"/>
        <v>631858</v>
      </c>
      <c r="T294" s="2">
        <f t="shared" si="59"/>
        <v>18142</v>
      </c>
      <c r="U294" s="2">
        <f t="shared" si="60"/>
        <v>650000</v>
      </c>
      <c r="V294" s="2">
        <f t="shared" si="34"/>
        <v>93876736.999999627</v>
      </c>
      <c r="W294" s="2">
        <f t="shared" si="61"/>
        <v>631858</v>
      </c>
      <c r="X294" s="2">
        <f t="shared" si="51"/>
        <v>18142</v>
      </c>
      <c r="Y294" s="2">
        <f t="shared" si="62"/>
        <v>57893837.903509215</v>
      </c>
      <c r="Z294" s="2" t="str">
        <f t="shared" si="52"/>
        <v>MEEP</v>
      </c>
      <c r="AA294" s="2">
        <f>IF(Z294="HERE",Y294,AA293+Graph!$G$1*1000)</f>
        <v>81918236.085377231</v>
      </c>
      <c r="AB294" s="2">
        <f t="shared" si="63"/>
        <v>420000</v>
      </c>
      <c r="AC294" s="2">
        <f t="shared" si="64"/>
        <v>55241094.116483256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220</v>
      </c>
      <c r="C295" s="7"/>
      <c r="D295" s="2" t="e">
        <f t="shared" si="55"/>
        <v>#N/A</v>
      </c>
      <c r="E295" s="2" t="e">
        <f t="shared" si="67"/>
        <v>#N/A</v>
      </c>
      <c r="F295" s="2">
        <v>899169.24780219793</v>
      </c>
      <c r="G295" s="2">
        <f t="shared" si="70"/>
        <v>631858</v>
      </c>
      <c r="H295" s="2">
        <f t="shared" si="65"/>
        <v>147584666.99999964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959358.08604203165</v>
      </c>
      <c r="Q295" s="2">
        <f t="shared" si="71"/>
        <v>650000</v>
      </c>
      <c r="R295" s="2">
        <f t="shared" si="66"/>
        <v>152420574.90350884</v>
      </c>
      <c r="S295" s="2">
        <f t="shared" si="58"/>
        <v>631858</v>
      </c>
      <c r="T295" s="2">
        <f t="shared" si="59"/>
        <v>18142</v>
      </c>
      <c r="U295" s="2">
        <f t="shared" si="60"/>
        <v>650000</v>
      </c>
      <c r="V295" s="2">
        <f t="shared" si="34"/>
        <v>94508594.999999627</v>
      </c>
      <c r="W295" s="2">
        <f t="shared" si="61"/>
        <v>631858</v>
      </c>
      <c r="X295" s="2">
        <f t="shared" si="51"/>
        <v>18142</v>
      </c>
      <c r="Y295" s="2">
        <f t="shared" si="62"/>
        <v>57911979.903509215</v>
      </c>
      <c r="Z295" s="2" t="str">
        <f t="shared" si="52"/>
        <v>MEEP</v>
      </c>
      <c r="AA295" s="2">
        <f>IF(Z295="HERE",Y295,AA294+Graph!$G$1*1000)</f>
        <v>82338236.085377231</v>
      </c>
      <c r="AB295" s="2">
        <f t="shared" si="63"/>
        <v>420000</v>
      </c>
      <c r="AC295" s="2">
        <f t="shared" si="64"/>
        <v>55241094.116483256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221</v>
      </c>
      <c r="C296" s="7"/>
      <c r="D296" s="2" t="e">
        <f t="shared" si="55"/>
        <v>#N/A</v>
      </c>
      <c r="E296" s="2" t="e">
        <f t="shared" si="67"/>
        <v>#N/A</v>
      </c>
      <c r="F296" s="2">
        <v>901346.81318680942</v>
      </c>
      <c r="G296" s="2">
        <f t="shared" si="70"/>
        <v>631858</v>
      </c>
      <c r="H296" s="2">
        <f t="shared" si="65"/>
        <v>148216524.99999964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961765.78870253265</v>
      </c>
      <c r="Q296" s="2">
        <f t="shared" si="71"/>
        <v>650000</v>
      </c>
      <c r="R296" s="2">
        <f t="shared" si="66"/>
        <v>153070574.90350884</v>
      </c>
      <c r="S296" s="2">
        <f t="shared" si="58"/>
        <v>631858</v>
      </c>
      <c r="T296" s="2">
        <f t="shared" si="59"/>
        <v>18142</v>
      </c>
      <c r="U296" s="2">
        <f t="shared" si="60"/>
        <v>650000</v>
      </c>
      <c r="V296" s="2">
        <f t="shared" si="34"/>
        <v>95140452.999999627</v>
      </c>
      <c r="W296" s="2">
        <f t="shared" si="61"/>
        <v>631858</v>
      </c>
      <c r="X296" s="2">
        <f t="shared" si="51"/>
        <v>18142</v>
      </c>
      <c r="Y296" s="2">
        <f t="shared" si="62"/>
        <v>57930121.903509215</v>
      </c>
      <c r="Z296" s="2" t="str">
        <f t="shared" si="52"/>
        <v>MEEP</v>
      </c>
      <c r="AA296" s="2">
        <f>IF(Z296="HERE",Y296,AA295+Graph!$G$1*1000)</f>
        <v>82758236.085377231</v>
      </c>
      <c r="AB296" s="2">
        <f t="shared" si="63"/>
        <v>420000</v>
      </c>
      <c r="AC296" s="2">
        <f t="shared" si="64"/>
        <v>55241094.116483256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222</v>
      </c>
      <c r="C297" s="7"/>
      <c r="D297" s="2" t="e">
        <f t="shared" si="55"/>
        <v>#N/A</v>
      </c>
      <c r="E297" s="2" t="e">
        <f t="shared" si="67"/>
        <v>#N/A</v>
      </c>
      <c r="F297" s="2">
        <v>903524.37857142091</v>
      </c>
      <c r="G297" s="2">
        <f t="shared" si="70"/>
        <v>631858</v>
      </c>
      <c r="H297" s="2">
        <f t="shared" si="65"/>
        <v>148848382.99999964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964173.49136301875</v>
      </c>
      <c r="Q297" s="2">
        <f t="shared" si="71"/>
        <v>650000</v>
      </c>
      <c r="R297" s="2">
        <f t="shared" si="66"/>
        <v>153720574.90350884</v>
      </c>
      <c r="S297" s="2">
        <f t="shared" si="58"/>
        <v>631858</v>
      </c>
      <c r="T297" s="2">
        <f t="shared" si="59"/>
        <v>18142</v>
      </c>
      <c r="U297" s="2">
        <f t="shared" si="60"/>
        <v>650000</v>
      </c>
      <c r="V297" s="2">
        <f t="shared" si="34"/>
        <v>95772310.999999627</v>
      </c>
      <c r="W297" s="2">
        <f t="shared" si="61"/>
        <v>631858</v>
      </c>
      <c r="X297" s="2">
        <f t="shared" si="51"/>
        <v>18142</v>
      </c>
      <c r="Y297" s="2">
        <f t="shared" si="62"/>
        <v>57948263.903509215</v>
      </c>
      <c r="Z297" s="2" t="str">
        <f t="shared" si="52"/>
        <v>MEEP</v>
      </c>
      <c r="AA297" s="2">
        <f>IF(Z297="HERE",Y297,AA296+Graph!$G$1*1000)</f>
        <v>83178236.085377231</v>
      </c>
      <c r="AB297" s="2">
        <f t="shared" si="63"/>
        <v>420000</v>
      </c>
      <c r="AC297" s="2">
        <f t="shared" si="64"/>
        <v>55241094.116483256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223</v>
      </c>
      <c r="C298" s="7"/>
      <c r="D298" s="2" t="e">
        <f t="shared" si="55"/>
        <v>#N/A</v>
      </c>
      <c r="E298" s="2" t="e">
        <f t="shared" si="67"/>
        <v>#N/A</v>
      </c>
      <c r="F298" s="2">
        <v>905701.9439560473</v>
      </c>
      <c r="G298" s="2">
        <f t="shared" si="70"/>
        <v>631858</v>
      </c>
      <c r="H298" s="2">
        <f t="shared" si="65"/>
        <v>149480240.99999964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966581.19402351975</v>
      </c>
      <c r="Q298" s="2">
        <f t="shared" si="71"/>
        <v>650000</v>
      </c>
      <c r="R298" s="2">
        <f t="shared" si="66"/>
        <v>154370574.90350884</v>
      </c>
      <c r="S298" s="2">
        <f t="shared" si="58"/>
        <v>631858</v>
      </c>
      <c r="T298" s="2">
        <f t="shared" si="59"/>
        <v>18142</v>
      </c>
      <c r="U298" s="2">
        <f t="shared" si="60"/>
        <v>650000</v>
      </c>
      <c r="V298" s="2">
        <f t="shared" si="34"/>
        <v>96404168.999999627</v>
      </c>
      <c r="W298" s="2">
        <f t="shared" si="61"/>
        <v>631858</v>
      </c>
      <c r="X298" s="2">
        <f t="shared" si="51"/>
        <v>18142</v>
      </c>
      <c r="Y298" s="2">
        <f t="shared" si="62"/>
        <v>57966405.903509215</v>
      </c>
      <c r="Z298" s="2" t="str">
        <f t="shared" si="52"/>
        <v>MEEP</v>
      </c>
      <c r="AA298" s="2">
        <f>IF(Z298="HERE",Y298,AA297+Graph!$G$1*1000)</f>
        <v>83598236.085377231</v>
      </c>
      <c r="AB298" s="2">
        <f t="shared" si="63"/>
        <v>420000</v>
      </c>
      <c r="AC298" s="2">
        <f t="shared" si="64"/>
        <v>55241094.116483256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224</v>
      </c>
      <c r="C299" s="7"/>
      <c r="D299" s="2" t="e">
        <f t="shared" si="55"/>
        <v>#N/A</v>
      </c>
      <c r="E299" s="2" t="e">
        <f t="shared" si="67"/>
        <v>#N/A</v>
      </c>
      <c r="F299" s="2">
        <v>907879.50934065878</v>
      </c>
      <c r="G299" s="2">
        <f t="shared" si="70"/>
        <v>631858</v>
      </c>
      <c r="H299" s="2">
        <f t="shared" si="65"/>
        <v>150112098.99999964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968988.89668402076</v>
      </c>
      <c r="Q299" s="2">
        <f t="shared" si="71"/>
        <v>650000</v>
      </c>
      <c r="R299" s="2">
        <f t="shared" si="66"/>
        <v>155020574.90350884</v>
      </c>
      <c r="S299" s="2">
        <f t="shared" si="58"/>
        <v>631858</v>
      </c>
      <c r="T299" s="2">
        <f t="shared" si="59"/>
        <v>18142</v>
      </c>
      <c r="U299" s="2">
        <f t="shared" si="60"/>
        <v>650000</v>
      </c>
      <c r="V299" s="2">
        <f t="shared" si="34"/>
        <v>97036026.999999627</v>
      </c>
      <c r="W299" s="2">
        <f t="shared" si="61"/>
        <v>631858</v>
      </c>
      <c r="X299" s="2">
        <f t="shared" si="51"/>
        <v>18142</v>
      </c>
      <c r="Y299" s="2">
        <f t="shared" si="62"/>
        <v>57984547.903509215</v>
      </c>
      <c r="Z299" s="2" t="str">
        <f t="shared" si="52"/>
        <v>MEEP</v>
      </c>
      <c r="AA299" s="2">
        <f>IF(Z299="HERE",Y299,AA298+Graph!$G$1*1000)</f>
        <v>84018236.085377231</v>
      </c>
      <c r="AB299" s="2">
        <f t="shared" si="63"/>
        <v>420000</v>
      </c>
      <c r="AC299" s="2">
        <f t="shared" si="64"/>
        <v>55241094.116483256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225</v>
      </c>
      <c r="C300" s="7"/>
      <c r="D300" s="2" t="e">
        <f t="shared" si="55"/>
        <v>#N/A</v>
      </c>
      <c r="E300" s="2" t="e">
        <f t="shared" si="67"/>
        <v>#N/A</v>
      </c>
      <c r="F300" s="2">
        <v>910057.07472527027</v>
      </c>
      <c r="G300" s="2">
        <f t="shared" si="70"/>
        <v>631858</v>
      </c>
      <c r="H300" s="2">
        <f t="shared" si="65"/>
        <v>150743956.99999964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971396.59934452176</v>
      </c>
      <c r="Q300" s="2">
        <f t="shared" si="71"/>
        <v>650000</v>
      </c>
      <c r="R300" s="2">
        <f t="shared" si="66"/>
        <v>155670574.90350884</v>
      </c>
      <c r="S300" s="2">
        <f t="shared" si="58"/>
        <v>631858</v>
      </c>
      <c r="T300" s="2">
        <f t="shared" si="59"/>
        <v>18142</v>
      </c>
      <c r="U300" s="2">
        <f t="shared" si="60"/>
        <v>650000</v>
      </c>
      <c r="V300" s="2">
        <f t="shared" si="34"/>
        <v>97667884.999999627</v>
      </c>
      <c r="W300" s="2">
        <f t="shared" si="61"/>
        <v>631858</v>
      </c>
      <c r="X300" s="2">
        <f t="shared" si="51"/>
        <v>18142</v>
      </c>
      <c r="Y300" s="2">
        <f t="shared" si="62"/>
        <v>58002689.903509215</v>
      </c>
      <c r="Z300" s="2" t="str">
        <f t="shared" si="52"/>
        <v>MEEP</v>
      </c>
      <c r="AA300" s="2">
        <f>IF(Z300="HERE",Y300,AA299+Graph!$G$1*1000)</f>
        <v>84438236.085377231</v>
      </c>
      <c r="AB300" s="2">
        <f t="shared" si="63"/>
        <v>420000</v>
      </c>
      <c r="AC300" s="2">
        <f t="shared" si="64"/>
        <v>55241094.116483256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226</v>
      </c>
      <c r="C301" s="7"/>
      <c r="D301" s="2" t="e">
        <f t="shared" si="55"/>
        <v>#N/A</v>
      </c>
      <c r="E301" s="2" t="e">
        <f t="shared" si="67"/>
        <v>#N/A</v>
      </c>
      <c r="F301" s="2">
        <v>912234.64010988176</v>
      </c>
      <c r="G301" s="2">
        <f t="shared" si="70"/>
        <v>631858</v>
      </c>
      <c r="H301" s="2">
        <f t="shared" si="65"/>
        <v>151375814.99999964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973804.30200500786</v>
      </c>
      <c r="Q301" s="2">
        <f t="shared" si="71"/>
        <v>650000</v>
      </c>
      <c r="R301" s="2">
        <f t="shared" si="66"/>
        <v>156320574.90350884</v>
      </c>
      <c r="S301" s="2">
        <f t="shared" si="58"/>
        <v>631858</v>
      </c>
      <c r="T301" s="2">
        <f t="shared" si="59"/>
        <v>18142</v>
      </c>
      <c r="U301" s="2">
        <f t="shared" si="60"/>
        <v>650000</v>
      </c>
      <c r="V301" s="2">
        <f t="shared" si="34"/>
        <v>98299742.999999627</v>
      </c>
      <c r="W301" s="2">
        <f t="shared" si="61"/>
        <v>631858</v>
      </c>
      <c r="X301" s="2">
        <f t="shared" si="51"/>
        <v>18142</v>
      </c>
      <c r="Y301" s="2">
        <f t="shared" si="62"/>
        <v>58020831.903509215</v>
      </c>
      <c r="Z301" s="2" t="str">
        <f t="shared" si="52"/>
        <v>MEEP</v>
      </c>
      <c r="AA301" s="2">
        <f>IF(Z301="HERE",Y301,AA300+Graph!$G$1*1000)</f>
        <v>84858236.085377231</v>
      </c>
      <c r="AB301" s="2">
        <f t="shared" si="63"/>
        <v>420000</v>
      </c>
      <c r="AC301" s="2">
        <f t="shared" si="64"/>
        <v>55241094.116483256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227</v>
      </c>
      <c r="C302" s="7"/>
      <c r="D302" s="2" t="e">
        <f t="shared" si="55"/>
        <v>#N/A</v>
      </c>
      <c r="E302" s="2" t="e">
        <f t="shared" si="67"/>
        <v>#N/A</v>
      </c>
      <c r="F302" s="2">
        <v>914412.20549450815</v>
      </c>
      <c r="G302" s="2">
        <f t="shared" si="70"/>
        <v>631858</v>
      </c>
      <c r="H302" s="2">
        <f t="shared" si="65"/>
        <v>152007672.99999964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976212.00466550887</v>
      </c>
      <c r="Q302" s="2">
        <f t="shared" si="71"/>
        <v>650000</v>
      </c>
      <c r="R302" s="2">
        <f t="shared" si="66"/>
        <v>156970574.90350884</v>
      </c>
      <c r="S302" s="2">
        <f t="shared" si="58"/>
        <v>631858</v>
      </c>
      <c r="T302" s="2">
        <f t="shared" si="59"/>
        <v>18142</v>
      </c>
      <c r="U302" s="2">
        <f t="shared" si="60"/>
        <v>650000</v>
      </c>
      <c r="V302" s="2">
        <f t="shared" si="34"/>
        <v>98931600.999999627</v>
      </c>
      <c r="W302" s="2">
        <f t="shared" si="61"/>
        <v>631858</v>
      </c>
      <c r="X302" s="2">
        <f t="shared" si="51"/>
        <v>18142</v>
      </c>
      <c r="Y302" s="2">
        <f t="shared" si="62"/>
        <v>58038973.903509215</v>
      </c>
      <c r="Z302" s="2" t="str">
        <f t="shared" si="52"/>
        <v>MEEP</v>
      </c>
      <c r="AA302" s="2">
        <f>IF(Z302="HERE",Y302,AA301+Graph!$G$1*1000)</f>
        <v>85278236.085377231</v>
      </c>
      <c r="AB302" s="2">
        <f t="shared" si="63"/>
        <v>420000</v>
      </c>
      <c r="AC302" s="2">
        <f t="shared" si="64"/>
        <v>55241094.116483256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228</v>
      </c>
      <c r="C303" s="7"/>
      <c r="D303" s="2" t="e">
        <f t="shared" si="55"/>
        <v>#N/A</v>
      </c>
      <c r="E303" s="2" t="e">
        <f t="shared" si="67"/>
        <v>#N/A</v>
      </c>
      <c r="F303" s="2">
        <v>916589.77087911963</v>
      </c>
      <c r="G303" s="2">
        <f t="shared" si="70"/>
        <v>631858</v>
      </c>
      <c r="H303" s="2">
        <f t="shared" si="65"/>
        <v>152639530.99999964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978619.70732600987</v>
      </c>
      <c r="Q303" s="2">
        <f t="shared" si="71"/>
        <v>650000</v>
      </c>
      <c r="R303" s="2">
        <f t="shared" si="66"/>
        <v>157620574.90350884</v>
      </c>
      <c r="S303" s="2">
        <f t="shared" si="58"/>
        <v>631858</v>
      </c>
      <c r="T303" s="2">
        <f t="shared" si="59"/>
        <v>18142</v>
      </c>
      <c r="U303" s="2">
        <f t="shared" si="60"/>
        <v>650000</v>
      </c>
      <c r="V303" s="2">
        <f t="shared" si="34"/>
        <v>99563458.999999627</v>
      </c>
      <c r="W303" s="2">
        <f t="shared" si="61"/>
        <v>631858</v>
      </c>
      <c r="X303" s="2">
        <f t="shared" si="51"/>
        <v>18142</v>
      </c>
      <c r="Y303" s="2">
        <f t="shared" si="62"/>
        <v>58057115.903509215</v>
      </c>
      <c r="Z303" s="2" t="str">
        <f t="shared" si="52"/>
        <v>MEEP</v>
      </c>
      <c r="AA303" s="2">
        <f>IF(Z303="HERE",Y303,AA302+Graph!$G$1*1000)</f>
        <v>85698236.085377231</v>
      </c>
      <c r="AB303" s="2">
        <f t="shared" si="63"/>
        <v>420000</v>
      </c>
      <c r="AC303" s="2">
        <f t="shared" si="64"/>
        <v>55241094.116483256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229</v>
      </c>
      <c r="C304" s="7"/>
      <c r="D304" s="2" t="e">
        <f t="shared" si="55"/>
        <v>#N/A</v>
      </c>
      <c r="E304" s="2" t="e">
        <f t="shared" si="67"/>
        <v>#N/A</v>
      </c>
      <c r="F304" s="2">
        <v>918767.33626373112</v>
      </c>
      <c r="G304" s="2">
        <f t="shared" si="70"/>
        <v>631858</v>
      </c>
      <c r="H304" s="2">
        <f t="shared" si="65"/>
        <v>153271388.99999964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981027.40998651087</v>
      </c>
      <c r="Q304" s="2">
        <f t="shared" si="71"/>
        <v>650000</v>
      </c>
      <c r="R304" s="2">
        <f t="shared" si="66"/>
        <v>158270574.90350884</v>
      </c>
      <c r="S304" s="2">
        <f t="shared" si="58"/>
        <v>631858</v>
      </c>
      <c r="T304" s="2">
        <f t="shared" si="59"/>
        <v>18142</v>
      </c>
      <c r="U304" s="2">
        <f t="shared" si="60"/>
        <v>650000</v>
      </c>
      <c r="V304" s="2">
        <f t="shared" si="34"/>
        <v>100195316.99999963</v>
      </c>
      <c r="W304" s="2">
        <f t="shared" si="61"/>
        <v>631858</v>
      </c>
      <c r="X304" s="2">
        <f t="shared" si="51"/>
        <v>18142</v>
      </c>
      <c r="Y304" s="2">
        <f t="shared" si="62"/>
        <v>58075257.903509215</v>
      </c>
      <c r="Z304" s="2" t="str">
        <f t="shared" si="52"/>
        <v>MEEP</v>
      </c>
      <c r="AA304" s="2">
        <f>IF(Z304="HERE",Y304,AA303+Graph!$G$1*1000)</f>
        <v>86118236.085377231</v>
      </c>
      <c r="AB304" s="2">
        <f t="shared" si="63"/>
        <v>420000</v>
      </c>
      <c r="AC304" s="2">
        <f t="shared" si="64"/>
        <v>55241094.116483256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230</v>
      </c>
      <c r="C305" s="7"/>
      <c r="D305" s="2" t="e">
        <f t="shared" si="55"/>
        <v>#N/A</v>
      </c>
      <c r="E305" s="2" t="e">
        <f t="shared" si="67"/>
        <v>#N/A</v>
      </c>
      <c r="F305" s="2">
        <v>920944.90164834261</v>
      </c>
      <c r="G305" s="2">
        <f t="shared" si="70"/>
        <v>631858</v>
      </c>
      <c r="H305" s="2">
        <f t="shared" si="65"/>
        <v>153903246.99999964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983435.11264699697</v>
      </c>
      <c r="Q305" s="2">
        <f t="shared" si="71"/>
        <v>650000</v>
      </c>
      <c r="R305" s="2">
        <f t="shared" si="66"/>
        <v>158920574.90350884</v>
      </c>
      <c r="S305" s="2">
        <f t="shared" si="58"/>
        <v>631858</v>
      </c>
      <c r="T305" s="2">
        <f t="shared" si="59"/>
        <v>18142</v>
      </c>
      <c r="U305" s="2">
        <f t="shared" si="60"/>
        <v>650000</v>
      </c>
      <c r="V305" s="2">
        <f t="shared" si="34"/>
        <v>100827174.99999963</v>
      </c>
      <c r="W305" s="2">
        <f t="shared" si="61"/>
        <v>631858</v>
      </c>
      <c r="X305" s="2">
        <f t="shared" si="51"/>
        <v>18142</v>
      </c>
      <c r="Y305" s="2">
        <f t="shared" si="62"/>
        <v>58093399.903509215</v>
      </c>
      <c r="Z305" s="2" t="str">
        <f t="shared" si="52"/>
        <v>MEEP</v>
      </c>
      <c r="AA305" s="2">
        <f>IF(Z305="HERE",Y305,AA304+Graph!$G$1*1000)</f>
        <v>86538236.085377231</v>
      </c>
      <c r="AB305" s="2">
        <f t="shared" si="63"/>
        <v>420000</v>
      </c>
      <c r="AC305" s="2">
        <f t="shared" si="64"/>
        <v>55241094.116483256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231</v>
      </c>
      <c r="C306" s="7"/>
      <c r="D306" s="2" t="e">
        <f t="shared" si="55"/>
        <v>#N/A</v>
      </c>
      <c r="E306" s="2" t="e">
        <f t="shared" si="67"/>
        <v>#N/A</v>
      </c>
      <c r="F306" s="2">
        <v>923122.467032969</v>
      </c>
      <c r="G306" s="2">
        <f t="shared" si="70"/>
        <v>631858</v>
      </c>
      <c r="H306" s="2">
        <f t="shared" si="65"/>
        <v>154535104.99999964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985842.81530749798</v>
      </c>
      <c r="Q306" s="2">
        <f t="shared" si="71"/>
        <v>650000</v>
      </c>
      <c r="R306" s="2">
        <f t="shared" si="66"/>
        <v>159570574.90350884</v>
      </c>
      <c r="S306" s="2">
        <f t="shared" si="58"/>
        <v>631858</v>
      </c>
      <c r="T306" s="2">
        <f t="shared" si="59"/>
        <v>18142</v>
      </c>
      <c r="U306" s="2">
        <f t="shared" si="60"/>
        <v>650000</v>
      </c>
      <c r="V306" s="2">
        <f t="shared" si="34"/>
        <v>101459032.99999963</v>
      </c>
      <c r="W306" s="2">
        <f t="shared" si="61"/>
        <v>631858</v>
      </c>
      <c r="X306" s="2">
        <f t="shared" si="51"/>
        <v>18142</v>
      </c>
      <c r="Y306" s="2">
        <f t="shared" si="62"/>
        <v>58111541.903509215</v>
      </c>
      <c r="Z306" s="2" t="str">
        <f t="shared" si="52"/>
        <v>MEEP</v>
      </c>
      <c r="AA306" s="2">
        <f>IF(Z306="HERE",Y306,AA305+Graph!$G$1*1000)</f>
        <v>86958236.085377231</v>
      </c>
      <c r="AB306" s="2">
        <f t="shared" si="63"/>
        <v>420000</v>
      </c>
      <c r="AC306" s="2">
        <f t="shared" si="64"/>
        <v>55241094.116483256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232</v>
      </c>
      <c r="C307" s="7"/>
      <c r="D307" s="2" t="e">
        <f t="shared" si="55"/>
        <v>#N/A</v>
      </c>
      <c r="E307" s="2" t="e">
        <f t="shared" si="67"/>
        <v>#N/A</v>
      </c>
      <c r="F307" s="2">
        <v>925300.03241758049</v>
      </c>
      <c r="G307" s="2">
        <f t="shared" si="70"/>
        <v>631858</v>
      </c>
      <c r="H307" s="2">
        <f t="shared" si="65"/>
        <v>155166962.99999964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988250.51796799898</v>
      </c>
      <c r="Q307" s="2">
        <f t="shared" si="71"/>
        <v>650000</v>
      </c>
      <c r="R307" s="2">
        <f t="shared" si="66"/>
        <v>160220574.90350884</v>
      </c>
      <c r="S307" s="2">
        <f t="shared" si="58"/>
        <v>631858</v>
      </c>
      <c r="T307" s="2">
        <f t="shared" si="59"/>
        <v>18142</v>
      </c>
      <c r="U307" s="2">
        <f t="shared" si="60"/>
        <v>650000</v>
      </c>
      <c r="V307" s="2">
        <f t="shared" si="34"/>
        <v>102090890.99999963</v>
      </c>
      <c r="W307" s="2">
        <f t="shared" si="61"/>
        <v>631858</v>
      </c>
      <c r="X307" s="2">
        <f t="shared" si="51"/>
        <v>18142</v>
      </c>
      <c r="Y307" s="2">
        <f t="shared" si="62"/>
        <v>58129683.903509215</v>
      </c>
      <c r="Z307" s="2" t="str">
        <f t="shared" si="52"/>
        <v>MEEP</v>
      </c>
      <c r="AA307" s="2">
        <f>IF(Z307="HERE",Y307,AA306+Graph!$G$1*1000)</f>
        <v>87378236.085377231</v>
      </c>
      <c r="AB307" s="2">
        <f t="shared" si="63"/>
        <v>420000</v>
      </c>
      <c r="AC307" s="2">
        <f t="shared" si="64"/>
        <v>55241094.116483256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233</v>
      </c>
      <c r="C308" s="7"/>
      <c r="D308" s="2" t="e">
        <f t="shared" si="55"/>
        <v>#N/A</v>
      </c>
      <c r="E308" s="2" t="e">
        <f t="shared" si="67"/>
        <v>#N/A</v>
      </c>
      <c r="F308" s="2">
        <v>927477.59780219197</v>
      </c>
      <c r="G308" s="2">
        <f t="shared" si="70"/>
        <v>631858</v>
      </c>
      <c r="H308" s="2">
        <f t="shared" si="65"/>
        <v>155798820.99999964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990658.22062849998</v>
      </c>
      <c r="Q308" s="2">
        <f t="shared" si="71"/>
        <v>650000</v>
      </c>
      <c r="R308" s="2">
        <f t="shared" si="66"/>
        <v>160870574.90350884</v>
      </c>
      <c r="S308" s="2">
        <f t="shared" si="58"/>
        <v>631858</v>
      </c>
      <c r="T308" s="2">
        <f t="shared" si="59"/>
        <v>18142</v>
      </c>
      <c r="U308" s="2">
        <f t="shared" si="60"/>
        <v>650000</v>
      </c>
      <c r="V308" s="2">
        <f t="shared" si="34"/>
        <v>102722748.99999963</v>
      </c>
      <c r="W308" s="2">
        <f t="shared" si="61"/>
        <v>631858</v>
      </c>
      <c r="X308" s="2">
        <f t="shared" si="51"/>
        <v>18142</v>
      </c>
      <c r="Y308" s="2">
        <f t="shared" si="62"/>
        <v>58147825.903509215</v>
      </c>
      <c r="Z308" s="2" t="str">
        <f t="shared" si="52"/>
        <v>MEEP</v>
      </c>
      <c r="AA308" s="2">
        <f>IF(Z308="HERE",Y308,AA307+Graph!$G$1*1000)</f>
        <v>87798236.085377231</v>
      </c>
      <c r="AB308" s="2">
        <f t="shared" si="63"/>
        <v>420000</v>
      </c>
      <c r="AC308" s="2">
        <f t="shared" si="64"/>
        <v>55241094.116483256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234</v>
      </c>
      <c r="C309" s="7"/>
      <c r="D309" s="2" t="e">
        <f t="shared" si="55"/>
        <v>#N/A</v>
      </c>
      <c r="E309" s="2" t="e">
        <f t="shared" si="67"/>
        <v>#N/A</v>
      </c>
      <c r="F309" s="2">
        <v>929655.16318680346</v>
      </c>
      <c r="G309" s="2">
        <f t="shared" si="70"/>
        <v>631858</v>
      </c>
      <c r="H309" s="2">
        <f t="shared" si="65"/>
        <v>156430678.99999964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993065.92328898609</v>
      </c>
      <c r="Q309" s="2">
        <f t="shared" si="71"/>
        <v>650000</v>
      </c>
      <c r="R309" s="2">
        <f t="shared" si="66"/>
        <v>161520574.90350884</v>
      </c>
      <c r="S309" s="2">
        <f t="shared" si="58"/>
        <v>631858</v>
      </c>
      <c r="T309" s="2">
        <f t="shared" si="59"/>
        <v>18142</v>
      </c>
      <c r="U309" s="2">
        <f t="shared" si="60"/>
        <v>650000</v>
      </c>
      <c r="V309" s="2">
        <f t="shared" si="34"/>
        <v>103354606.99999963</v>
      </c>
      <c r="W309" s="2">
        <f t="shared" si="61"/>
        <v>631858</v>
      </c>
      <c r="X309" s="2">
        <f t="shared" si="51"/>
        <v>18142</v>
      </c>
      <c r="Y309" s="2">
        <f t="shared" si="62"/>
        <v>58165967.903509215</v>
      </c>
      <c r="Z309" s="2" t="str">
        <f t="shared" si="52"/>
        <v>MEEP</v>
      </c>
      <c r="AA309" s="2">
        <f>IF(Z309="HERE",Y309,AA308+Graph!$G$1*1000)</f>
        <v>88218236.085377231</v>
      </c>
      <c r="AB309" s="2">
        <f t="shared" si="63"/>
        <v>420000</v>
      </c>
      <c r="AC309" s="2">
        <f t="shared" si="64"/>
        <v>55241094.116483256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235</v>
      </c>
      <c r="C310" s="7"/>
      <c r="D310" s="2" t="e">
        <f t="shared" si="55"/>
        <v>#N/A</v>
      </c>
      <c r="E310" s="2" t="e">
        <f t="shared" si="67"/>
        <v>#N/A</v>
      </c>
      <c r="F310" s="2">
        <v>931832.72857142985</v>
      </c>
      <c r="G310" s="2">
        <f t="shared" si="70"/>
        <v>631858</v>
      </c>
      <c r="H310" s="2">
        <f t="shared" si="65"/>
        <v>157062536.99999964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995473.62594948709</v>
      </c>
      <c r="Q310" s="2">
        <f t="shared" si="71"/>
        <v>650000</v>
      </c>
      <c r="R310" s="2">
        <f t="shared" si="66"/>
        <v>162170574.90350884</v>
      </c>
      <c r="S310" s="2">
        <f t="shared" si="58"/>
        <v>631858</v>
      </c>
      <c r="T310" s="2">
        <f t="shared" si="59"/>
        <v>18142</v>
      </c>
      <c r="U310" s="2">
        <f t="shared" si="60"/>
        <v>650000</v>
      </c>
      <c r="V310" s="2">
        <f t="shared" si="34"/>
        <v>103986464.99999963</v>
      </c>
      <c r="W310" s="2">
        <f t="shared" si="61"/>
        <v>631858</v>
      </c>
      <c r="X310" s="2">
        <f t="shared" si="51"/>
        <v>18142</v>
      </c>
      <c r="Y310" s="2">
        <f t="shared" si="62"/>
        <v>58184109.903509215</v>
      </c>
      <c r="Z310" s="2" t="str">
        <f t="shared" si="52"/>
        <v>MEEP</v>
      </c>
      <c r="AA310" s="2">
        <f>IF(Z310="HERE",Y310,AA309+Graph!$G$1*1000)</f>
        <v>88638236.085377231</v>
      </c>
      <c r="AB310" s="2">
        <f t="shared" si="63"/>
        <v>420000</v>
      </c>
      <c r="AC310" s="2">
        <f t="shared" si="64"/>
        <v>55241094.116483256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236</v>
      </c>
      <c r="C311" s="7"/>
      <c r="D311" s="2" t="e">
        <f t="shared" si="55"/>
        <v>#N/A</v>
      </c>
      <c r="E311" s="2" t="e">
        <f t="shared" si="67"/>
        <v>#N/A</v>
      </c>
      <c r="F311" s="2">
        <v>934010.29395604134</v>
      </c>
      <c r="G311" s="2">
        <f t="shared" si="70"/>
        <v>631858</v>
      </c>
      <c r="H311" s="2">
        <f t="shared" si="65"/>
        <v>157694394.99999964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997881.32860998809</v>
      </c>
      <c r="Q311" s="2">
        <f t="shared" si="71"/>
        <v>650000</v>
      </c>
      <c r="R311" s="2">
        <f t="shared" si="66"/>
        <v>162820574.90350884</v>
      </c>
      <c r="S311" s="2">
        <f t="shared" si="58"/>
        <v>631858</v>
      </c>
      <c r="T311" s="2">
        <f t="shared" si="59"/>
        <v>18142</v>
      </c>
      <c r="U311" s="2">
        <f t="shared" si="60"/>
        <v>650000</v>
      </c>
      <c r="V311" s="2">
        <f t="shared" si="34"/>
        <v>104618322.99999963</v>
      </c>
      <c r="W311" s="2">
        <f t="shared" si="61"/>
        <v>631858</v>
      </c>
      <c r="X311" s="2">
        <f t="shared" si="51"/>
        <v>18142</v>
      </c>
      <c r="Y311" s="2">
        <f t="shared" si="62"/>
        <v>58202251.903509215</v>
      </c>
      <c r="Z311" s="2" t="str">
        <f t="shared" si="52"/>
        <v>MEEP</v>
      </c>
      <c r="AA311" s="2">
        <f>IF(Z311="HERE",Y311,AA310+Graph!$G$1*1000)</f>
        <v>89058236.085377231</v>
      </c>
      <c r="AB311" s="2">
        <f t="shared" si="63"/>
        <v>420000</v>
      </c>
      <c r="AC311" s="2">
        <f t="shared" si="64"/>
        <v>55241094.116483256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237</v>
      </c>
      <c r="C312" s="7"/>
      <c r="D312" s="2" t="e">
        <f t="shared" si="55"/>
        <v>#N/A</v>
      </c>
      <c r="E312" s="2" t="e">
        <f t="shared" si="67"/>
        <v>#N/A</v>
      </c>
      <c r="F312" s="2">
        <v>936187.85934065282</v>
      </c>
      <c r="G312" s="2">
        <f t="shared" si="70"/>
        <v>631858</v>
      </c>
      <c r="H312" s="2">
        <f t="shared" si="65"/>
        <v>158326252.99999964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1000289.0312704891</v>
      </c>
      <c r="Q312" s="2">
        <f t="shared" si="71"/>
        <v>650000</v>
      </c>
      <c r="R312" s="2">
        <f t="shared" si="66"/>
        <v>163470574.90350884</v>
      </c>
      <c r="S312" s="2">
        <f t="shared" si="58"/>
        <v>631858</v>
      </c>
      <c r="T312" s="2">
        <f t="shared" si="59"/>
        <v>18142</v>
      </c>
      <c r="U312" s="2">
        <f t="shared" si="60"/>
        <v>650000</v>
      </c>
      <c r="V312" s="2">
        <f t="shared" si="34"/>
        <v>105250180.99999963</v>
      </c>
      <c r="W312" s="2">
        <f t="shared" si="61"/>
        <v>631858</v>
      </c>
      <c r="X312" s="2">
        <f t="shared" si="51"/>
        <v>18142</v>
      </c>
      <c r="Y312" s="2">
        <f t="shared" si="62"/>
        <v>58220393.903509215</v>
      </c>
      <c r="Z312" s="2" t="str">
        <f t="shared" si="52"/>
        <v>MEEP</v>
      </c>
      <c r="AA312" s="2">
        <f>IF(Z312="HERE",Y312,AA311+Graph!$G$1*1000)</f>
        <v>89478236.085377231</v>
      </c>
      <c r="AB312" s="2">
        <f t="shared" si="63"/>
        <v>420000</v>
      </c>
      <c r="AC312" s="2">
        <f t="shared" si="64"/>
        <v>55241094.116483256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238</v>
      </c>
      <c r="C313" s="7"/>
      <c r="D313" s="2" t="e">
        <f t="shared" si="55"/>
        <v>#N/A</v>
      </c>
      <c r="E313" s="2" t="e">
        <f t="shared" si="67"/>
        <v>#N/A</v>
      </c>
      <c r="F313" s="2">
        <v>938365.42472526431</v>
      </c>
      <c r="G313" s="2">
        <f t="shared" si="70"/>
        <v>631858</v>
      </c>
      <c r="H313" s="2">
        <f t="shared" si="65"/>
        <v>158958110.99999964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1002696.7339309752</v>
      </c>
      <c r="Q313" s="2">
        <f t="shared" si="71"/>
        <v>650000</v>
      </c>
      <c r="R313" s="2">
        <f t="shared" si="66"/>
        <v>164120574.90350884</v>
      </c>
      <c r="S313" s="2">
        <f t="shared" si="58"/>
        <v>631858</v>
      </c>
      <c r="T313" s="2">
        <f t="shared" si="59"/>
        <v>18142</v>
      </c>
      <c r="U313" s="2">
        <f t="shared" si="60"/>
        <v>650000</v>
      </c>
      <c r="V313" s="2">
        <f t="shared" si="34"/>
        <v>105882038.99999963</v>
      </c>
      <c r="W313" s="2">
        <f t="shared" si="61"/>
        <v>631858</v>
      </c>
      <c r="X313" s="2">
        <f t="shared" si="51"/>
        <v>18142</v>
      </c>
      <c r="Y313" s="2">
        <f t="shared" si="62"/>
        <v>58238535.903509215</v>
      </c>
      <c r="Z313" s="2" t="str">
        <f t="shared" si="52"/>
        <v>MEEP</v>
      </c>
      <c r="AA313" s="2">
        <f>IF(Z313="HERE",Y313,AA312+Graph!$G$1*1000)</f>
        <v>89898236.085377231</v>
      </c>
      <c r="AB313" s="2">
        <f t="shared" si="63"/>
        <v>420000</v>
      </c>
      <c r="AC313" s="2">
        <f t="shared" si="64"/>
        <v>55241094.116483256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239</v>
      </c>
      <c r="C314" s="7"/>
      <c r="D314" s="2" t="e">
        <f t="shared" si="55"/>
        <v>#N/A</v>
      </c>
      <c r="E314" s="2" t="e">
        <f t="shared" si="67"/>
        <v>#N/A</v>
      </c>
      <c r="F314" s="2">
        <v>940542.9901098907</v>
      </c>
      <c r="G314" s="2">
        <f t="shared" si="70"/>
        <v>631858</v>
      </c>
      <c r="H314" s="2">
        <f t="shared" si="65"/>
        <v>159589968.99999964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1005104.4365914762</v>
      </c>
      <c r="Q314" s="2">
        <f t="shared" si="71"/>
        <v>650000</v>
      </c>
      <c r="R314" s="2">
        <f t="shared" si="66"/>
        <v>164770574.90350884</v>
      </c>
      <c r="S314" s="2">
        <f t="shared" si="58"/>
        <v>631858</v>
      </c>
      <c r="T314" s="2">
        <f t="shared" si="59"/>
        <v>18142</v>
      </c>
      <c r="U314" s="2">
        <f t="shared" si="60"/>
        <v>650000</v>
      </c>
      <c r="V314" s="2">
        <f t="shared" si="34"/>
        <v>106513896.99999963</v>
      </c>
      <c r="W314" s="2">
        <f t="shared" si="61"/>
        <v>631858</v>
      </c>
      <c r="X314" s="2">
        <f t="shared" si="51"/>
        <v>18142</v>
      </c>
      <c r="Y314" s="2">
        <f t="shared" si="62"/>
        <v>58256677.903509215</v>
      </c>
      <c r="Z314" s="2" t="str">
        <f t="shared" si="52"/>
        <v>MEEP</v>
      </c>
      <c r="AA314" s="2">
        <f>IF(Z314="HERE",Y314,AA313+Graph!$G$1*1000)</f>
        <v>90318236.085377231</v>
      </c>
      <c r="AB314" s="2">
        <f t="shared" si="63"/>
        <v>420000</v>
      </c>
      <c r="AC314" s="2">
        <f t="shared" si="64"/>
        <v>55241094.116483256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240</v>
      </c>
      <c r="C315" s="7"/>
      <c r="D315" s="2" t="e">
        <f t="shared" si="55"/>
        <v>#N/A</v>
      </c>
      <c r="E315" s="2" t="e">
        <f t="shared" si="67"/>
        <v>#N/A</v>
      </c>
      <c r="F315" s="2">
        <v>942720.55549450219</v>
      </c>
      <c r="G315" s="2">
        <f t="shared" si="70"/>
        <v>631858</v>
      </c>
      <c r="H315" s="2">
        <f t="shared" si="65"/>
        <v>160221826.99999964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1007512.1392519772</v>
      </c>
      <c r="Q315" s="2">
        <f t="shared" si="71"/>
        <v>650000</v>
      </c>
      <c r="R315" s="2">
        <f t="shared" si="66"/>
        <v>165420574.90350884</v>
      </c>
      <c r="S315" s="2">
        <f t="shared" si="58"/>
        <v>631858</v>
      </c>
      <c r="T315" s="2">
        <f t="shared" si="59"/>
        <v>18142</v>
      </c>
      <c r="U315" s="2">
        <f t="shared" si="60"/>
        <v>650000</v>
      </c>
      <c r="V315" s="2">
        <f t="shared" si="34"/>
        <v>107145754.99999963</v>
      </c>
      <c r="W315" s="2">
        <f t="shared" si="61"/>
        <v>631858</v>
      </c>
      <c r="X315" s="2">
        <f t="shared" si="51"/>
        <v>18142</v>
      </c>
      <c r="Y315" s="2">
        <f t="shared" si="62"/>
        <v>58274819.903509215</v>
      </c>
      <c r="Z315" s="2" t="str">
        <f t="shared" si="52"/>
        <v>MEEP</v>
      </c>
      <c r="AA315" s="2">
        <f>IF(Z315="HERE",Y315,AA314+Graph!$G$1*1000)</f>
        <v>90738236.085377231</v>
      </c>
      <c r="AB315" s="2">
        <f t="shared" si="63"/>
        <v>420000</v>
      </c>
      <c r="AC315" s="2">
        <f t="shared" si="64"/>
        <v>55241094.116483256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241</v>
      </c>
      <c r="C316" s="7"/>
      <c r="D316" s="2" t="e">
        <f t="shared" si="55"/>
        <v>#N/A</v>
      </c>
      <c r="E316" s="2" t="e">
        <f t="shared" si="67"/>
        <v>#N/A</v>
      </c>
      <c r="F316" s="2">
        <v>944898.12087911367</v>
      </c>
      <c r="G316" s="2">
        <f t="shared" si="70"/>
        <v>631858</v>
      </c>
      <c r="H316" s="2">
        <f t="shared" si="65"/>
        <v>160853684.99999964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1009919.8419124782</v>
      </c>
      <c r="Q316" s="2">
        <f t="shared" si="71"/>
        <v>650000</v>
      </c>
      <c r="R316" s="2">
        <f t="shared" si="66"/>
        <v>166070574.90350884</v>
      </c>
      <c r="S316" s="2">
        <f t="shared" si="58"/>
        <v>631858</v>
      </c>
      <c r="T316" s="2">
        <f t="shared" si="59"/>
        <v>18142</v>
      </c>
      <c r="U316" s="2">
        <f t="shared" si="60"/>
        <v>650000</v>
      </c>
      <c r="V316" s="2">
        <f t="shared" si="34"/>
        <v>107777612.99999963</v>
      </c>
      <c r="W316" s="2">
        <f t="shared" si="61"/>
        <v>631858</v>
      </c>
      <c r="X316" s="2">
        <f t="shared" si="51"/>
        <v>18142</v>
      </c>
      <c r="Y316" s="2">
        <f t="shared" si="62"/>
        <v>58292961.903509215</v>
      </c>
      <c r="Z316" s="2" t="str">
        <f t="shared" si="52"/>
        <v>MEEP</v>
      </c>
      <c r="AA316" s="2">
        <f>IF(Z316="HERE",Y316,AA315+Graph!$G$1*1000)</f>
        <v>91158236.085377231</v>
      </c>
      <c r="AB316" s="2">
        <f t="shared" si="63"/>
        <v>420000</v>
      </c>
      <c r="AC316" s="2">
        <f t="shared" si="64"/>
        <v>55241094.116483256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242</v>
      </c>
      <c r="C317" s="7"/>
      <c r="D317" s="2" t="e">
        <f t="shared" si="55"/>
        <v>#N/A</v>
      </c>
      <c r="E317" s="2" t="e">
        <f t="shared" si="67"/>
        <v>#N/A</v>
      </c>
      <c r="F317" s="2">
        <v>947075.68626374006</v>
      </c>
      <c r="G317" s="2">
        <f t="shared" si="70"/>
        <v>631858</v>
      </c>
      <c r="H317" s="2">
        <f t="shared" si="65"/>
        <v>161485542.99999964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1012327.5445729643</v>
      </c>
      <c r="Q317" s="2">
        <f t="shared" si="71"/>
        <v>650000</v>
      </c>
      <c r="R317" s="2">
        <f t="shared" si="66"/>
        <v>166720574.90350884</v>
      </c>
      <c r="S317" s="2">
        <f t="shared" si="58"/>
        <v>631858</v>
      </c>
      <c r="T317" s="2">
        <f t="shared" si="59"/>
        <v>18142</v>
      </c>
      <c r="U317" s="2">
        <f t="shared" si="60"/>
        <v>650000</v>
      </c>
      <c r="V317" s="2">
        <f t="shared" si="34"/>
        <v>108409470.99999963</v>
      </c>
      <c r="W317" s="2">
        <f t="shared" si="61"/>
        <v>631858</v>
      </c>
      <c r="X317" s="2">
        <f t="shared" si="51"/>
        <v>18142</v>
      </c>
      <c r="Y317" s="2">
        <f t="shared" si="62"/>
        <v>58311103.903509215</v>
      </c>
      <c r="Z317" s="2" t="str">
        <f t="shared" si="52"/>
        <v>MEEP</v>
      </c>
      <c r="AA317" s="2">
        <f>IF(Z317="HERE",Y317,AA316+Graph!$G$1*1000)</f>
        <v>91578236.085377231</v>
      </c>
      <c r="AB317" s="2">
        <f t="shared" si="63"/>
        <v>420000</v>
      </c>
      <c r="AC317" s="2">
        <f t="shared" si="64"/>
        <v>55241094.116483256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243</v>
      </c>
      <c r="C318" s="7"/>
      <c r="D318" s="2" t="e">
        <f t="shared" si="55"/>
        <v>#N/A</v>
      </c>
      <c r="E318" s="2" t="e">
        <f t="shared" si="67"/>
        <v>#N/A</v>
      </c>
      <c r="F318" s="2">
        <v>949253.25164835155</v>
      </c>
      <c r="G318" s="2">
        <f t="shared" si="70"/>
        <v>631858</v>
      </c>
      <c r="H318" s="2">
        <f t="shared" si="65"/>
        <v>162117400.99999964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1014735.2472334653</v>
      </c>
      <c r="Q318" s="2">
        <f t="shared" si="71"/>
        <v>650000</v>
      </c>
      <c r="R318" s="2">
        <f t="shared" si="66"/>
        <v>167370574.90350884</v>
      </c>
      <c r="S318" s="2">
        <f t="shared" si="58"/>
        <v>631858</v>
      </c>
      <c r="T318" s="2">
        <f t="shared" si="59"/>
        <v>18142</v>
      </c>
      <c r="U318" s="2">
        <f t="shared" si="60"/>
        <v>650000</v>
      </c>
      <c r="V318" s="2">
        <f t="shared" si="34"/>
        <v>109041328.99999963</v>
      </c>
      <c r="W318" s="2">
        <f t="shared" si="61"/>
        <v>631858</v>
      </c>
      <c r="X318" s="2">
        <f t="shared" si="51"/>
        <v>18142</v>
      </c>
      <c r="Y318" s="2">
        <f t="shared" si="62"/>
        <v>58329245.903509215</v>
      </c>
      <c r="Z318" s="2" t="str">
        <f t="shared" si="52"/>
        <v>MEEP</v>
      </c>
      <c r="AA318" s="2">
        <f>IF(Z318="HERE",Y318,AA317+Graph!$G$1*1000)</f>
        <v>91998236.085377231</v>
      </c>
      <c r="AB318" s="2">
        <f t="shared" si="63"/>
        <v>420000</v>
      </c>
      <c r="AC318" s="2">
        <f t="shared" si="64"/>
        <v>55241094.116483256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244</v>
      </c>
      <c r="C319" s="7"/>
      <c r="D319" s="2" t="e">
        <f t="shared" si="55"/>
        <v>#N/A</v>
      </c>
      <c r="E319" s="2" t="e">
        <f t="shared" si="67"/>
        <v>#N/A</v>
      </c>
      <c r="F319" s="2">
        <v>951430.81703296304</v>
      </c>
      <c r="G319" s="2">
        <f t="shared" si="70"/>
        <v>631858</v>
      </c>
      <c r="H319" s="2">
        <f t="shared" si="65"/>
        <v>162749258.99999964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1017142.9498939663</v>
      </c>
      <c r="Q319" s="2">
        <f t="shared" si="71"/>
        <v>650000</v>
      </c>
      <c r="R319" s="2">
        <f t="shared" si="66"/>
        <v>168020574.90350884</v>
      </c>
      <c r="S319" s="2">
        <f t="shared" si="58"/>
        <v>631858</v>
      </c>
      <c r="T319" s="2">
        <f t="shared" si="59"/>
        <v>18142</v>
      </c>
      <c r="U319" s="2">
        <f t="shared" si="60"/>
        <v>650000</v>
      </c>
      <c r="V319" s="2">
        <f t="shared" si="34"/>
        <v>109673186.99999963</v>
      </c>
      <c r="W319" s="2">
        <f t="shared" si="61"/>
        <v>631858</v>
      </c>
      <c r="X319" s="2">
        <f t="shared" si="51"/>
        <v>18142</v>
      </c>
      <c r="Y319" s="2">
        <f t="shared" si="62"/>
        <v>58347387.903509215</v>
      </c>
      <c r="Z319" s="2" t="str">
        <f t="shared" si="52"/>
        <v>MEEP</v>
      </c>
      <c r="AA319" s="2">
        <f>IF(Z319="HERE",Y319,AA318+Graph!$G$1*1000)</f>
        <v>92418236.085377231</v>
      </c>
      <c r="AB319" s="2">
        <f t="shared" si="63"/>
        <v>420000</v>
      </c>
      <c r="AC319" s="2">
        <f t="shared" si="64"/>
        <v>55241094.116483256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245</v>
      </c>
      <c r="C320" s="7"/>
      <c r="D320" s="2" t="e">
        <f t="shared" si="55"/>
        <v>#N/A</v>
      </c>
      <c r="E320" s="2" t="e">
        <f t="shared" si="67"/>
        <v>#N/A</v>
      </c>
      <c r="F320" s="2">
        <v>953608.38241757452</v>
      </c>
      <c r="G320" s="2">
        <f t="shared" si="70"/>
        <v>631858</v>
      </c>
      <c r="H320" s="2">
        <f t="shared" si="65"/>
        <v>163381116.99999964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1019550.6525544673</v>
      </c>
      <c r="Q320" s="2">
        <f t="shared" si="71"/>
        <v>650000</v>
      </c>
      <c r="R320" s="2">
        <f t="shared" si="66"/>
        <v>168670574.90350884</v>
      </c>
      <c r="S320" s="2">
        <f t="shared" si="58"/>
        <v>631858</v>
      </c>
      <c r="T320" s="2">
        <f t="shared" si="59"/>
        <v>18142</v>
      </c>
      <c r="U320" s="2">
        <f t="shared" si="60"/>
        <v>650000</v>
      </c>
      <c r="V320" s="2">
        <f t="shared" si="34"/>
        <v>110305044.99999963</v>
      </c>
      <c r="W320" s="2">
        <f t="shared" si="61"/>
        <v>631858</v>
      </c>
      <c r="X320" s="2">
        <f t="shared" si="51"/>
        <v>18142</v>
      </c>
      <c r="Y320" s="2">
        <f t="shared" si="62"/>
        <v>58365529.903509215</v>
      </c>
      <c r="Z320" s="2" t="str">
        <f t="shared" si="52"/>
        <v>MEEP</v>
      </c>
      <c r="AA320" s="2">
        <f>IF(Z320="HERE",Y320,AA319+Graph!$G$1*1000)</f>
        <v>92838236.085377231</v>
      </c>
      <c r="AB320" s="2">
        <f t="shared" si="63"/>
        <v>420000</v>
      </c>
      <c r="AC320" s="2">
        <f t="shared" si="64"/>
        <v>55241094.116483256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246</v>
      </c>
      <c r="C321" s="7"/>
      <c r="D321" s="2" t="e">
        <f t="shared" si="55"/>
        <v>#N/A</v>
      </c>
      <c r="E321" s="2" t="e">
        <f t="shared" si="67"/>
        <v>#N/A</v>
      </c>
      <c r="F321" s="2">
        <v>955785.94780220091</v>
      </c>
      <c r="G321" s="2">
        <f t="shared" si="70"/>
        <v>631858</v>
      </c>
      <c r="H321" s="2">
        <f t="shared" si="65"/>
        <v>164012974.99999964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1021958.3552149683</v>
      </c>
      <c r="Q321" s="2">
        <f t="shared" si="71"/>
        <v>650000</v>
      </c>
      <c r="R321" s="2">
        <f t="shared" si="66"/>
        <v>169320574.90350884</v>
      </c>
      <c r="S321" s="2">
        <f t="shared" si="58"/>
        <v>631858</v>
      </c>
      <c r="T321" s="2">
        <f t="shared" si="59"/>
        <v>18142</v>
      </c>
      <c r="U321" s="2">
        <f t="shared" si="60"/>
        <v>650000</v>
      </c>
      <c r="V321" s="2">
        <f t="shared" si="34"/>
        <v>110936902.99999963</v>
      </c>
      <c r="W321" s="2">
        <f t="shared" si="61"/>
        <v>631858</v>
      </c>
      <c r="X321" s="2">
        <f t="shared" si="51"/>
        <v>18142</v>
      </c>
      <c r="Y321" s="2">
        <f t="shared" si="62"/>
        <v>58383671.903509215</v>
      </c>
      <c r="Z321" s="2" t="str">
        <f t="shared" si="52"/>
        <v>MEEP</v>
      </c>
      <c r="AA321" s="2">
        <f>IF(Z321="HERE",Y321,AA320+Graph!$G$1*1000)</f>
        <v>93258236.085377231</v>
      </c>
      <c r="AB321" s="2">
        <f t="shared" si="63"/>
        <v>420000</v>
      </c>
      <c r="AC321" s="2">
        <f t="shared" si="64"/>
        <v>55241094.116483256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247</v>
      </c>
      <c r="C322" s="7"/>
      <c r="D322" s="2" t="e">
        <f t="shared" si="55"/>
        <v>#N/A</v>
      </c>
      <c r="E322" s="2" t="e">
        <f t="shared" si="67"/>
        <v>#N/A</v>
      </c>
      <c r="F322" s="2">
        <v>957963.5131868124</v>
      </c>
      <c r="G322" s="2">
        <f t="shared" si="70"/>
        <v>631858</v>
      </c>
      <c r="H322" s="2">
        <f t="shared" si="65"/>
        <v>164644832.99999964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1024366.0578754544</v>
      </c>
      <c r="Q322" s="2">
        <f t="shared" si="71"/>
        <v>650000</v>
      </c>
      <c r="R322" s="2">
        <f t="shared" si="66"/>
        <v>169970574.90350884</v>
      </c>
      <c r="S322" s="2">
        <f t="shared" si="58"/>
        <v>631858</v>
      </c>
      <c r="T322" s="2">
        <f t="shared" si="59"/>
        <v>18142</v>
      </c>
      <c r="U322" s="2">
        <f t="shared" si="60"/>
        <v>650000</v>
      </c>
      <c r="V322" s="2">
        <f t="shared" si="34"/>
        <v>111568760.99999963</v>
      </c>
      <c r="W322" s="2">
        <f t="shared" si="61"/>
        <v>631858</v>
      </c>
      <c r="X322" s="2">
        <f t="shared" si="51"/>
        <v>18142</v>
      </c>
      <c r="Y322" s="2">
        <f t="shared" si="62"/>
        <v>58401813.903509215</v>
      </c>
      <c r="Z322" s="2" t="str">
        <f t="shared" si="52"/>
        <v>MEEP</v>
      </c>
      <c r="AA322" s="2">
        <f>IF(Z322="HERE",Y322,AA321+Graph!$G$1*1000)</f>
        <v>93678236.085377231</v>
      </c>
      <c r="AB322" s="2">
        <f t="shared" si="63"/>
        <v>420000</v>
      </c>
      <c r="AC322" s="2">
        <f t="shared" si="64"/>
        <v>55241094.116483256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248</v>
      </c>
      <c r="C323" s="7"/>
      <c r="D323" s="2" t="e">
        <f t="shared" si="55"/>
        <v>#N/A</v>
      </c>
      <c r="E323" s="2" t="e">
        <f t="shared" si="67"/>
        <v>#N/A</v>
      </c>
      <c r="F323" s="2">
        <v>960141.07857142389</v>
      </c>
      <c r="G323" s="2">
        <f t="shared" si="70"/>
        <v>631858</v>
      </c>
      <c r="H323" s="2">
        <f t="shared" si="65"/>
        <v>165276690.99999964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1026773.7605359554</v>
      </c>
      <c r="Q323" s="2">
        <f t="shared" si="71"/>
        <v>650000</v>
      </c>
      <c r="R323" s="2">
        <f t="shared" si="66"/>
        <v>170620574.90350884</v>
      </c>
      <c r="S323" s="2">
        <f t="shared" si="58"/>
        <v>631858</v>
      </c>
      <c r="T323" s="2">
        <f t="shared" si="59"/>
        <v>18142</v>
      </c>
      <c r="U323" s="2">
        <f t="shared" si="60"/>
        <v>650000</v>
      </c>
      <c r="V323" s="2">
        <f t="shared" si="34"/>
        <v>112200618.99999963</v>
      </c>
      <c r="W323" s="2">
        <f t="shared" si="61"/>
        <v>631858</v>
      </c>
      <c r="X323" s="2">
        <f t="shared" si="51"/>
        <v>18142</v>
      </c>
      <c r="Y323" s="2">
        <f t="shared" si="62"/>
        <v>58419955.903509215</v>
      </c>
      <c r="Z323" s="2" t="str">
        <f t="shared" si="52"/>
        <v>MEEP</v>
      </c>
      <c r="AA323" s="2">
        <f>IF(Z323="HERE",Y323,AA322+Graph!$G$1*1000)</f>
        <v>94098236.085377231</v>
      </c>
      <c r="AB323" s="2">
        <f t="shared" si="63"/>
        <v>420000</v>
      </c>
      <c r="AC323" s="2">
        <f t="shared" si="64"/>
        <v>55241094.116483256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249</v>
      </c>
      <c r="C324" s="7"/>
      <c r="D324" s="2" t="e">
        <f t="shared" si="55"/>
        <v>#N/A</v>
      </c>
      <c r="E324" s="2" t="e">
        <f t="shared" si="67"/>
        <v>#N/A</v>
      </c>
      <c r="F324" s="2">
        <v>962318.64395603538</v>
      </c>
      <c r="G324" s="2">
        <f t="shared" si="70"/>
        <v>631858</v>
      </c>
      <c r="H324" s="2">
        <f t="shared" si="65"/>
        <v>165908548.99999964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1029181.4631964564</v>
      </c>
      <c r="Q324" s="2">
        <f t="shared" si="71"/>
        <v>650000</v>
      </c>
      <c r="R324" s="2">
        <f t="shared" si="66"/>
        <v>171270574.90350884</v>
      </c>
      <c r="S324" s="2">
        <f t="shared" si="58"/>
        <v>631858</v>
      </c>
      <c r="T324" s="2">
        <f t="shared" si="59"/>
        <v>18142</v>
      </c>
      <c r="U324" s="2">
        <f t="shared" si="60"/>
        <v>650000</v>
      </c>
      <c r="V324" s="2">
        <f t="shared" si="34"/>
        <v>112832476.99999963</v>
      </c>
      <c r="W324" s="2">
        <f t="shared" si="61"/>
        <v>631858</v>
      </c>
      <c r="X324" s="2">
        <f t="shared" si="51"/>
        <v>18142</v>
      </c>
      <c r="Y324" s="2">
        <f t="shared" si="62"/>
        <v>58438097.903509215</v>
      </c>
      <c r="Z324" s="2" t="str">
        <f t="shared" si="52"/>
        <v>MEEP</v>
      </c>
      <c r="AA324" s="2">
        <f>IF(Z324="HERE",Y324,AA323+Graph!$G$1*1000)</f>
        <v>94518236.085377231</v>
      </c>
      <c r="AB324" s="2">
        <f t="shared" si="63"/>
        <v>420000</v>
      </c>
      <c r="AC324" s="2">
        <f t="shared" si="64"/>
        <v>55241094.116483256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250</v>
      </c>
      <c r="C325" s="7"/>
      <c r="D325" s="2" t="e">
        <f t="shared" si="55"/>
        <v>#N/A</v>
      </c>
      <c r="E325" s="2" t="e">
        <f t="shared" si="67"/>
        <v>#N/A</v>
      </c>
      <c r="F325" s="2">
        <v>964496.20934066176</v>
      </c>
      <c r="G325" s="2">
        <f t="shared" si="70"/>
        <v>631858</v>
      </c>
      <c r="H325" s="2">
        <f t="shared" si="65"/>
        <v>166540406.99999964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1031589.1658569574</v>
      </c>
      <c r="Q325" s="2">
        <f t="shared" si="71"/>
        <v>650000</v>
      </c>
      <c r="R325" s="2">
        <f t="shared" si="66"/>
        <v>171920574.90350884</v>
      </c>
      <c r="S325" s="2">
        <f t="shared" si="58"/>
        <v>631858</v>
      </c>
      <c r="T325" s="2">
        <f t="shared" si="59"/>
        <v>18142</v>
      </c>
      <c r="U325" s="2">
        <f t="shared" si="60"/>
        <v>650000</v>
      </c>
      <c r="V325" s="2">
        <f t="shared" si="34"/>
        <v>113464334.99999963</v>
      </c>
      <c r="W325" s="2">
        <f t="shared" si="61"/>
        <v>631858</v>
      </c>
      <c r="X325" s="2">
        <f t="shared" si="51"/>
        <v>18142</v>
      </c>
      <c r="Y325" s="2">
        <f t="shared" si="62"/>
        <v>58456239.903509215</v>
      </c>
      <c r="Z325" s="2" t="str">
        <f t="shared" si="52"/>
        <v>MEEP</v>
      </c>
      <c r="AA325" s="2">
        <f>IF(Z325="HERE",Y325,AA324+Graph!$G$1*1000)</f>
        <v>94938236.085377231</v>
      </c>
      <c r="AB325" s="2">
        <f t="shared" si="63"/>
        <v>420000</v>
      </c>
      <c r="AC325" s="2">
        <f t="shared" si="64"/>
        <v>55241094.116483256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251</v>
      </c>
      <c r="C326" s="7"/>
      <c r="D326" s="2" t="e">
        <f t="shared" si="55"/>
        <v>#N/A</v>
      </c>
      <c r="E326" s="2" t="e">
        <f t="shared" si="67"/>
        <v>#N/A</v>
      </c>
      <c r="F326" s="2">
        <v>966673.77472527325</v>
      </c>
      <c r="G326" s="2">
        <f t="shared" si="70"/>
        <v>631858</v>
      </c>
      <c r="H326" s="2">
        <f t="shared" si="65"/>
        <v>167172264.99999964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1033996.8685174435</v>
      </c>
      <c r="Q326" s="2">
        <f t="shared" si="71"/>
        <v>650000</v>
      </c>
      <c r="R326" s="2">
        <f t="shared" si="66"/>
        <v>172570574.90350884</v>
      </c>
      <c r="S326" s="2">
        <f t="shared" si="58"/>
        <v>631858</v>
      </c>
      <c r="T326" s="2">
        <f t="shared" si="59"/>
        <v>18142</v>
      </c>
      <c r="U326" s="2">
        <f t="shared" si="60"/>
        <v>650000</v>
      </c>
      <c r="V326" s="2">
        <f t="shared" si="34"/>
        <v>114096192.99999963</v>
      </c>
      <c r="W326" s="2">
        <f t="shared" si="61"/>
        <v>631858</v>
      </c>
      <c r="X326" s="2">
        <f t="shared" si="51"/>
        <v>18142</v>
      </c>
      <c r="Y326" s="2">
        <f t="shared" si="62"/>
        <v>58474381.903509215</v>
      </c>
      <c r="Z326" s="2" t="str">
        <f t="shared" si="52"/>
        <v>MEEP</v>
      </c>
      <c r="AA326" s="2">
        <f>IF(Z326="HERE",Y326,AA325+Graph!$G$1*1000)</f>
        <v>95358236.085377231</v>
      </c>
      <c r="AB326" s="2">
        <f t="shared" si="63"/>
        <v>420000</v>
      </c>
      <c r="AC326" s="2">
        <f t="shared" si="64"/>
        <v>55241094.116483256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252</v>
      </c>
      <c r="C327" s="7"/>
      <c r="D327" s="2" t="e">
        <f t="shared" si="55"/>
        <v>#N/A</v>
      </c>
      <c r="E327" s="2" t="e">
        <f t="shared" si="67"/>
        <v>#N/A</v>
      </c>
      <c r="F327" s="2">
        <v>968851.34010988474</v>
      </c>
      <c r="G327" s="2">
        <f t="shared" si="70"/>
        <v>631858</v>
      </c>
      <c r="H327" s="2">
        <f t="shared" si="65"/>
        <v>167804122.99999964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1036404.5711779445</v>
      </c>
      <c r="Q327" s="2">
        <f t="shared" si="71"/>
        <v>650000</v>
      </c>
      <c r="R327" s="2">
        <f t="shared" si="66"/>
        <v>173220574.90350884</v>
      </c>
      <c r="S327" s="2">
        <f t="shared" si="58"/>
        <v>631858</v>
      </c>
      <c r="T327" s="2">
        <f t="shared" si="59"/>
        <v>18142</v>
      </c>
      <c r="U327" s="2">
        <f t="shared" si="60"/>
        <v>650000</v>
      </c>
      <c r="V327" s="2">
        <f t="shared" si="34"/>
        <v>114728050.99999963</v>
      </c>
      <c r="W327" s="2">
        <f t="shared" si="61"/>
        <v>631858</v>
      </c>
      <c r="X327" s="2">
        <f t="shared" si="51"/>
        <v>18142</v>
      </c>
      <c r="Y327" s="2">
        <f t="shared" si="62"/>
        <v>58492523.903509215</v>
      </c>
      <c r="Z327" s="2" t="str">
        <f t="shared" si="52"/>
        <v>MEEP</v>
      </c>
      <c r="AA327" s="2">
        <f>IF(Z327="HERE",Y327,AA326+Graph!$G$1*1000)</f>
        <v>95778236.085377231</v>
      </c>
      <c r="AB327" s="2">
        <f t="shared" si="63"/>
        <v>420000</v>
      </c>
      <c r="AC327" s="2">
        <f t="shared" si="64"/>
        <v>55241094.116483256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253</v>
      </c>
      <c r="C328" s="7"/>
      <c r="D328" s="2" t="e">
        <f t="shared" si="55"/>
        <v>#N/A</v>
      </c>
      <c r="E328" s="2" t="e">
        <f t="shared" si="67"/>
        <v>#N/A</v>
      </c>
      <c r="F328" s="2">
        <v>971028.90549449623</v>
      </c>
      <c r="G328" s="2">
        <f t="shared" si="70"/>
        <v>631858</v>
      </c>
      <c r="H328" s="2">
        <f t="shared" si="65"/>
        <v>168435980.99999964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1038812.2738384455</v>
      </c>
      <c r="Q328" s="2">
        <f t="shared" si="71"/>
        <v>650000</v>
      </c>
      <c r="R328" s="2">
        <f t="shared" si="66"/>
        <v>173870574.90350884</v>
      </c>
      <c r="S328" s="2">
        <f t="shared" si="58"/>
        <v>631858</v>
      </c>
      <c r="T328" s="2">
        <f t="shared" si="59"/>
        <v>18142</v>
      </c>
      <c r="U328" s="2">
        <f t="shared" si="60"/>
        <v>650000</v>
      </c>
      <c r="V328" s="2">
        <f t="shared" si="34"/>
        <v>115359908.99999963</v>
      </c>
      <c r="W328" s="2">
        <f t="shared" si="61"/>
        <v>631858</v>
      </c>
      <c r="X328" s="2">
        <f t="shared" si="51"/>
        <v>18142</v>
      </c>
      <c r="Y328" s="2">
        <f t="shared" si="62"/>
        <v>58510665.903509215</v>
      </c>
      <c r="Z328" s="2" t="str">
        <f t="shared" si="52"/>
        <v>MEEP</v>
      </c>
      <c r="AA328" s="2">
        <f>IF(Z328="HERE",Y328,AA327+Graph!$G$1*1000)</f>
        <v>96198236.085377231</v>
      </c>
      <c r="AB328" s="2">
        <f t="shared" si="63"/>
        <v>420000</v>
      </c>
      <c r="AC328" s="2">
        <f t="shared" si="64"/>
        <v>55241094.116483256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254</v>
      </c>
      <c r="C329" s="7"/>
      <c r="D329" s="2" t="e">
        <f t="shared" si="55"/>
        <v>#N/A</v>
      </c>
      <c r="E329" s="2" t="e">
        <f t="shared" si="67"/>
        <v>#N/A</v>
      </c>
      <c r="F329" s="2">
        <v>973206.47087912261</v>
      </c>
      <c r="G329" s="2">
        <f t="shared" si="70"/>
        <v>631858</v>
      </c>
      <c r="H329" s="2">
        <f t="shared" si="65"/>
        <v>169067838.99999964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1041219.9764989465</v>
      </c>
      <c r="Q329" s="2">
        <f t="shared" si="71"/>
        <v>650000</v>
      </c>
      <c r="R329" s="2">
        <f t="shared" si="66"/>
        <v>174520574.90350884</v>
      </c>
      <c r="S329" s="2">
        <f t="shared" si="58"/>
        <v>631858</v>
      </c>
      <c r="T329" s="2">
        <f t="shared" si="59"/>
        <v>18142</v>
      </c>
      <c r="U329" s="2">
        <f t="shared" si="60"/>
        <v>650000</v>
      </c>
      <c r="V329" s="2">
        <f t="shared" si="34"/>
        <v>115991766.99999963</v>
      </c>
      <c r="W329" s="2">
        <f t="shared" si="61"/>
        <v>631858</v>
      </c>
      <c r="X329" s="2">
        <f t="shared" si="51"/>
        <v>18142</v>
      </c>
      <c r="Y329" s="2">
        <f t="shared" si="62"/>
        <v>58528807.903509215</v>
      </c>
      <c r="Z329" s="2" t="str">
        <f t="shared" si="52"/>
        <v>MEEP</v>
      </c>
      <c r="AA329" s="2">
        <f>IF(Z329="HERE",Y329,AA328+Graph!$G$1*1000)</f>
        <v>96618236.085377231</v>
      </c>
      <c r="AB329" s="2">
        <f t="shared" si="63"/>
        <v>420000</v>
      </c>
      <c r="AC329" s="2">
        <f t="shared" si="64"/>
        <v>55241094.116483256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255</v>
      </c>
      <c r="C330" s="7"/>
      <c r="D330" s="2" t="e">
        <f t="shared" si="55"/>
        <v>#N/A</v>
      </c>
      <c r="E330" s="2" t="e">
        <f t="shared" si="67"/>
        <v>#N/A</v>
      </c>
      <c r="F330" s="2">
        <v>975384.0362637341</v>
      </c>
      <c r="G330" s="2">
        <f t="shared" si="70"/>
        <v>631858</v>
      </c>
      <c r="H330" s="2">
        <f t="shared" si="65"/>
        <v>169699696.99999964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1043627.6791594326</v>
      </c>
      <c r="Q330" s="2">
        <f t="shared" si="71"/>
        <v>650000</v>
      </c>
      <c r="R330" s="2">
        <f t="shared" si="66"/>
        <v>175170574.90350884</v>
      </c>
      <c r="S330" s="2">
        <f t="shared" si="58"/>
        <v>631858</v>
      </c>
      <c r="T330" s="2">
        <f t="shared" si="59"/>
        <v>18142</v>
      </c>
      <c r="U330" s="2">
        <f t="shared" si="60"/>
        <v>650000</v>
      </c>
      <c r="V330" s="2">
        <f t="shared" si="34"/>
        <v>116623624.99999963</v>
      </c>
      <c r="W330" s="2">
        <f t="shared" si="61"/>
        <v>631858</v>
      </c>
      <c r="X330" s="2">
        <f t="shared" si="51"/>
        <v>18142</v>
      </c>
      <c r="Y330" s="2">
        <f t="shared" si="62"/>
        <v>58546949.903509215</v>
      </c>
      <c r="Z330" s="2" t="str">
        <f t="shared" si="52"/>
        <v>MEEP</v>
      </c>
      <c r="AA330" s="2">
        <f>IF(Z330="HERE",Y330,AA329+Graph!$G$1*1000)</f>
        <v>97038236.085377231</v>
      </c>
      <c r="AB330" s="2">
        <f t="shared" si="63"/>
        <v>420000</v>
      </c>
      <c r="AC330" s="2">
        <f t="shared" si="64"/>
        <v>55241094.116483256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256</v>
      </c>
      <c r="C331" s="7"/>
      <c r="D331" s="2" t="e">
        <f t="shared" si="55"/>
        <v>#N/A</v>
      </c>
      <c r="E331" s="2" t="e">
        <f t="shared" si="67"/>
        <v>#N/A</v>
      </c>
      <c r="F331" s="2">
        <v>977561.60164834559</v>
      </c>
      <c r="G331" s="2">
        <f t="shared" si="70"/>
        <v>631858</v>
      </c>
      <c r="H331" s="2">
        <f t="shared" si="65"/>
        <v>170331554.99999964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1046035.3818199337</v>
      </c>
      <c r="Q331" s="2">
        <f t="shared" si="71"/>
        <v>650000</v>
      </c>
      <c r="R331" s="2">
        <f t="shared" si="66"/>
        <v>175820574.90350884</v>
      </c>
      <c r="S331" s="2">
        <f t="shared" si="58"/>
        <v>631858</v>
      </c>
      <c r="T331" s="2">
        <f t="shared" si="59"/>
        <v>18142</v>
      </c>
      <c r="U331" s="2">
        <f t="shared" si="60"/>
        <v>650000</v>
      </c>
      <c r="V331" s="2">
        <f t="shared" si="34"/>
        <v>117255482.99999963</v>
      </c>
      <c r="W331" s="2">
        <f t="shared" si="61"/>
        <v>631858</v>
      </c>
      <c r="X331" s="2">
        <f t="shared" si="51"/>
        <v>18142</v>
      </c>
      <c r="Y331" s="2">
        <f t="shared" si="62"/>
        <v>58565091.903509215</v>
      </c>
      <c r="Z331" s="2" t="str">
        <f t="shared" si="52"/>
        <v>MEEP</v>
      </c>
      <c r="AA331" s="2">
        <f>IF(Z331="HERE",Y331,AA330+Graph!$G$1*1000)</f>
        <v>97458236.085377231</v>
      </c>
      <c r="AB331" s="2">
        <f t="shared" si="63"/>
        <v>420000</v>
      </c>
      <c r="AC331" s="2">
        <f t="shared" si="64"/>
        <v>55241094.116483256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257</v>
      </c>
      <c r="C332" s="7"/>
      <c r="D332" s="2" t="e">
        <f t="shared" si="55"/>
        <v>#N/A</v>
      </c>
      <c r="E332" s="2" t="e">
        <f t="shared" si="67"/>
        <v>#N/A</v>
      </c>
      <c r="F332" s="2">
        <v>979739.16703295708</v>
      </c>
      <c r="G332" s="2">
        <f t="shared" si="70"/>
        <v>631858</v>
      </c>
      <c r="H332" s="2">
        <f t="shared" si="65"/>
        <v>170963412.99999964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1048443.0844804347</v>
      </c>
      <c r="Q332" s="2">
        <f t="shared" si="71"/>
        <v>650000</v>
      </c>
      <c r="R332" s="2">
        <f t="shared" si="66"/>
        <v>176470574.90350884</v>
      </c>
      <c r="S332" s="2">
        <f t="shared" si="58"/>
        <v>631858</v>
      </c>
      <c r="T332" s="2">
        <f t="shared" si="59"/>
        <v>18142</v>
      </c>
      <c r="U332" s="2">
        <f t="shared" si="60"/>
        <v>650000</v>
      </c>
      <c r="V332" s="2">
        <f t="shared" si="34"/>
        <v>117887340.99999963</v>
      </c>
      <c r="W332" s="2">
        <f t="shared" si="61"/>
        <v>631858</v>
      </c>
      <c r="X332" s="2">
        <f t="shared" si="51"/>
        <v>18142</v>
      </c>
      <c r="Y332" s="2">
        <f t="shared" si="62"/>
        <v>58583233.903509215</v>
      </c>
      <c r="Z332" s="2" t="str">
        <f t="shared" si="52"/>
        <v>MEEP</v>
      </c>
      <c r="AA332" s="2">
        <f>IF(Z332="HERE",Y332,AA331+Graph!$G$1*1000)</f>
        <v>97878236.085377231</v>
      </c>
      <c r="AB332" s="2">
        <f t="shared" si="63"/>
        <v>420000</v>
      </c>
      <c r="AC332" s="2">
        <f t="shared" si="64"/>
        <v>55241094.116483256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258</v>
      </c>
      <c r="C333" s="7"/>
      <c r="D333" s="2" t="e">
        <f t="shared" si="55"/>
        <v>#N/A</v>
      </c>
      <c r="E333" s="2" t="e">
        <f t="shared" si="67"/>
        <v>#N/A</v>
      </c>
      <c r="F333" s="2">
        <v>981916.73241758347</v>
      </c>
      <c r="G333" s="2">
        <f t="shared" si="70"/>
        <v>631858</v>
      </c>
      <c r="H333" s="2">
        <f t="shared" si="65"/>
        <v>171595270.99999964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1050850.7871409357</v>
      </c>
      <c r="Q333" s="2">
        <f t="shared" si="71"/>
        <v>650000</v>
      </c>
      <c r="R333" s="2">
        <f t="shared" si="66"/>
        <v>177120574.90350884</v>
      </c>
      <c r="S333" s="2">
        <f t="shared" si="58"/>
        <v>631858</v>
      </c>
      <c r="T333" s="2">
        <f t="shared" si="59"/>
        <v>18142</v>
      </c>
      <c r="U333" s="2">
        <f t="shared" si="60"/>
        <v>650000</v>
      </c>
      <c r="V333" s="2">
        <f t="shared" si="34"/>
        <v>118519198.99999963</v>
      </c>
      <c r="W333" s="2">
        <f t="shared" si="61"/>
        <v>631858</v>
      </c>
      <c r="X333" s="2">
        <f t="shared" si="51"/>
        <v>18142</v>
      </c>
      <c r="Y333" s="2">
        <f t="shared" si="62"/>
        <v>58601375.903509215</v>
      </c>
      <c r="Z333" s="2" t="str">
        <f t="shared" si="52"/>
        <v>MEEP</v>
      </c>
      <c r="AA333" s="2">
        <f>IF(Z333="HERE",Y333,AA332+Graph!$G$1*1000)</f>
        <v>98298236.085377231</v>
      </c>
      <c r="AB333" s="2">
        <f t="shared" si="63"/>
        <v>420000</v>
      </c>
      <c r="AC333" s="2">
        <f t="shared" si="64"/>
        <v>55241094.116483256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259</v>
      </c>
      <c r="C334" s="7"/>
      <c r="D334" s="2" t="e">
        <f t="shared" si="55"/>
        <v>#N/A</v>
      </c>
      <c r="E334" s="2" t="e">
        <f t="shared" si="67"/>
        <v>#N/A</v>
      </c>
      <c r="F334" s="2">
        <v>984094.29780219495</v>
      </c>
      <c r="G334" s="2">
        <f t="shared" si="70"/>
        <v>631858</v>
      </c>
      <c r="H334" s="2">
        <f t="shared" si="65"/>
        <v>172227128.99999964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1053258.4898014218</v>
      </c>
      <c r="Q334" s="2">
        <f t="shared" si="71"/>
        <v>650000</v>
      </c>
      <c r="R334" s="2">
        <f t="shared" si="66"/>
        <v>177770574.90350884</v>
      </c>
      <c r="S334" s="2">
        <f t="shared" si="58"/>
        <v>631858</v>
      </c>
      <c r="T334" s="2">
        <f t="shared" si="59"/>
        <v>18142</v>
      </c>
      <c r="U334" s="2">
        <f t="shared" si="60"/>
        <v>650000</v>
      </c>
      <c r="V334" s="2">
        <f t="shared" si="34"/>
        <v>119151056.99999963</v>
      </c>
      <c r="W334" s="2">
        <f t="shared" si="61"/>
        <v>631858</v>
      </c>
      <c r="X334" s="2">
        <f t="shared" si="51"/>
        <v>18142</v>
      </c>
      <c r="Y334" s="2">
        <f t="shared" si="62"/>
        <v>58619517.903509215</v>
      </c>
      <c r="Z334" s="2" t="str">
        <f t="shared" si="52"/>
        <v>MEEP</v>
      </c>
      <c r="AA334" s="2">
        <f>IF(Z334="HERE",Y334,AA333+Graph!$G$1*1000)</f>
        <v>98718236.085377231</v>
      </c>
      <c r="AB334" s="2">
        <f t="shared" si="63"/>
        <v>420000</v>
      </c>
      <c r="AC334" s="2">
        <f t="shared" si="64"/>
        <v>55241094.116483256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260</v>
      </c>
      <c r="C335" s="7"/>
      <c r="D335" s="2" t="e">
        <f t="shared" si="55"/>
        <v>#N/A</v>
      </c>
      <c r="E335" s="2" t="e">
        <f t="shared" si="67"/>
        <v>#N/A</v>
      </c>
      <c r="F335" s="2">
        <v>986271.86318680644</v>
      </c>
      <c r="G335" s="2">
        <f t="shared" si="70"/>
        <v>631858</v>
      </c>
      <c r="H335" s="2">
        <f t="shared" si="65"/>
        <v>172858986.99999964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1055666.1924619228</v>
      </c>
      <c r="Q335" s="2">
        <f t="shared" si="71"/>
        <v>650000</v>
      </c>
      <c r="R335" s="2">
        <f t="shared" si="66"/>
        <v>178420574.90350884</v>
      </c>
      <c r="S335" s="2">
        <f t="shared" si="58"/>
        <v>631858</v>
      </c>
      <c r="T335" s="2">
        <f t="shared" si="59"/>
        <v>18142</v>
      </c>
      <c r="U335" s="2">
        <f t="shared" si="60"/>
        <v>650000</v>
      </c>
      <c r="V335" s="2">
        <f t="shared" si="34"/>
        <v>119782914.99999963</v>
      </c>
      <c r="W335" s="2">
        <f t="shared" si="61"/>
        <v>631858</v>
      </c>
      <c r="X335" s="2">
        <f t="shared" si="51"/>
        <v>18142</v>
      </c>
      <c r="Y335" s="2">
        <f t="shared" si="62"/>
        <v>58637659.903509215</v>
      </c>
      <c r="Z335" s="2" t="str">
        <f t="shared" si="52"/>
        <v>MEEP</v>
      </c>
      <c r="AA335" s="2">
        <f>IF(Z335="HERE",Y335,AA334+Graph!$G$1*1000)</f>
        <v>99138236.085377231</v>
      </c>
      <c r="AB335" s="2">
        <f t="shared" si="63"/>
        <v>420000</v>
      </c>
      <c r="AC335" s="2">
        <f t="shared" si="64"/>
        <v>55241094.116483256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261</v>
      </c>
      <c r="C336" s="7"/>
      <c r="D336" s="2" t="e">
        <f t="shared" si="55"/>
        <v>#N/A</v>
      </c>
      <c r="E336" s="2" t="e">
        <f t="shared" si="67"/>
        <v>#N/A</v>
      </c>
      <c r="F336" s="2">
        <v>988449.42857141793</v>
      </c>
      <c r="G336" s="2">
        <f t="shared" si="70"/>
        <v>631858</v>
      </c>
      <c r="H336" s="2">
        <f t="shared" si="65"/>
        <v>173490844.99999964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1058073.8951224238</v>
      </c>
      <c r="Q336" s="2">
        <f t="shared" si="71"/>
        <v>650000</v>
      </c>
      <c r="R336" s="2">
        <f t="shared" si="66"/>
        <v>179070574.90350884</v>
      </c>
      <c r="S336" s="2">
        <f t="shared" si="58"/>
        <v>631858</v>
      </c>
      <c r="T336" s="2">
        <f t="shared" si="59"/>
        <v>18142</v>
      </c>
      <c r="U336" s="2">
        <f t="shared" si="60"/>
        <v>650000</v>
      </c>
      <c r="V336" s="2">
        <f t="shared" si="34"/>
        <v>120414772.99999963</v>
      </c>
      <c r="W336" s="2">
        <f t="shared" si="61"/>
        <v>631858</v>
      </c>
      <c r="X336" s="2">
        <f t="shared" si="51"/>
        <v>18142</v>
      </c>
      <c r="Y336" s="2">
        <f t="shared" si="62"/>
        <v>58655801.903509215</v>
      </c>
      <c r="Z336" s="2" t="str">
        <f t="shared" si="52"/>
        <v>MEEP</v>
      </c>
      <c r="AA336" s="2">
        <f>IF(Z336="HERE",Y336,AA335+Graph!$G$1*1000)</f>
        <v>99558236.085377231</v>
      </c>
      <c r="AB336" s="2">
        <f t="shared" si="63"/>
        <v>420000</v>
      </c>
      <c r="AC336" s="2">
        <f t="shared" si="64"/>
        <v>55241094.116483256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262</v>
      </c>
      <c r="C337" s="7"/>
      <c r="D337" s="2" t="e">
        <f t="shared" si="55"/>
        <v>#N/A</v>
      </c>
      <c r="E337" s="2" t="e">
        <f t="shared" si="67"/>
        <v>#N/A</v>
      </c>
      <c r="F337" s="2">
        <v>990626.99395604432</v>
      </c>
      <c r="G337" s="2">
        <f t="shared" si="70"/>
        <v>631858</v>
      </c>
      <c r="H337" s="2">
        <f t="shared" si="65"/>
        <v>174122702.99999964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1060481.5977829248</v>
      </c>
      <c r="Q337" s="2">
        <f t="shared" si="71"/>
        <v>650000</v>
      </c>
      <c r="R337" s="2">
        <f t="shared" si="66"/>
        <v>179720574.90350884</v>
      </c>
      <c r="S337" s="2">
        <f t="shared" si="58"/>
        <v>631858</v>
      </c>
      <c r="T337" s="2">
        <f t="shared" si="59"/>
        <v>18142</v>
      </c>
      <c r="U337" s="2">
        <f t="shared" si="60"/>
        <v>650000</v>
      </c>
      <c r="V337" s="2">
        <f t="shared" si="34"/>
        <v>121046630.99999963</v>
      </c>
      <c r="W337" s="2">
        <f t="shared" si="61"/>
        <v>631858</v>
      </c>
      <c r="X337" s="2">
        <f t="shared" si="51"/>
        <v>18142</v>
      </c>
      <c r="Y337" s="2">
        <f t="shared" si="62"/>
        <v>58673943.903509215</v>
      </c>
      <c r="Z337" s="2" t="str">
        <f t="shared" si="52"/>
        <v>MEEP</v>
      </c>
      <c r="AA337" s="2">
        <f>IF(Z337="HERE",Y337,AA336+Graph!$G$1*1000)</f>
        <v>99978236.085377231</v>
      </c>
      <c r="AB337" s="2">
        <f t="shared" si="63"/>
        <v>420000</v>
      </c>
      <c r="AC337" s="2">
        <f t="shared" si="64"/>
        <v>55241094.116483256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263</v>
      </c>
      <c r="C338" s="7"/>
      <c r="D338" s="2" t="e">
        <f t="shared" si="55"/>
        <v>#N/A</v>
      </c>
      <c r="E338" s="2" t="e">
        <f t="shared" si="67"/>
        <v>#N/A</v>
      </c>
      <c r="F338" s="2">
        <v>992804.5593406558</v>
      </c>
      <c r="G338" s="2">
        <f t="shared" si="70"/>
        <v>631858</v>
      </c>
      <c r="H338" s="2">
        <f t="shared" si="65"/>
        <v>174754560.99999964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1062889.3004434109</v>
      </c>
      <c r="Q338" s="2">
        <f t="shared" si="71"/>
        <v>650000</v>
      </c>
      <c r="R338" s="2">
        <f t="shared" si="66"/>
        <v>180370574.90350884</v>
      </c>
      <c r="S338" s="2">
        <f t="shared" si="58"/>
        <v>631858</v>
      </c>
      <c r="T338" s="2">
        <f t="shared" si="59"/>
        <v>18142</v>
      </c>
      <c r="U338" s="2">
        <f t="shared" si="60"/>
        <v>650000</v>
      </c>
      <c r="V338" s="2">
        <f t="shared" si="34"/>
        <v>121678488.99999963</v>
      </c>
      <c r="W338" s="2">
        <f t="shared" si="61"/>
        <v>631858</v>
      </c>
      <c r="X338" s="2">
        <f t="shared" si="51"/>
        <v>18142</v>
      </c>
      <c r="Y338" s="2">
        <f t="shared" si="62"/>
        <v>58692085.903509215</v>
      </c>
      <c r="Z338" s="2" t="str">
        <f t="shared" si="52"/>
        <v>MEEP</v>
      </c>
      <c r="AA338" s="2">
        <f>IF(Z338="HERE",Y338,AA337+Graph!$G$1*1000)</f>
        <v>100398236.08537723</v>
      </c>
      <c r="AB338" s="2">
        <f t="shared" si="63"/>
        <v>420000</v>
      </c>
      <c r="AC338" s="2">
        <f t="shared" si="64"/>
        <v>55241094.116483256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264</v>
      </c>
      <c r="C339" s="7"/>
      <c r="D339" s="2" t="e">
        <f t="shared" si="55"/>
        <v>#N/A</v>
      </c>
      <c r="E339" s="2" t="e">
        <f t="shared" si="67"/>
        <v>#N/A</v>
      </c>
      <c r="F339" s="2">
        <v>994982.12472526729</v>
      </c>
      <c r="G339" s="2">
        <f t="shared" si="70"/>
        <v>631858</v>
      </c>
      <c r="H339" s="2">
        <f t="shared" si="65"/>
        <v>175386418.99999964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1065297.0031039119</v>
      </c>
      <c r="Q339" s="2">
        <f t="shared" si="71"/>
        <v>650000</v>
      </c>
      <c r="R339" s="2">
        <f t="shared" si="66"/>
        <v>181020574.90350884</v>
      </c>
      <c r="S339" s="2">
        <f t="shared" si="58"/>
        <v>631858</v>
      </c>
      <c r="T339" s="2">
        <f t="shared" si="59"/>
        <v>18142</v>
      </c>
      <c r="U339" s="2">
        <f t="shared" si="60"/>
        <v>650000</v>
      </c>
      <c r="V339" s="2">
        <f t="shared" si="34"/>
        <v>122310346.99999963</v>
      </c>
      <c r="W339" s="2">
        <f t="shared" si="61"/>
        <v>631858</v>
      </c>
      <c r="X339" s="2">
        <f t="shared" si="51"/>
        <v>18142</v>
      </c>
      <c r="Y339" s="2">
        <f t="shared" si="62"/>
        <v>58710227.903509215</v>
      </c>
      <c r="Z339" s="2" t="str">
        <f t="shared" si="52"/>
        <v>MEEP</v>
      </c>
      <c r="AA339" s="2">
        <f>IF(Z339="HERE",Y339,AA338+Graph!$G$1*1000)</f>
        <v>100818236.08537723</v>
      </c>
      <c r="AB339" s="2">
        <f t="shared" si="63"/>
        <v>420000</v>
      </c>
      <c r="AC339" s="2">
        <f t="shared" si="64"/>
        <v>55241094.116483256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265</v>
      </c>
      <c r="C340" s="7"/>
      <c r="D340" s="2" t="e">
        <f t="shared" si="55"/>
        <v>#N/A</v>
      </c>
      <c r="E340" s="2" t="e">
        <f t="shared" si="67"/>
        <v>#N/A</v>
      </c>
      <c r="F340" s="2">
        <v>997159.69010989368</v>
      </c>
      <c r="G340" s="2">
        <f t="shared" si="70"/>
        <v>631858</v>
      </c>
      <c r="H340" s="2">
        <f t="shared" si="65"/>
        <v>176018276.99999964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1067704.7057644129</v>
      </c>
      <c r="Q340" s="2">
        <f t="shared" si="71"/>
        <v>650000</v>
      </c>
      <c r="R340" s="2">
        <f t="shared" si="66"/>
        <v>181670574.90350884</v>
      </c>
      <c r="S340" s="2">
        <f t="shared" si="58"/>
        <v>631858</v>
      </c>
      <c r="T340" s="2">
        <f t="shared" si="59"/>
        <v>18142</v>
      </c>
      <c r="U340" s="2">
        <f t="shared" si="60"/>
        <v>650000</v>
      </c>
      <c r="V340" s="2">
        <f t="shared" si="34"/>
        <v>122942204.99999963</v>
      </c>
      <c r="W340" s="2">
        <f t="shared" si="61"/>
        <v>631858</v>
      </c>
      <c r="X340" s="2">
        <f t="shared" si="51"/>
        <v>18142</v>
      </c>
      <c r="Y340" s="2">
        <f t="shared" si="62"/>
        <v>58728369.903509215</v>
      </c>
      <c r="Z340" s="2" t="str">
        <f t="shared" si="52"/>
        <v>MEEP</v>
      </c>
      <c r="AA340" s="2">
        <f>IF(Z340="HERE",Y340,AA339+Graph!$G$1*1000)</f>
        <v>101238236.08537723</v>
      </c>
      <c r="AB340" s="2">
        <f t="shared" si="63"/>
        <v>420000</v>
      </c>
      <c r="AC340" s="2">
        <f t="shared" si="64"/>
        <v>55241094.116483256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266</v>
      </c>
      <c r="C341" s="7"/>
      <c r="D341" s="2" t="e">
        <f t="shared" si="55"/>
        <v>#N/A</v>
      </c>
      <c r="E341" s="2" t="e">
        <f t="shared" si="67"/>
        <v>#N/A</v>
      </c>
      <c r="F341" s="2">
        <v>999337.25549450517</v>
      </c>
      <c r="G341" s="2">
        <f t="shared" si="70"/>
        <v>631858</v>
      </c>
      <c r="H341" s="2">
        <f t="shared" si="65"/>
        <v>176650134.99999964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1070112.4084249139</v>
      </c>
      <c r="Q341" s="2">
        <f t="shared" si="71"/>
        <v>650000</v>
      </c>
      <c r="R341" s="2">
        <f t="shared" si="66"/>
        <v>182320574.90350884</v>
      </c>
      <c r="S341" s="2">
        <f t="shared" si="58"/>
        <v>631858</v>
      </c>
      <c r="T341" s="2">
        <f t="shared" si="59"/>
        <v>18142</v>
      </c>
      <c r="U341" s="2">
        <f t="shared" si="60"/>
        <v>650000</v>
      </c>
      <c r="V341" s="2">
        <f t="shared" si="34"/>
        <v>123574062.99999963</v>
      </c>
      <c r="W341" s="2">
        <f t="shared" si="61"/>
        <v>631858</v>
      </c>
      <c r="X341" s="2">
        <f t="shared" si="51"/>
        <v>18142</v>
      </c>
      <c r="Y341" s="2">
        <f t="shared" si="62"/>
        <v>58746511.903509215</v>
      </c>
      <c r="Z341" s="2" t="str">
        <f t="shared" si="52"/>
        <v>MEEP</v>
      </c>
      <c r="AA341" s="2">
        <f>IF(Z341="HERE",Y341,AA340+Graph!$G$1*1000)</f>
        <v>101658236.08537723</v>
      </c>
      <c r="AB341" s="2">
        <f t="shared" si="63"/>
        <v>420000</v>
      </c>
      <c r="AC341" s="2">
        <f t="shared" si="64"/>
        <v>55241094.116483256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267</v>
      </c>
      <c r="C342" s="7"/>
      <c r="D342" s="2" t="e">
        <f t="shared" si="55"/>
        <v>#N/A</v>
      </c>
      <c r="E342" s="2" t="e">
        <f t="shared" si="67"/>
        <v>#N/A</v>
      </c>
      <c r="F342" s="2">
        <v>1001514.8208791167</v>
      </c>
      <c r="G342" s="2">
        <f t="shared" si="70"/>
        <v>631858</v>
      </c>
      <c r="H342" s="2">
        <f t="shared" si="65"/>
        <v>177281992.99999964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1072520.1110854</v>
      </c>
      <c r="Q342" s="2">
        <f t="shared" si="71"/>
        <v>650000</v>
      </c>
      <c r="R342" s="2">
        <f t="shared" si="66"/>
        <v>182970574.90350884</v>
      </c>
      <c r="S342" s="2">
        <f t="shared" si="58"/>
        <v>631858</v>
      </c>
      <c r="T342" s="2">
        <f t="shared" si="59"/>
        <v>18142</v>
      </c>
      <c r="U342" s="2">
        <f t="shared" si="60"/>
        <v>650000</v>
      </c>
      <c r="V342" s="2">
        <f t="shared" si="34"/>
        <v>124205920.99999963</v>
      </c>
      <c r="W342" s="2">
        <f t="shared" si="61"/>
        <v>631858</v>
      </c>
      <c r="X342" s="2">
        <f t="shared" si="51"/>
        <v>18142</v>
      </c>
      <c r="Y342" s="2">
        <f t="shared" si="62"/>
        <v>58764653.903509215</v>
      </c>
      <c r="Z342" s="2" t="str">
        <f t="shared" si="52"/>
        <v>MEEP</v>
      </c>
      <c r="AA342" s="2">
        <f>IF(Z342="HERE",Y342,AA341+Graph!$G$1*1000)</f>
        <v>102078236.08537723</v>
      </c>
      <c r="AB342" s="2">
        <f t="shared" si="63"/>
        <v>420000</v>
      </c>
      <c r="AC342" s="2">
        <f t="shared" si="64"/>
        <v>55241094.116483256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268</v>
      </c>
      <c r="C343" s="7"/>
      <c r="D343" s="2" t="e">
        <f t="shared" si="55"/>
        <v>#N/A</v>
      </c>
      <c r="E343" s="2" t="e">
        <f t="shared" si="67"/>
        <v>#N/A</v>
      </c>
      <c r="F343" s="2">
        <v>1003692.3862637281</v>
      </c>
      <c r="G343" s="2">
        <f t="shared" si="70"/>
        <v>631858</v>
      </c>
      <c r="H343" s="2">
        <f t="shared" si="65"/>
        <v>177913850.99999964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1074927.813745901</v>
      </c>
      <c r="Q343" s="2">
        <f t="shared" si="71"/>
        <v>650000</v>
      </c>
      <c r="R343" s="2">
        <f t="shared" si="66"/>
        <v>183620574.90350884</v>
      </c>
      <c r="S343" s="2">
        <f t="shared" si="58"/>
        <v>631858</v>
      </c>
      <c r="T343" s="2">
        <f t="shared" si="59"/>
        <v>18142</v>
      </c>
      <c r="U343" s="2">
        <f t="shared" si="60"/>
        <v>650000</v>
      </c>
      <c r="V343" s="2">
        <f t="shared" si="34"/>
        <v>124837778.99999963</v>
      </c>
      <c r="W343" s="2">
        <f t="shared" si="61"/>
        <v>631858</v>
      </c>
      <c r="X343" s="2">
        <f t="shared" si="51"/>
        <v>18142</v>
      </c>
      <c r="Y343" s="2">
        <f t="shared" si="62"/>
        <v>58782795.903509215</v>
      </c>
      <c r="Z343" s="2" t="str">
        <f t="shared" si="52"/>
        <v>MEEP</v>
      </c>
      <c r="AA343" s="2">
        <f>IF(Z343="HERE",Y343,AA342+Graph!$G$1*1000)</f>
        <v>102498236.08537723</v>
      </c>
      <c r="AB343" s="2">
        <f t="shared" si="63"/>
        <v>420000</v>
      </c>
      <c r="AC343" s="2">
        <f t="shared" si="64"/>
        <v>55241094.116483256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269</v>
      </c>
      <c r="C344" s="7"/>
      <c r="D344" s="2" t="e">
        <f t="shared" si="55"/>
        <v>#N/A</v>
      </c>
      <c r="E344" s="2" t="e">
        <f t="shared" si="67"/>
        <v>#N/A</v>
      </c>
      <c r="F344" s="2">
        <v>1005869.9516483545</v>
      </c>
      <c r="G344" s="2">
        <f t="shared" si="70"/>
        <v>631858</v>
      </c>
      <c r="H344" s="2">
        <f t="shared" si="65"/>
        <v>178545708.99999964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1077335.516406402</v>
      </c>
      <c r="Q344" s="2">
        <f t="shared" si="71"/>
        <v>650000</v>
      </c>
      <c r="R344" s="2">
        <f t="shared" si="66"/>
        <v>184270574.90350884</v>
      </c>
      <c r="S344" s="2">
        <f t="shared" si="58"/>
        <v>631858</v>
      </c>
      <c r="T344" s="2">
        <f t="shared" si="59"/>
        <v>18142</v>
      </c>
      <c r="U344" s="2">
        <f t="shared" si="60"/>
        <v>650000</v>
      </c>
      <c r="V344" s="2">
        <f t="shared" si="34"/>
        <v>125469636.99999963</v>
      </c>
      <c r="W344" s="2">
        <f t="shared" si="61"/>
        <v>631858</v>
      </c>
      <c r="X344" s="2">
        <f t="shared" si="51"/>
        <v>18142</v>
      </c>
      <c r="Y344" s="2">
        <f t="shared" si="62"/>
        <v>58800937.903509215</v>
      </c>
      <c r="Z344" s="2" t="str">
        <f t="shared" si="52"/>
        <v>MEEP</v>
      </c>
      <c r="AA344" s="2">
        <f>IF(Z344="HERE",Y344,AA343+Graph!$G$1*1000)</f>
        <v>102918236.08537723</v>
      </c>
      <c r="AB344" s="2">
        <f t="shared" si="63"/>
        <v>420000</v>
      </c>
      <c r="AC344" s="2">
        <f t="shared" si="64"/>
        <v>55241094.116483256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270</v>
      </c>
      <c r="C345" s="7"/>
      <c r="D345" s="2" t="e">
        <f t="shared" si="55"/>
        <v>#N/A</v>
      </c>
      <c r="E345" s="2" t="e">
        <f t="shared" si="67"/>
        <v>#N/A</v>
      </c>
      <c r="F345" s="2">
        <v>1008047.517032966</v>
      </c>
      <c r="G345" s="2">
        <f t="shared" si="70"/>
        <v>631858</v>
      </c>
      <c r="H345" s="2">
        <f t="shared" si="65"/>
        <v>179177566.99999964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1079743.219066903</v>
      </c>
      <c r="Q345" s="2">
        <f t="shared" si="71"/>
        <v>650000</v>
      </c>
      <c r="R345" s="2">
        <f t="shared" si="66"/>
        <v>184920574.90350884</v>
      </c>
      <c r="S345" s="2">
        <f t="shared" si="58"/>
        <v>631858</v>
      </c>
      <c r="T345" s="2">
        <f t="shared" si="59"/>
        <v>18142</v>
      </c>
      <c r="U345" s="2">
        <f t="shared" si="60"/>
        <v>650000</v>
      </c>
      <c r="V345" s="2">
        <f t="shared" si="34"/>
        <v>126101494.99999963</v>
      </c>
      <c r="W345" s="2">
        <f t="shared" si="61"/>
        <v>631858</v>
      </c>
      <c r="X345" s="2">
        <f t="shared" si="51"/>
        <v>18142</v>
      </c>
      <c r="Y345" s="2">
        <f t="shared" si="62"/>
        <v>58819079.903509215</v>
      </c>
      <c r="Z345" s="2" t="str">
        <f t="shared" si="52"/>
        <v>MEEP</v>
      </c>
      <c r="AA345" s="2">
        <f>IF(Z345="HERE",Y345,AA344+Graph!$G$1*1000)</f>
        <v>103338236.08537723</v>
      </c>
      <c r="AB345" s="2">
        <f t="shared" si="63"/>
        <v>420000</v>
      </c>
      <c r="AC345" s="2">
        <f t="shared" si="64"/>
        <v>55241094.116483256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271</v>
      </c>
      <c r="C346" s="7"/>
      <c r="D346" s="2" t="e">
        <f t="shared" si="55"/>
        <v>#N/A</v>
      </c>
      <c r="E346" s="2" t="e">
        <f t="shared" si="67"/>
        <v>#N/A</v>
      </c>
      <c r="F346" s="2">
        <v>1010225.0824175775</v>
      </c>
      <c r="G346" s="2">
        <f t="shared" si="70"/>
        <v>631858</v>
      </c>
      <c r="H346" s="2">
        <f t="shared" si="65"/>
        <v>179809424.99999964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1082150.9217273891</v>
      </c>
      <c r="Q346" s="2">
        <f t="shared" si="71"/>
        <v>650000</v>
      </c>
      <c r="R346" s="2">
        <f t="shared" si="66"/>
        <v>185570574.90350884</v>
      </c>
      <c r="S346" s="2">
        <f t="shared" si="58"/>
        <v>631858</v>
      </c>
      <c r="T346" s="2">
        <f t="shared" si="59"/>
        <v>18142</v>
      </c>
      <c r="U346" s="2">
        <f t="shared" si="60"/>
        <v>650000</v>
      </c>
      <c r="V346" s="2">
        <f t="shared" si="34"/>
        <v>126733352.99999963</v>
      </c>
      <c r="W346" s="2">
        <f t="shared" si="61"/>
        <v>631858</v>
      </c>
      <c r="X346" s="2">
        <f t="shared" si="51"/>
        <v>18142</v>
      </c>
      <c r="Y346" s="2">
        <f t="shared" si="62"/>
        <v>58837221.903509215</v>
      </c>
      <c r="Z346" s="2" t="str">
        <f t="shared" si="52"/>
        <v>MEEP</v>
      </c>
      <c r="AA346" s="2">
        <f>IF(Z346="HERE",Y346,AA345+Graph!$G$1*1000)</f>
        <v>103758236.08537723</v>
      </c>
      <c r="AB346" s="2">
        <f t="shared" si="63"/>
        <v>420000</v>
      </c>
      <c r="AC346" s="2">
        <f t="shared" si="64"/>
        <v>55241094.116483256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272</v>
      </c>
      <c r="C347" s="7"/>
      <c r="D347" s="2" t="e">
        <f t="shared" si="55"/>
        <v>#N/A</v>
      </c>
      <c r="E347" s="2" t="e">
        <f t="shared" si="67"/>
        <v>#N/A</v>
      </c>
      <c r="F347" s="2">
        <v>1012402.647802189</v>
      </c>
      <c r="G347" s="2">
        <f t="shared" si="70"/>
        <v>631858</v>
      </c>
      <c r="H347" s="2">
        <f t="shared" si="65"/>
        <v>180441282.99999964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1084558.6243878901</v>
      </c>
      <c r="Q347" s="2">
        <f t="shared" si="71"/>
        <v>650000</v>
      </c>
      <c r="R347" s="2">
        <f t="shared" si="66"/>
        <v>186220574.90350884</v>
      </c>
      <c r="S347" s="2">
        <f t="shared" si="58"/>
        <v>631858</v>
      </c>
      <c r="T347" s="2">
        <f t="shared" si="59"/>
        <v>18142</v>
      </c>
      <c r="U347" s="2">
        <f t="shared" si="60"/>
        <v>650000</v>
      </c>
      <c r="V347" s="2">
        <f t="shared" si="34"/>
        <v>127365210.99999963</v>
      </c>
      <c r="W347" s="2">
        <f t="shared" si="61"/>
        <v>631858</v>
      </c>
      <c r="X347" s="2">
        <f t="shared" si="51"/>
        <v>18142</v>
      </c>
      <c r="Y347" s="2">
        <f t="shared" si="62"/>
        <v>58855363.903509215</v>
      </c>
      <c r="Z347" s="2" t="str">
        <f t="shared" si="52"/>
        <v>MEEP</v>
      </c>
      <c r="AA347" s="2">
        <f>IF(Z347="HERE",Y347,AA346+Graph!$G$1*1000)</f>
        <v>104178236.08537723</v>
      </c>
      <c r="AB347" s="2">
        <f t="shared" si="63"/>
        <v>420000</v>
      </c>
      <c r="AC347" s="2">
        <f t="shared" si="64"/>
        <v>55241094.116483256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273</v>
      </c>
      <c r="C348" s="7"/>
      <c r="D348" s="2" t="e">
        <f t="shared" si="55"/>
        <v>#N/A</v>
      </c>
      <c r="E348" s="2" t="e">
        <f t="shared" si="67"/>
        <v>#N/A</v>
      </c>
      <c r="F348" s="2">
        <v>1014580.2131868154</v>
      </c>
      <c r="G348" s="2">
        <f t="shared" si="70"/>
        <v>631858</v>
      </c>
      <c r="H348" s="2">
        <f t="shared" si="65"/>
        <v>181073140.99999964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1086966.3270483911</v>
      </c>
      <c r="Q348" s="2">
        <f t="shared" si="71"/>
        <v>650000</v>
      </c>
      <c r="R348" s="2">
        <f t="shared" si="66"/>
        <v>186870574.90350884</v>
      </c>
      <c r="S348" s="2">
        <f t="shared" si="58"/>
        <v>631858</v>
      </c>
      <c r="T348" s="2">
        <f t="shared" si="59"/>
        <v>18142</v>
      </c>
      <c r="U348" s="2">
        <f t="shared" si="60"/>
        <v>650000</v>
      </c>
      <c r="V348" s="2">
        <f t="shared" si="34"/>
        <v>127997068.99999963</v>
      </c>
      <c r="W348" s="2">
        <f t="shared" si="61"/>
        <v>631858</v>
      </c>
      <c r="X348" s="2">
        <f t="shared" si="51"/>
        <v>18142</v>
      </c>
      <c r="Y348" s="2">
        <f t="shared" si="62"/>
        <v>58873505.903509215</v>
      </c>
      <c r="Z348" s="2" t="str">
        <f t="shared" si="52"/>
        <v>MEEP</v>
      </c>
      <c r="AA348" s="2">
        <f>IF(Z348="HERE",Y348,AA347+Graph!$G$1*1000)</f>
        <v>104598236.08537723</v>
      </c>
      <c r="AB348" s="2">
        <f t="shared" si="63"/>
        <v>420000</v>
      </c>
      <c r="AC348" s="2">
        <f t="shared" si="64"/>
        <v>55241094.116483256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274</v>
      </c>
      <c r="C349" s="7"/>
      <c r="D349" s="2" t="e">
        <f t="shared" si="55"/>
        <v>#N/A</v>
      </c>
      <c r="E349" s="2" t="e">
        <f t="shared" si="67"/>
        <v>#N/A</v>
      </c>
      <c r="F349" s="2">
        <v>1016757.7785714269</v>
      </c>
      <c r="G349" s="2">
        <f t="shared" si="70"/>
        <v>631858</v>
      </c>
      <c r="H349" s="2">
        <f t="shared" si="65"/>
        <v>181704998.99999964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1089374.0297088921</v>
      </c>
      <c r="Q349" s="2">
        <f t="shared" si="71"/>
        <v>650000</v>
      </c>
      <c r="R349" s="2">
        <f t="shared" si="66"/>
        <v>187520574.90350884</v>
      </c>
      <c r="S349" s="2">
        <f t="shared" si="58"/>
        <v>631858</v>
      </c>
      <c r="T349" s="2">
        <f t="shared" si="59"/>
        <v>18142</v>
      </c>
      <c r="U349" s="2">
        <f t="shared" si="60"/>
        <v>650000</v>
      </c>
      <c r="V349" s="2">
        <f t="shared" si="34"/>
        <v>128628926.99999963</v>
      </c>
      <c r="W349" s="2">
        <f t="shared" si="61"/>
        <v>631858</v>
      </c>
      <c r="X349" s="2">
        <f t="shared" si="51"/>
        <v>18142</v>
      </c>
      <c r="Y349" s="2">
        <f t="shared" si="62"/>
        <v>58891647.903509215</v>
      </c>
      <c r="Z349" s="2" t="str">
        <f t="shared" si="52"/>
        <v>MEEP</v>
      </c>
      <c r="AA349" s="2">
        <f>IF(Z349="HERE",Y349,AA348+Graph!$G$1*1000)</f>
        <v>105018236.08537723</v>
      </c>
      <c r="AB349" s="2">
        <f t="shared" si="63"/>
        <v>420000</v>
      </c>
      <c r="AC349" s="2">
        <f t="shared" si="64"/>
        <v>55241094.116483256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275</v>
      </c>
      <c r="C350" s="7"/>
      <c r="D350" s="2" t="e">
        <f t="shared" si="55"/>
        <v>#N/A</v>
      </c>
      <c r="E350" s="2" t="e">
        <f t="shared" si="67"/>
        <v>#N/A</v>
      </c>
      <c r="F350" s="2">
        <v>1018935.3439560384</v>
      </c>
      <c r="G350" s="2">
        <f t="shared" si="70"/>
        <v>631858</v>
      </c>
      <c r="H350" s="2">
        <f t="shared" si="65"/>
        <v>182336856.99999964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1091781.7323693931</v>
      </c>
      <c r="Q350" s="2">
        <f t="shared" si="71"/>
        <v>650000</v>
      </c>
      <c r="R350" s="2">
        <f t="shared" si="66"/>
        <v>188170574.90350884</v>
      </c>
      <c r="S350" s="2">
        <f t="shared" si="58"/>
        <v>631858</v>
      </c>
      <c r="T350" s="2">
        <f t="shared" si="59"/>
        <v>18142</v>
      </c>
      <c r="U350" s="2">
        <f t="shared" si="60"/>
        <v>650000</v>
      </c>
      <c r="V350" s="2">
        <f t="shared" si="34"/>
        <v>129260784.99999963</v>
      </c>
      <c r="W350" s="2">
        <f t="shared" si="61"/>
        <v>631858</v>
      </c>
      <c r="X350" s="2">
        <f t="shared" si="51"/>
        <v>18142</v>
      </c>
      <c r="Y350" s="2">
        <f t="shared" si="62"/>
        <v>58909789.903509215</v>
      </c>
      <c r="Z350" s="2" t="str">
        <f t="shared" si="52"/>
        <v>MEEP</v>
      </c>
      <c r="AA350" s="2">
        <f>IF(Z350="HERE",Y350,AA349+Graph!$G$1*1000)</f>
        <v>105438236.08537723</v>
      </c>
      <c r="AB350" s="2">
        <f t="shared" si="63"/>
        <v>420000</v>
      </c>
      <c r="AC350" s="2">
        <f t="shared" si="64"/>
        <v>55241094.116483256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276</v>
      </c>
      <c r="C351" s="7"/>
      <c r="D351" s="2" t="e">
        <f t="shared" si="55"/>
        <v>#N/A</v>
      </c>
      <c r="E351" s="2" t="e">
        <f t="shared" si="67"/>
        <v>#N/A</v>
      </c>
      <c r="F351" s="2">
        <v>1021112.9093406498</v>
      </c>
      <c r="G351" s="2">
        <f t="shared" si="70"/>
        <v>631858</v>
      </c>
      <c r="H351" s="2">
        <f t="shared" si="65"/>
        <v>182968714.99999964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1094189.4350298792</v>
      </c>
      <c r="Q351" s="2">
        <f t="shared" si="71"/>
        <v>650000</v>
      </c>
      <c r="R351" s="2">
        <f t="shared" si="66"/>
        <v>188820574.90350884</v>
      </c>
      <c r="S351" s="2">
        <f t="shared" si="58"/>
        <v>631858</v>
      </c>
      <c r="T351" s="2">
        <f t="shared" si="59"/>
        <v>18142</v>
      </c>
      <c r="U351" s="2">
        <f t="shared" si="60"/>
        <v>650000</v>
      </c>
      <c r="V351" s="2">
        <f t="shared" si="34"/>
        <v>129892642.99999963</v>
      </c>
      <c r="W351" s="2">
        <f t="shared" si="61"/>
        <v>631858</v>
      </c>
      <c r="X351" s="2">
        <f t="shared" si="51"/>
        <v>18142</v>
      </c>
      <c r="Y351" s="2">
        <f t="shared" ref="Y351:Y385" si="74">IF(COUNT($C352)=0,IF(COUNT($C351)=1,C351,SUM(Y350+X351)),C351)</f>
        <v>58927931.903509215</v>
      </c>
      <c r="Z351" s="2" t="str">
        <f t="shared" si="52"/>
        <v>MEEP</v>
      </c>
      <c r="AA351" s="2">
        <f>IF(Z351="HERE",Y351,AA350+Graph!$G$1*1000)</f>
        <v>105858236.08537723</v>
      </c>
      <c r="AB351" s="2">
        <f t="shared" si="63"/>
        <v>420000</v>
      </c>
      <c r="AC351" s="2">
        <f t="shared" ref="AC351:AC385" si="75">IF(Z352="HERE",V351,AC350)</f>
        <v>55241094.116483256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277</v>
      </c>
      <c r="C352" s="7"/>
      <c r="D352" s="2" t="e">
        <f t="shared" si="55"/>
        <v>#N/A</v>
      </c>
      <c r="E352" s="2" t="e">
        <f t="shared" si="67"/>
        <v>#N/A</v>
      </c>
      <c r="F352" s="2">
        <v>1023290.4747252762</v>
      </c>
      <c r="G352" s="2">
        <f t="shared" si="70"/>
        <v>631858</v>
      </c>
      <c r="H352" s="2">
        <f t="shared" ref="H352:H385" si="76">IF(COUNT($C353)=0,IF(COUNT($C352)=1,C352,SUM(H351+G352)),C352)</f>
        <v>183600572.99999964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1096597.1376903802</v>
      </c>
      <c r="Q352" s="2">
        <f t="shared" si="71"/>
        <v>650000</v>
      </c>
      <c r="R352" s="2">
        <f t="shared" ref="R352:R385" si="77">IF(COUNT($C353)=0,IF(COUNT($C352)=1,M352,SUM(R351+Q352)),M352)</f>
        <v>189470574.90350884</v>
      </c>
      <c r="S352" s="2">
        <f t="shared" si="58"/>
        <v>631858</v>
      </c>
      <c r="T352" s="2">
        <f t="shared" si="59"/>
        <v>18142</v>
      </c>
      <c r="U352" s="2">
        <f t="shared" si="60"/>
        <v>650000</v>
      </c>
      <c r="V352" s="2">
        <f t="shared" si="34"/>
        <v>130524500.99999963</v>
      </c>
      <c r="W352" s="2">
        <f t="shared" si="61"/>
        <v>631858</v>
      </c>
      <c r="X352" s="2">
        <f t="shared" si="51"/>
        <v>18142</v>
      </c>
      <c r="Y352" s="2">
        <f t="shared" si="74"/>
        <v>58946073.903509215</v>
      </c>
      <c r="Z352" s="2" t="str">
        <f t="shared" si="52"/>
        <v>MEEP</v>
      </c>
      <c r="AA352" s="2">
        <f>IF(Z352="HERE",Y352,AA351+Graph!$G$1*1000)</f>
        <v>106278236.08537723</v>
      </c>
      <c r="AB352" s="2">
        <f t="shared" si="63"/>
        <v>420000</v>
      </c>
      <c r="AC352" s="2">
        <f t="shared" si="75"/>
        <v>55241094.116483256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278</v>
      </c>
      <c r="C353" s="7"/>
      <c r="D353" s="2" t="e">
        <f t="shared" si="55"/>
        <v>#N/A</v>
      </c>
      <c r="E353" s="2" t="e">
        <f t="shared" si="67"/>
        <v>#N/A</v>
      </c>
      <c r="F353" s="2">
        <v>1025468.0401098877</v>
      </c>
      <c r="G353" s="2">
        <f t="shared" si="70"/>
        <v>631858</v>
      </c>
      <c r="H353" s="2">
        <f t="shared" si="76"/>
        <v>184232430.99999964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1099004.8403508812</v>
      </c>
      <c r="Q353" s="2">
        <f t="shared" si="71"/>
        <v>650000</v>
      </c>
      <c r="R353" s="2">
        <f t="shared" si="77"/>
        <v>190120574.90350884</v>
      </c>
      <c r="S353" s="2">
        <f t="shared" si="58"/>
        <v>631858</v>
      </c>
      <c r="T353" s="2">
        <f t="shared" si="59"/>
        <v>18142</v>
      </c>
      <c r="U353" s="2">
        <f t="shared" si="60"/>
        <v>650000</v>
      </c>
      <c r="V353" s="2">
        <f t="shared" si="34"/>
        <v>131156358.99999963</v>
      </c>
      <c r="W353" s="2">
        <f t="shared" si="61"/>
        <v>631858</v>
      </c>
      <c r="X353" s="2">
        <f t="shared" si="51"/>
        <v>18142</v>
      </c>
      <c r="Y353" s="2">
        <f t="shared" si="74"/>
        <v>58964215.903509215</v>
      </c>
      <c r="Z353" s="2" t="str">
        <f t="shared" si="52"/>
        <v>MEEP</v>
      </c>
      <c r="AA353" s="2">
        <f>IF(Z353="HERE",Y353,AA352+Graph!$G$1*1000)</f>
        <v>106698236.08537723</v>
      </c>
      <c r="AB353" s="2">
        <f t="shared" si="63"/>
        <v>420000</v>
      </c>
      <c r="AC353" s="2">
        <f t="shared" si="75"/>
        <v>55241094.116483256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279</v>
      </c>
      <c r="C354" s="7"/>
      <c r="D354" s="2" t="e">
        <f t="shared" si="55"/>
        <v>#N/A</v>
      </c>
      <c r="E354" s="2" t="e">
        <f t="shared" si="67"/>
        <v>#N/A</v>
      </c>
      <c r="F354" s="2">
        <v>1027645.6054944992</v>
      </c>
      <c r="G354" s="2">
        <f t="shared" si="70"/>
        <v>631858</v>
      </c>
      <c r="H354" s="2">
        <f t="shared" si="76"/>
        <v>184864288.99999964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1101412.5430113822</v>
      </c>
      <c r="Q354" s="2">
        <f t="shared" si="71"/>
        <v>650000</v>
      </c>
      <c r="R354" s="2">
        <f t="shared" si="77"/>
        <v>190770574.90350884</v>
      </c>
      <c r="S354" s="2">
        <f t="shared" si="58"/>
        <v>631858</v>
      </c>
      <c r="T354" s="2">
        <f t="shared" si="59"/>
        <v>18142</v>
      </c>
      <c r="U354" s="2">
        <f t="shared" si="60"/>
        <v>650000</v>
      </c>
      <c r="V354" s="2">
        <f t="shared" si="34"/>
        <v>131788216.99999963</v>
      </c>
      <c r="W354" s="2">
        <f t="shared" si="61"/>
        <v>631858</v>
      </c>
      <c r="X354" s="2">
        <f t="shared" si="51"/>
        <v>18142</v>
      </c>
      <c r="Y354" s="2">
        <f t="shared" si="74"/>
        <v>58982357.903509215</v>
      </c>
      <c r="Z354" s="2" t="str">
        <f t="shared" si="52"/>
        <v>MEEP</v>
      </c>
      <c r="AA354" s="2">
        <f>IF(Z354="HERE",Y354,AA353+Graph!$G$1*1000)</f>
        <v>107118236.08537723</v>
      </c>
      <c r="AB354" s="2">
        <f t="shared" si="63"/>
        <v>420000</v>
      </c>
      <c r="AC354" s="2">
        <f t="shared" si="75"/>
        <v>55241094.116483256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280</v>
      </c>
      <c r="C355" s="7"/>
      <c r="D355" s="2" t="e">
        <f t="shared" si="55"/>
        <v>#N/A</v>
      </c>
      <c r="E355" s="2" t="e">
        <f t="shared" si="67"/>
        <v>#N/A</v>
      </c>
      <c r="F355" s="2">
        <v>1029823.1708791107</v>
      </c>
      <c r="G355" s="2">
        <f t="shared" si="70"/>
        <v>631858</v>
      </c>
      <c r="H355" s="2">
        <f t="shared" si="76"/>
        <v>185496146.99999964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1103820.2456718683</v>
      </c>
      <c r="Q355" s="2">
        <f t="shared" si="71"/>
        <v>650000</v>
      </c>
      <c r="R355" s="2">
        <f t="shared" si="77"/>
        <v>191420574.90350884</v>
      </c>
      <c r="S355" s="2">
        <f t="shared" si="58"/>
        <v>631858</v>
      </c>
      <c r="T355" s="2">
        <f t="shared" si="59"/>
        <v>18142</v>
      </c>
      <c r="U355" s="2">
        <f t="shared" si="60"/>
        <v>650000</v>
      </c>
      <c r="V355" s="2">
        <f t="shared" si="34"/>
        <v>132420074.99999963</v>
      </c>
      <c r="W355" s="2">
        <f t="shared" si="61"/>
        <v>631858</v>
      </c>
      <c r="X355" s="2">
        <f t="shared" si="51"/>
        <v>18142</v>
      </c>
      <c r="Y355" s="2">
        <f t="shared" si="74"/>
        <v>59000499.903509215</v>
      </c>
      <c r="Z355" s="2" t="str">
        <f t="shared" si="52"/>
        <v>MEEP</v>
      </c>
      <c r="AA355" s="2">
        <f>IF(Z355="HERE",Y355,AA354+Graph!$G$1*1000)</f>
        <v>107538236.08537723</v>
      </c>
      <c r="AB355" s="2">
        <f t="shared" si="63"/>
        <v>420000</v>
      </c>
      <c r="AC355" s="2">
        <f t="shared" si="75"/>
        <v>55241094.116483256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281</v>
      </c>
      <c r="C356" s="7"/>
      <c r="D356" s="2" t="e">
        <f t="shared" si="55"/>
        <v>#N/A</v>
      </c>
      <c r="E356" s="2" t="e">
        <f t="shared" si="67"/>
        <v>#N/A</v>
      </c>
      <c r="F356" s="2">
        <v>1032000.7362637371</v>
      </c>
      <c r="G356" s="2">
        <f t="shared" si="70"/>
        <v>631858</v>
      </c>
      <c r="H356" s="2">
        <f t="shared" si="76"/>
        <v>186128004.99999964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1106227.9483323693</v>
      </c>
      <c r="Q356" s="2">
        <f t="shared" si="71"/>
        <v>650000</v>
      </c>
      <c r="R356" s="2">
        <f t="shared" si="77"/>
        <v>192070574.90350884</v>
      </c>
      <c r="S356" s="2">
        <f t="shared" si="58"/>
        <v>631858</v>
      </c>
      <c r="T356" s="2">
        <f t="shared" si="59"/>
        <v>18142</v>
      </c>
      <c r="U356" s="2">
        <f t="shared" si="60"/>
        <v>650000</v>
      </c>
      <c r="V356" s="2">
        <f t="shared" ref="V356:V385" si="78">H272</f>
        <v>133051932.99999963</v>
      </c>
      <c r="W356" s="2">
        <f t="shared" si="61"/>
        <v>631858</v>
      </c>
      <c r="X356" s="2">
        <f t="shared" si="51"/>
        <v>18142</v>
      </c>
      <c r="Y356" s="2">
        <f t="shared" si="74"/>
        <v>59018641.903509215</v>
      </c>
      <c r="Z356" s="2" t="str">
        <f t="shared" si="52"/>
        <v>MEEP</v>
      </c>
      <c r="AA356" s="2">
        <f>IF(Z356="HERE",Y356,AA355+Graph!$G$1*1000)</f>
        <v>107958236.08537723</v>
      </c>
      <c r="AB356" s="2">
        <f t="shared" si="63"/>
        <v>420000</v>
      </c>
      <c r="AC356" s="2">
        <f t="shared" si="75"/>
        <v>55241094.116483256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282</v>
      </c>
      <c r="C357" s="7"/>
      <c r="D357" s="2" t="e">
        <f t="shared" si="55"/>
        <v>#N/A</v>
      </c>
      <c r="E357" s="2" t="e">
        <f t="shared" si="67"/>
        <v>#N/A</v>
      </c>
      <c r="F357" s="2">
        <v>1034178.3016483486</v>
      </c>
      <c r="G357" s="2">
        <f t="shared" si="70"/>
        <v>631858</v>
      </c>
      <c r="H357" s="2">
        <f t="shared" si="76"/>
        <v>186759862.99999964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1108635.6509928703</v>
      </c>
      <c r="Q357" s="2">
        <f t="shared" si="71"/>
        <v>650000</v>
      </c>
      <c r="R357" s="2">
        <f t="shared" si="77"/>
        <v>192720574.90350884</v>
      </c>
      <c r="S357" s="2">
        <f t="shared" si="58"/>
        <v>631858</v>
      </c>
      <c r="T357" s="2">
        <f t="shared" si="59"/>
        <v>18142</v>
      </c>
      <c r="U357" s="2">
        <f t="shared" si="60"/>
        <v>650000</v>
      </c>
      <c r="V357" s="2">
        <f t="shared" si="78"/>
        <v>133683790.99999963</v>
      </c>
      <c r="W357" s="2">
        <f t="shared" si="61"/>
        <v>631858</v>
      </c>
      <c r="X357" s="2">
        <f t="shared" si="51"/>
        <v>18142</v>
      </c>
      <c r="Y357" s="2">
        <f t="shared" si="74"/>
        <v>59036783.903509215</v>
      </c>
      <c r="Z357" s="2" t="str">
        <f t="shared" si="52"/>
        <v>MEEP</v>
      </c>
      <c r="AA357" s="2">
        <f>IF(Z357="HERE",Y357,AA356+Graph!$G$1*1000)</f>
        <v>108378236.08537723</v>
      </c>
      <c r="AB357" s="2">
        <f t="shared" si="63"/>
        <v>420000</v>
      </c>
      <c r="AC357" s="2">
        <f t="shared" si="75"/>
        <v>55241094.116483256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283</v>
      </c>
      <c r="C358" s="7"/>
      <c r="D358" s="2" t="e">
        <f t="shared" si="55"/>
        <v>#N/A</v>
      </c>
      <c r="E358" s="2" t="e">
        <f t="shared" si="67"/>
        <v>#N/A</v>
      </c>
      <c r="F358" s="2">
        <v>1036355.8670329601</v>
      </c>
      <c r="G358" s="2">
        <f t="shared" ref="G358:G385" si="79">IF(F358&gt;650000,$AK$31*1000,F358)</f>
        <v>631858</v>
      </c>
      <c r="H358" s="2">
        <f t="shared" si="76"/>
        <v>187391720.99999964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1111043.3536533713</v>
      </c>
      <c r="Q358" s="2">
        <f t="shared" ref="Q358:Q385" si="80">IF(P358&gt;650000,650000,P358)</f>
        <v>650000</v>
      </c>
      <c r="R358" s="2">
        <f t="shared" si="77"/>
        <v>193370574.90350884</v>
      </c>
      <c r="S358" s="2">
        <f t="shared" si="58"/>
        <v>631858</v>
      </c>
      <c r="T358" s="2">
        <f t="shared" si="59"/>
        <v>18142</v>
      </c>
      <c r="U358" s="2">
        <f t="shared" si="60"/>
        <v>650000</v>
      </c>
      <c r="V358" s="2">
        <f t="shared" si="78"/>
        <v>134315648.99999964</v>
      </c>
      <c r="W358" s="2">
        <f t="shared" si="61"/>
        <v>631858.0000000149</v>
      </c>
      <c r="X358" s="2">
        <f t="shared" si="51"/>
        <v>18141.999999985099</v>
      </c>
      <c r="Y358" s="2">
        <f t="shared" si="74"/>
        <v>59054925.9035092</v>
      </c>
      <c r="Z358" s="2" t="str">
        <f t="shared" si="52"/>
        <v>MEEP</v>
      </c>
      <c r="AA358" s="2">
        <f>IF(Z358="HERE",Y358,AA357+Graph!$G$1*1000)</f>
        <v>108798236.08537723</v>
      </c>
      <c r="AB358" s="2">
        <f t="shared" si="63"/>
        <v>420000</v>
      </c>
      <c r="AC358" s="2">
        <f t="shared" si="75"/>
        <v>55241094.116483256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284</v>
      </c>
      <c r="C359" s="7"/>
      <c r="D359" s="2" t="e">
        <f t="shared" si="55"/>
        <v>#N/A</v>
      </c>
      <c r="E359" s="2" t="e">
        <f t="shared" si="67"/>
        <v>#N/A</v>
      </c>
      <c r="F359" s="2">
        <v>1038533.4324175715</v>
      </c>
      <c r="G359" s="2">
        <f t="shared" si="79"/>
        <v>631858</v>
      </c>
      <c r="H359" s="2">
        <f t="shared" si="76"/>
        <v>188023578.99999964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1113451.0563138574</v>
      </c>
      <c r="Q359" s="2">
        <f t="shared" si="80"/>
        <v>650000</v>
      </c>
      <c r="R359" s="2">
        <f t="shared" si="77"/>
        <v>194020574.90350884</v>
      </c>
      <c r="S359" s="2">
        <f t="shared" si="58"/>
        <v>631858</v>
      </c>
      <c r="T359" s="2">
        <f t="shared" si="59"/>
        <v>18142</v>
      </c>
      <c r="U359" s="2">
        <f t="shared" si="60"/>
        <v>650000</v>
      </c>
      <c r="V359" s="2">
        <f t="shared" si="78"/>
        <v>134947506.99999964</v>
      </c>
      <c r="W359" s="2">
        <f t="shared" si="61"/>
        <v>631858</v>
      </c>
      <c r="X359" s="2">
        <f t="shared" si="51"/>
        <v>18142</v>
      </c>
      <c r="Y359" s="2">
        <f t="shared" si="74"/>
        <v>59073067.9035092</v>
      </c>
      <c r="Z359" s="2" t="str">
        <f t="shared" si="52"/>
        <v>MEEP</v>
      </c>
      <c r="AA359" s="2">
        <f>IF(Z359="HERE",Y359,AA358+Graph!$G$1*1000)</f>
        <v>109218236.08537723</v>
      </c>
      <c r="AB359" s="2">
        <f t="shared" si="63"/>
        <v>420000</v>
      </c>
      <c r="AC359" s="2">
        <f t="shared" si="75"/>
        <v>55241094.116483256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285</v>
      </c>
      <c r="C360" s="7"/>
      <c r="D360" s="2" t="e">
        <f t="shared" si="55"/>
        <v>#N/A</v>
      </c>
      <c r="E360" s="2" t="e">
        <f t="shared" si="67"/>
        <v>#N/A</v>
      </c>
      <c r="F360" s="2">
        <v>1040710.9978021979</v>
      </c>
      <c r="G360" s="2">
        <f t="shared" si="79"/>
        <v>631858</v>
      </c>
      <c r="H360" s="2">
        <f t="shared" si="76"/>
        <v>188655436.99999964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1115858.7589743584</v>
      </c>
      <c r="Q360" s="2">
        <f t="shared" si="80"/>
        <v>650000</v>
      </c>
      <c r="R360" s="2">
        <f t="shared" si="77"/>
        <v>194670574.90350884</v>
      </c>
      <c r="S360" s="2">
        <f t="shared" si="58"/>
        <v>631858</v>
      </c>
      <c r="T360" s="2">
        <f t="shared" si="59"/>
        <v>18142</v>
      </c>
      <c r="U360" s="2">
        <f t="shared" si="60"/>
        <v>650000</v>
      </c>
      <c r="V360" s="2">
        <f t="shared" si="78"/>
        <v>135579364.99999964</v>
      </c>
      <c r="W360" s="2">
        <f t="shared" si="61"/>
        <v>631858</v>
      </c>
      <c r="X360" s="2">
        <f t="shared" si="51"/>
        <v>18142</v>
      </c>
      <c r="Y360" s="2">
        <f t="shared" si="74"/>
        <v>59091209.9035092</v>
      </c>
      <c r="Z360" s="2" t="str">
        <f t="shared" si="52"/>
        <v>MEEP</v>
      </c>
      <c r="AA360" s="2">
        <f>IF(Z360="HERE",Y360,AA359+Graph!$G$1*1000)</f>
        <v>109638236.08537723</v>
      </c>
      <c r="AB360" s="2">
        <f t="shared" si="63"/>
        <v>420000</v>
      </c>
      <c r="AC360" s="2">
        <f t="shared" si="75"/>
        <v>55241094.116483256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286</v>
      </c>
      <c r="C361" s="7"/>
      <c r="D361" s="2" t="e">
        <f t="shared" si="55"/>
        <v>#N/A</v>
      </c>
      <c r="E361" s="2" t="e">
        <f t="shared" si="67"/>
        <v>#N/A</v>
      </c>
      <c r="F361" s="2">
        <v>1042888.5631868094</v>
      </c>
      <c r="G361" s="2">
        <f t="shared" si="79"/>
        <v>631858</v>
      </c>
      <c r="H361" s="2">
        <f t="shared" si="76"/>
        <v>189287294.99999964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1118266.4616348594</v>
      </c>
      <c r="Q361" s="2">
        <f t="shared" si="80"/>
        <v>650000</v>
      </c>
      <c r="R361" s="2">
        <f t="shared" si="77"/>
        <v>195320574.90350884</v>
      </c>
      <c r="S361" s="2">
        <f t="shared" si="58"/>
        <v>631858</v>
      </c>
      <c r="T361" s="2">
        <f t="shared" si="59"/>
        <v>18142</v>
      </c>
      <c r="U361" s="2">
        <f t="shared" si="60"/>
        <v>650000</v>
      </c>
      <c r="V361" s="2">
        <f t="shared" si="78"/>
        <v>136211222.99999964</v>
      </c>
      <c r="W361" s="2">
        <f t="shared" si="61"/>
        <v>631858</v>
      </c>
      <c r="X361" s="2">
        <f t="shared" si="51"/>
        <v>18142</v>
      </c>
      <c r="Y361" s="2">
        <f t="shared" si="74"/>
        <v>59109351.9035092</v>
      </c>
      <c r="Z361" s="2" t="str">
        <f t="shared" si="52"/>
        <v>MEEP</v>
      </c>
      <c r="AA361" s="2">
        <f>IF(Z361="HERE",Y361,AA360+Graph!$G$1*1000)</f>
        <v>110058236.08537723</v>
      </c>
      <c r="AB361" s="2">
        <f t="shared" si="63"/>
        <v>420000</v>
      </c>
      <c r="AC361" s="2">
        <f t="shared" si="75"/>
        <v>55241094.116483256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287</v>
      </c>
      <c r="C362" s="7"/>
      <c r="D362" s="2" t="e">
        <f t="shared" si="55"/>
        <v>#N/A</v>
      </c>
      <c r="E362" s="2" t="e">
        <f t="shared" si="67"/>
        <v>#N/A</v>
      </c>
      <c r="F362" s="2">
        <v>1045066.1285714209</v>
      </c>
      <c r="G362" s="2">
        <f t="shared" si="79"/>
        <v>631858</v>
      </c>
      <c r="H362" s="2">
        <f t="shared" si="76"/>
        <v>189919152.99999964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1120674.1642953604</v>
      </c>
      <c r="Q362" s="2">
        <f t="shared" si="80"/>
        <v>650000</v>
      </c>
      <c r="R362" s="2">
        <f t="shared" si="77"/>
        <v>195970574.90350884</v>
      </c>
      <c r="S362" s="2">
        <f t="shared" si="58"/>
        <v>631858</v>
      </c>
      <c r="T362" s="2">
        <f t="shared" si="59"/>
        <v>18142</v>
      </c>
      <c r="U362" s="2">
        <f t="shared" si="60"/>
        <v>650000</v>
      </c>
      <c r="V362" s="2">
        <f t="shared" si="78"/>
        <v>136843080.99999964</v>
      </c>
      <c r="W362" s="2">
        <f t="shared" si="61"/>
        <v>631858</v>
      </c>
      <c r="X362" s="2">
        <f t="shared" si="51"/>
        <v>18142</v>
      </c>
      <c r="Y362" s="2">
        <f t="shared" si="74"/>
        <v>59127493.9035092</v>
      </c>
      <c r="Z362" s="2" t="str">
        <f t="shared" si="52"/>
        <v>MEEP</v>
      </c>
      <c r="AA362" s="2">
        <f>IF(Z362="HERE",Y362,AA361+Graph!$G$1*1000)</f>
        <v>110478236.08537723</v>
      </c>
      <c r="AB362" s="2">
        <f t="shared" si="63"/>
        <v>420000</v>
      </c>
      <c r="AC362" s="2">
        <f t="shared" si="75"/>
        <v>55241094.116483256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288</v>
      </c>
      <c r="C363" s="7"/>
      <c r="D363" s="2" t="e">
        <f t="shared" si="55"/>
        <v>#N/A</v>
      </c>
      <c r="E363" s="2" t="e">
        <f t="shared" si="67"/>
        <v>#N/A</v>
      </c>
      <c r="F363" s="2">
        <v>1047243.6939560473</v>
      </c>
      <c r="G363" s="2">
        <f t="shared" si="79"/>
        <v>631858</v>
      </c>
      <c r="H363" s="2">
        <f t="shared" si="76"/>
        <v>190551010.99999964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1123081.8669558465</v>
      </c>
      <c r="Q363" s="2">
        <f t="shared" si="80"/>
        <v>650000</v>
      </c>
      <c r="R363" s="2">
        <f t="shared" si="77"/>
        <v>196620574.90350884</v>
      </c>
      <c r="S363" s="2">
        <f t="shared" si="58"/>
        <v>631858</v>
      </c>
      <c r="T363" s="2">
        <f t="shared" si="59"/>
        <v>18142</v>
      </c>
      <c r="U363" s="2">
        <f t="shared" si="60"/>
        <v>650000</v>
      </c>
      <c r="V363" s="2">
        <f t="shared" si="78"/>
        <v>137474938.99999964</v>
      </c>
      <c r="W363" s="2">
        <f t="shared" si="61"/>
        <v>631858</v>
      </c>
      <c r="X363" s="2">
        <f t="shared" si="51"/>
        <v>18142</v>
      </c>
      <c r="Y363" s="2">
        <f t="shared" si="74"/>
        <v>59145635.9035092</v>
      </c>
      <c r="Z363" s="2" t="str">
        <f t="shared" si="52"/>
        <v>MEEP</v>
      </c>
      <c r="AA363" s="2">
        <f>IF(Z363="HERE",Y363,AA362+Graph!$G$1*1000)</f>
        <v>110898236.08537723</v>
      </c>
      <c r="AB363" s="2">
        <f t="shared" si="63"/>
        <v>420000</v>
      </c>
      <c r="AC363" s="2">
        <f t="shared" si="75"/>
        <v>55241094.116483256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289</v>
      </c>
      <c r="C364" s="7"/>
      <c r="D364" s="2" t="e">
        <f t="shared" si="55"/>
        <v>#N/A</v>
      </c>
      <c r="E364" s="2" t="e">
        <f t="shared" si="67"/>
        <v>#N/A</v>
      </c>
      <c r="F364" s="2">
        <v>1049421.2593406588</v>
      </c>
      <c r="G364" s="2">
        <f t="shared" si="79"/>
        <v>631858</v>
      </c>
      <c r="H364" s="2">
        <f t="shared" si="76"/>
        <v>191182868.99999964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1125489.5696163476</v>
      </c>
      <c r="Q364" s="2">
        <f t="shared" si="80"/>
        <v>650000</v>
      </c>
      <c r="R364" s="2">
        <f t="shared" si="77"/>
        <v>197270574.90350884</v>
      </c>
      <c r="S364" s="2">
        <f t="shared" si="58"/>
        <v>631858</v>
      </c>
      <c r="T364" s="2">
        <f t="shared" si="59"/>
        <v>18142</v>
      </c>
      <c r="U364" s="2">
        <f t="shared" si="60"/>
        <v>650000</v>
      </c>
      <c r="V364" s="2">
        <f t="shared" si="78"/>
        <v>138106796.99999964</v>
      </c>
      <c r="W364" s="2">
        <f t="shared" si="61"/>
        <v>631858</v>
      </c>
      <c r="X364" s="2">
        <f t="shared" si="51"/>
        <v>18142</v>
      </c>
      <c r="Y364" s="2">
        <f t="shared" si="74"/>
        <v>59163777.9035092</v>
      </c>
      <c r="Z364" s="2" t="str">
        <f t="shared" si="52"/>
        <v>MEEP</v>
      </c>
      <c r="AA364" s="2">
        <f>IF(Z364="HERE",Y364,AA363+Graph!$G$1*1000)</f>
        <v>111318236.08537723</v>
      </c>
      <c r="AB364" s="2">
        <f t="shared" si="63"/>
        <v>420000</v>
      </c>
      <c r="AC364" s="2">
        <f t="shared" si="75"/>
        <v>55241094.116483256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290</v>
      </c>
      <c r="C365" s="7"/>
      <c r="D365" s="2" t="e">
        <f t="shared" si="55"/>
        <v>#N/A</v>
      </c>
      <c r="E365" s="2" t="e">
        <f t="shared" si="67"/>
        <v>#N/A</v>
      </c>
      <c r="F365" s="2">
        <v>1051598.8247252703</v>
      </c>
      <c r="G365" s="2">
        <f t="shared" si="79"/>
        <v>631858</v>
      </c>
      <c r="H365" s="2">
        <f t="shared" si="76"/>
        <v>191814726.99999964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1127897.2722768486</v>
      </c>
      <c r="Q365" s="2">
        <f t="shared" si="80"/>
        <v>650000</v>
      </c>
      <c r="R365" s="2">
        <f t="shared" si="77"/>
        <v>197920574.90350884</v>
      </c>
      <c r="S365" s="2">
        <f t="shared" si="58"/>
        <v>631858</v>
      </c>
      <c r="T365" s="2">
        <f t="shared" si="59"/>
        <v>18142</v>
      </c>
      <c r="U365" s="2">
        <f t="shared" si="60"/>
        <v>650000</v>
      </c>
      <c r="V365" s="2">
        <f t="shared" si="78"/>
        <v>138738654.99999964</v>
      </c>
      <c r="W365" s="2">
        <f t="shared" si="61"/>
        <v>631858</v>
      </c>
      <c r="X365" s="2">
        <f t="shared" si="51"/>
        <v>18142</v>
      </c>
      <c r="Y365" s="2">
        <f t="shared" si="74"/>
        <v>59181919.9035092</v>
      </c>
      <c r="Z365" s="2" t="str">
        <f t="shared" si="52"/>
        <v>MEEP</v>
      </c>
      <c r="AA365" s="2">
        <f>IF(Z365="HERE",Y365,AA364+Graph!$G$1*1000)</f>
        <v>111738236.08537723</v>
      </c>
      <c r="AB365" s="2">
        <f t="shared" si="63"/>
        <v>420000</v>
      </c>
      <c r="AC365" s="2">
        <f t="shared" si="75"/>
        <v>55241094.116483256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291</v>
      </c>
      <c r="C366" s="7"/>
      <c r="D366" s="2" t="e">
        <f t="shared" si="55"/>
        <v>#N/A</v>
      </c>
      <c r="E366" s="2" t="e">
        <f t="shared" si="67"/>
        <v>#N/A</v>
      </c>
      <c r="F366" s="2">
        <v>1053776.3901098818</v>
      </c>
      <c r="G366" s="2">
        <f t="shared" si="79"/>
        <v>631858</v>
      </c>
      <c r="H366" s="2">
        <f t="shared" si="76"/>
        <v>192446584.99999964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1130304.9749373496</v>
      </c>
      <c r="Q366" s="2">
        <f t="shared" si="80"/>
        <v>650000</v>
      </c>
      <c r="R366" s="2">
        <f t="shared" si="77"/>
        <v>198570574.90350884</v>
      </c>
      <c r="S366" s="2">
        <f t="shared" si="58"/>
        <v>631858</v>
      </c>
      <c r="T366" s="2">
        <f t="shared" si="59"/>
        <v>18142</v>
      </c>
      <c r="U366" s="2">
        <f t="shared" si="60"/>
        <v>650000</v>
      </c>
      <c r="V366" s="2">
        <f t="shared" si="78"/>
        <v>139370512.99999964</v>
      </c>
      <c r="W366" s="2">
        <f t="shared" si="61"/>
        <v>631858</v>
      </c>
      <c r="X366" s="2">
        <f t="shared" si="51"/>
        <v>18142</v>
      </c>
      <c r="Y366" s="2">
        <f t="shared" si="74"/>
        <v>59200061.9035092</v>
      </c>
      <c r="Z366" s="2" t="str">
        <f t="shared" si="52"/>
        <v>MEEP</v>
      </c>
      <c r="AA366" s="2">
        <f>IF(Z366="HERE",Y366,AA365+Graph!$G$1*1000)</f>
        <v>112158236.08537723</v>
      </c>
      <c r="AB366" s="2">
        <f t="shared" si="63"/>
        <v>420000</v>
      </c>
      <c r="AC366" s="2">
        <f t="shared" si="75"/>
        <v>55241094.116483256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292</v>
      </c>
      <c r="C367" s="7"/>
      <c r="D367" s="2" t="e">
        <f t="shared" si="55"/>
        <v>#N/A</v>
      </c>
      <c r="E367" s="2" t="e">
        <f t="shared" si="67"/>
        <v>#N/A</v>
      </c>
      <c r="F367" s="2">
        <v>1055953.9554945081</v>
      </c>
      <c r="G367" s="2">
        <f t="shared" si="79"/>
        <v>631858</v>
      </c>
      <c r="H367" s="2">
        <f t="shared" si="76"/>
        <v>193078442.99999964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1132712.6775978357</v>
      </c>
      <c r="Q367" s="2">
        <f t="shared" si="80"/>
        <v>650000</v>
      </c>
      <c r="R367" s="2">
        <f t="shared" si="77"/>
        <v>199220574.90350884</v>
      </c>
      <c r="S367" s="2">
        <f t="shared" si="58"/>
        <v>631858</v>
      </c>
      <c r="T367" s="2">
        <f t="shared" si="59"/>
        <v>18142</v>
      </c>
      <c r="U367" s="2">
        <f t="shared" si="60"/>
        <v>650000</v>
      </c>
      <c r="V367" s="2">
        <f t="shared" si="78"/>
        <v>140002370.99999964</v>
      </c>
      <c r="W367" s="2">
        <f t="shared" si="61"/>
        <v>631858</v>
      </c>
      <c r="X367" s="2">
        <f t="shared" si="51"/>
        <v>18142</v>
      </c>
      <c r="Y367" s="2">
        <f t="shared" si="74"/>
        <v>59218203.9035092</v>
      </c>
      <c r="Z367" s="2" t="str">
        <f t="shared" si="52"/>
        <v>MEEP</v>
      </c>
      <c r="AA367" s="2">
        <f>IF(Z367="HERE",Y367,AA366+Graph!$G$1*1000)</f>
        <v>112578236.08537723</v>
      </c>
      <c r="AB367" s="2">
        <f t="shared" si="63"/>
        <v>420000</v>
      </c>
      <c r="AC367" s="2">
        <f t="shared" si="75"/>
        <v>55241094.116483256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293</v>
      </c>
      <c r="C368" s="7"/>
      <c r="D368" s="2" t="e">
        <f t="shared" si="55"/>
        <v>#N/A</v>
      </c>
      <c r="E368" s="2" t="e">
        <f t="shared" si="67"/>
        <v>#N/A</v>
      </c>
      <c r="F368" s="2">
        <v>1058131.5208791196</v>
      </c>
      <c r="G368" s="2">
        <f t="shared" si="79"/>
        <v>631858</v>
      </c>
      <c r="H368" s="2">
        <f t="shared" si="76"/>
        <v>193710300.99999964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1135120.3802583367</v>
      </c>
      <c r="Q368" s="2">
        <f t="shared" si="80"/>
        <v>650000</v>
      </c>
      <c r="R368" s="2">
        <f t="shared" si="77"/>
        <v>199870574.90350884</v>
      </c>
      <c r="S368" s="2">
        <f t="shared" si="58"/>
        <v>631858</v>
      </c>
      <c r="T368" s="2">
        <f t="shared" si="59"/>
        <v>18142</v>
      </c>
      <c r="U368" s="2">
        <f t="shared" si="60"/>
        <v>650000</v>
      </c>
      <c r="V368" s="2">
        <f t="shared" si="78"/>
        <v>140634228.99999964</v>
      </c>
      <c r="W368" s="2">
        <f t="shared" si="61"/>
        <v>631858</v>
      </c>
      <c r="X368" s="2">
        <f t="shared" si="51"/>
        <v>18142</v>
      </c>
      <c r="Y368" s="2">
        <f t="shared" si="74"/>
        <v>59236345.9035092</v>
      </c>
      <c r="Z368" s="2" t="str">
        <f t="shared" si="52"/>
        <v>MEEP</v>
      </c>
      <c r="AA368" s="2">
        <f>IF(Z368="HERE",Y368,AA367+Graph!$G$1*1000)</f>
        <v>112998236.08537723</v>
      </c>
      <c r="AB368" s="2">
        <f t="shared" si="63"/>
        <v>420000</v>
      </c>
      <c r="AC368" s="2">
        <f t="shared" si="75"/>
        <v>55241094.116483256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294</v>
      </c>
      <c r="C369" s="7"/>
      <c r="D369" s="2" t="e">
        <f t="shared" si="55"/>
        <v>#N/A</v>
      </c>
      <c r="E369" s="2" t="e">
        <f t="shared" si="67"/>
        <v>#N/A</v>
      </c>
      <c r="F369" s="2">
        <v>1060309.0862637311</v>
      </c>
      <c r="G369" s="2">
        <f t="shared" si="79"/>
        <v>631858</v>
      </c>
      <c r="H369" s="2">
        <f t="shared" si="76"/>
        <v>194342158.99999964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1137528.0829188377</v>
      </c>
      <c r="Q369" s="2">
        <f t="shared" si="80"/>
        <v>650000</v>
      </c>
      <c r="R369" s="2">
        <f t="shared" si="77"/>
        <v>200520574.90350884</v>
      </c>
      <c r="S369" s="2">
        <f t="shared" si="58"/>
        <v>631858</v>
      </c>
      <c r="T369" s="2">
        <f t="shared" si="59"/>
        <v>18142</v>
      </c>
      <c r="U369" s="2">
        <f t="shared" si="60"/>
        <v>650000</v>
      </c>
      <c r="V369" s="2">
        <f t="shared" si="78"/>
        <v>141266086.99999964</v>
      </c>
      <c r="W369" s="2">
        <f t="shared" si="61"/>
        <v>631858</v>
      </c>
      <c r="X369" s="2">
        <f t="shared" si="51"/>
        <v>18142</v>
      </c>
      <c r="Y369" s="2">
        <f t="shared" si="74"/>
        <v>59254487.9035092</v>
      </c>
      <c r="Z369" s="2" t="str">
        <f t="shared" si="52"/>
        <v>MEEP</v>
      </c>
      <c r="AA369" s="2">
        <f>IF(Z369="HERE",Y369,AA368+Graph!$G$1*1000)</f>
        <v>113418236.08537723</v>
      </c>
      <c r="AB369" s="2">
        <f t="shared" si="63"/>
        <v>420000</v>
      </c>
      <c r="AC369" s="2">
        <f t="shared" si="75"/>
        <v>55241094.116483256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295</v>
      </c>
      <c r="C370" s="7"/>
      <c r="D370" s="2" t="e">
        <f t="shared" si="55"/>
        <v>#N/A</v>
      </c>
      <c r="E370" s="2" t="e">
        <f t="shared" si="67"/>
        <v>#N/A</v>
      </c>
      <c r="F370" s="2">
        <v>1062486.6516483426</v>
      </c>
      <c r="G370" s="2">
        <f t="shared" si="79"/>
        <v>631858</v>
      </c>
      <c r="H370" s="2">
        <f t="shared" si="76"/>
        <v>194974016.99999964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1139935.7855793387</v>
      </c>
      <c r="Q370" s="2">
        <f t="shared" si="80"/>
        <v>650000</v>
      </c>
      <c r="R370" s="2">
        <f t="shared" si="77"/>
        <v>201170574.90350884</v>
      </c>
      <c r="S370" s="2">
        <f t="shared" si="58"/>
        <v>631858</v>
      </c>
      <c r="T370" s="2">
        <f t="shared" si="59"/>
        <v>18142</v>
      </c>
      <c r="U370" s="2">
        <f t="shared" si="60"/>
        <v>650000</v>
      </c>
      <c r="V370" s="2">
        <f t="shared" si="78"/>
        <v>141897944.99999964</v>
      </c>
      <c r="W370" s="2">
        <f t="shared" si="61"/>
        <v>631858</v>
      </c>
      <c r="X370" s="2">
        <f t="shared" si="51"/>
        <v>18142</v>
      </c>
      <c r="Y370" s="2">
        <f t="shared" si="74"/>
        <v>59272629.9035092</v>
      </c>
      <c r="Z370" s="2" t="str">
        <f t="shared" si="52"/>
        <v>MEEP</v>
      </c>
      <c r="AA370" s="2">
        <f>IF(Z370="HERE",Y370,AA369+Graph!$G$1*1000)</f>
        <v>113838236.08537723</v>
      </c>
      <c r="AB370" s="2">
        <f t="shared" si="63"/>
        <v>420000</v>
      </c>
      <c r="AC370" s="2">
        <f t="shared" si="75"/>
        <v>55241094.116483256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296</v>
      </c>
      <c r="C371" s="7"/>
      <c r="D371" s="2" t="e">
        <f t="shared" si="55"/>
        <v>#N/A</v>
      </c>
      <c r="E371" s="2" t="e">
        <f t="shared" si="67"/>
        <v>#N/A</v>
      </c>
      <c r="F371" s="2">
        <v>1064664.217032969</v>
      </c>
      <c r="G371" s="2">
        <f t="shared" si="79"/>
        <v>631858</v>
      </c>
      <c r="H371" s="2">
        <f t="shared" si="76"/>
        <v>195605874.99999964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1142343.4882398248</v>
      </c>
      <c r="Q371" s="2">
        <f t="shared" si="80"/>
        <v>650000</v>
      </c>
      <c r="R371" s="2">
        <f t="shared" si="77"/>
        <v>201820574.90350884</v>
      </c>
      <c r="S371" s="2">
        <f t="shared" si="58"/>
        <v>631858</v>
      </c>
      <c r="T371" s="2">
        <f t="shared" si="59"/>
        <v>18142</v>
      </c>
      <c r="U371" s="2">
        <f t="shared" si="60"/>
        <v>650000</v>
      </c>
      <c r="V371" s="2">
        <f t="shared" si="78"/>
        <v>142529802.99999964</v>
      </c>
      <c r="W371" s="2">
        <f t="shared" si="61"/>
        <v>631858</v>
      </c>
      <c r="X371" s="2">
        <f t="shared" si="51"/>
        <v>18142</v>
      </c>
      <c r="Y371" s="2">
        <f t="shared" si="74"/>
        <v>59290771.9035092</v>
      </c>
      <c r="Z371" s="2" t="str">
        <f t="shared" si="52"/>
        <v>MEEP</v>
      </c>
      <c r="AA371" s="2">
        <f>IF(Z371="HERE",Y371,AA370+Graph!$G$1*1000)</f>
        <v>114258236.08537723</v>
      </c>
      <c r="AB371" s="2">
        <f t="shared" si="63"/>
        <v>420000</v>
      </c>
      <c r="AC371" s="2">
        <f t="shared" si="75"/>
        <v>55241094.116483256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297</v>
      </c>
      <c r="C372" s="7"/>
      <c r="D372" s="2" t="e">
        <f t="shared" si="55"/>
        <v>#N/A</v>
      </c>
      <c r="E372" s="2" t="e">
        <f t="shared" si="67"/>
        <v>#N/A</v>
      </c>
      <c r="F372" s="2">
        <v>1066841.7824175805</v>
      </c>
      <c r="G372" s="2">
        <f t="shared" si="79"/>
        <v>631858</v>
      </c>
      <c r="H372" s="2">
        <f t="shared" si="76"/>
        <v>196237732.99999964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1144751.1909003258</v>
      </c>
      <c r="Q372" s="2">
        <f t="shared" si="80"/>
        <v>650000</v>
      </c>
      <c r="R372" s="2">
        <f t="shared" si="77"/>
        <v>202470574.90350884</v>
      </c>
      <c r="S372" s="2">
        <f t="shared" si="58"/>
        <v>631858</v>
      </c>
      <c r="T372" s="2">
        <f t="shared" si="59"/>
        <v>18142</v>
      </c>
      <c r="U372" s="2">
        <f t="shared" si="60"/>
        <v>650000</v>
      </c>
      <c r="V372" s="2">
        <f t="shared" si="78"/>
        <v>143161660.99999964</v>
      </c>
      <c r="W372" s="2">
        <f t="shared" si="61"/>
        <v>631858</v>
      </c>
      <c r="X372" s="2">
        <f t="shared" si="51"/>
        <v>18142</v>
      </c>
      <c r="Y372" s="2">
        <f t="shared" si="74"/>
        <v>59308913.9035092</v>
      </c>
      <c r="Z372" s="2" t="str">
        <f t="shared" si="52"/>
        <v>MEEP</v>
      </c>
      <c r="AA372" s="2">
        <f>IF(Z372="HERE",Y372,AA371+Graph!$G$1*1000)</f>
        <v>114678236.08537723</v>
      </c>
      <c r="AB372" s="2">
        <f t="shared" si="63"/>
        <v>420000</v>
      </c>
      <c r="AC372" s="2">
        <f t="shared" si="75"/>
        <v>55241094.116483256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298</v>
      </c>
      <c r="C373" s="7"/>
      <c r="D373" s="2" t="e">
        <f t="shared" si="55"/>
        <v>#N/A</v>
      </c>
      <c r="E373" s="2" t="e">
        <f t="shared" si="67"/>
        <v>#N/A</v>
      </c>
      <c r="F373" s="2">
        <v>1069019.347802192</v>
      </c>
      <c r="G373" s="2">
        <f t="shared" si="79"/>
        <v>631858</v>
      </c>
      <c r="H373" s="2">
        <f t="shared" si="76"/>
        <v>196869590.99999964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1147158.8935608268</v>
      </c>
      <c r="Q373" s="2">
        <f t="shared" si="80"/>
        <v>650000</v>
      </c>
      <c r="R373" s="2">
        <f t="shared" si="77"/>
        <v>203120574.90350884</v>
      </c>
      <c r="S373" s="2">
        <f t="shared" si="58"/>
        <v>631858</v>
      </c>
      <c r="T373" s="2">
        <f t="shared" si="59"/>
        <v>18142</v>
      </c>
      <c r="U373" s="2">
        <f t="shared" si="60"/>
        <v>650000</v>
      </c>
      <c r="V373" s="2">
        <f t="shared" si="78"/>
        <v>143793518.99999964</v>
      </c>
      <c r="W373" s="2">
        <f t="shared" si="61"/>
        <v>631858</v>
      </c>
      <c r="X373" s="2">
        <f t="shared" si="51"/>
        <v>18142</v>
      </c>
      <c r="Y373" s="2">
        <f t="shared" si="74"/>
        <v>59327055.9035092</v>
      </c>
      <c r="Z373" s="2" t="str">
        <f t="shared" si="52"/>
        <v>MEEP</v>
      </c>
      <c r="AA373" s="2">
        <f>IF(Z373="HERE",Y373,AA372+Graph!$G$1*1000)</f>
        <v>115098236.08537723</v>
      </c>
      <c r="AB373" s="2">
        <f t="shared" si="63"/>
        <v>420000</v>
      </c>
      <c r="AC373" s="2">
        <f t="shared" si="75"/>
        <v>55241094.116483256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299</v>
      </c>
      <c r="C374" s="7"/>
      <c r="D374" s="2" t="e">
        <f t="shared" si="55"/>
        <v>#N/A</v>
      </c>
      <c r="E374" s="2" t="e">
        <f t="shared" si="67"/>
        <v>#N/A</v>
      </c>
      <c r="F374" s="2">
        <v>1071196.9131868035</v>
      </c>
      <c r="G374" s="2">
        <f t="shared" si="79"/>
        <v>631858</v>
      </c>
      <c r="H374" s="2">
        <f t="shared" si="76"/>
        <v>197501448.99999964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1149566.5962213278</v>
      </c>
      <c r="Q374" s="2">
        <f t="shared" si="80"/>
        <v>650000</v>
      </c>
      <c r="R374" s="2">
        <f t="shared" si="77"/>
        <v>203770574.90350884</v>
      </c>
      <c r="S374" s="2">
        <f t="shared" si="58"/>
        <v>631858</v>
      </c>
      <c r="T374" s="2">
        <f t="shared" si="59"/>
        <v>18142</v>
      </c>
      <c r="U374" s="2">
        <f t="shared" si="60"/>
        <v>650000</v>
      </c>
      <c r="V374" s="2">
        <f t="shared" si="78"/>
        <v>144425376.99999964</v>
      </c>
      <c r="W374" s="2">
        <f t="shared" si="61"/>
        <v>631858</v>
      </c>
      <c r="X374" s="2">
        <f t="shared" si="51"/>
        <v>18142</v>
      </c>
      <c r="Y374" s="2">
        <f t="shared" si="74"/>
        <v>59345197.9035092</v>
      </c>
      <c r="Z374" s="2" t="str">
        <f t="shared" si="52"/>
        <v>MEEP</v>
      </c>
      <c r="AA374" s="2">
        <f>IF(Z374="HERE",Y374,AA373+Graph!$G$1*1000)</f>
        <v>115518236.08537723</v>
      </c>
      <c r="AB374" s="2">
        <f t="shared" si="63"/>
        <v>420000</v>
      </c>
      <c r="AC374" s="2">
        <f t="shared" si="75"/>
        <v>55241094.116483256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300</v>
      </c>
      <c r="C375" s="7"/>
      <c r="D375" s="2" t="e">
        <f t="shared" si="55"/>
        <v>#N/A</v>
      </c>
      <c r="E375" s="2" t="e">
        <f t="shared" si="67"/>
        <v>#N/A</v>
      </c>
      <c r="F375" s="2">
        <v>1073374.4785714298</v>
      </c>
      <c r="G375" s="2">
        <f t="shared" si="79"/>
        <v>631858</v>
      </c>
      <c r="H375" s="2">
        <f t="shared" si="76"/>
        <v>198133306.99999964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1151974.2988818139</v>
      </c>
      <c r="Q375" s="2">
        <f t="shared" si="80"/>
        <v>650000</v>
      </c>
      <c r="R375" s="2">
        <f t="shared" si="77"/>
        <v>204420574.90350884</v>
      </c>
      <c r="S375" s="2">
        <f t="shared" si="58"/>
        <v>631858</v>
      </c>
      <c r="T375" s="2">
        <f t="shared" si="59"/>
        <v>18142</v>
      </c>
      <c r="U375" s="2">
        <f t="shared" si="60"/>
        <v>650000</v>
      </c>
      <c r="V375" s="2">
        <f t="shared" si="78"/>
        <v>145057234.99999964</v>
      </c>
      <c r="W375" s="2">
        <f t="shared" si="61"/>
        <v>631858</v>
      </c>
      <c r="X375" s="2">
        <f t="shared" si="51"/>
        <v>18142</v>
      </c>
      <c r="Y375" s="2">
        <f t="shared" si="74"/>
        <v>59363339.9035092</v>
      </c>
      <c r="Z375" s="2" t="str">
        <f t="shared" si="52"/>
        <v>MEEP</v>
      </c>
      <c r="AA375" s="2">
        <f>IF(Z375="HERE",Y375,AA374+Graph!$G$1*1000)</f>
        <v>115938236.08537723</v>
      </c>
      <c r="AB375" s="2">
        <f t="shared" si="63"/>
        <v>420000</v>
      </c>
      <c r="AC375" s="2">
        <f t="shared" si="75"/>
        <v>55241094.116483256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301</v>
      </c>
      <c r="C376" s="7"/>
      <c r="D376" s="2" t="e">
        <f t="shared" si="55"/>
        <v>#N/A</v>
      </c>
      <c r="E376" s="2" t="e">
        <f t="shared" si="67"/>
        <v>#N/A</v>
      </c>
      <c r="F376" s="2">
        <v>1075552.0439560413</v>
      </c>
      <c r="G376" s="2">
        <f t="shared" si="79"/>
        <v>631858</v>
      </c>
      <c r="H376" s="2">
        <f t="shared" si="76"/>
        <v>198765164.99999964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1154382.0015423149</v>
      </c>
      <c r="Q376" s="2">
        <f t="shared" si="80"/>
        <v>650000</v>
      </c>
      <c r="R376" s="2">
        <f t="shared" si="77"/>
        <v>205070574.90350884</v>
      </c>
      <c r="S376" s="2">
        <f t="shared" si="58"/>
        <v>631858</v>
      </c>
      <c r="T376" s="2">
        <f t="shared" si="59"/>
        <v>18142</v>
      </c>
      <c r="U376" s="2">
        <f t="shared" si="60"/>
        <v>650000</v>
      </c>
      <c r="V376" s="2">
        <f t="shared" si="78"/>
        <v>145689092.99999964</v>
      </c>
      <c r="W376" s="2">
        <f t="shared" si="61"/>
        <v>631858</v>
      </c>
      <c r="X376" s="2">
        <f t="shared" si="51"/>
        <v>18142</v>
      </c>
      <c r="Y376" s="2">
        <f t="shared" si="74"/>
        <v>59381481.9035092</v>
      </c>
      <c r="Z376" s="2" t="str">
        <f t="shared" si="52"/>
        <v>MEEP</v>
      </c>
      <c r="AA376" s="2">
        <f>IF(Z376="HERE",Y376,AA375+Graph!$G$1*1000)</f>
        <v>116358236.08537723</v>
      </c>
      <c r="AB376" s="2">
        <f t="shared" si="63"/>
        <v>420000</v>
      </c>
      <c r="AC376" s="2">
        <f t="shared" si="75"/>
        <v>55241094.116483256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302</v>
      </c>
      <c r="C377" s="7"/>
      <c r="D377" s="2" t="e">
        <f t="shared" si="55"/>
        <v>#N/A</v>
      </c>
      <c r="E377" s="2" t="e">
        <f t="shared" si="67"/>
        <v>#N/A</v>
      </c>
      <c r="F377" s="2">
        <v>1077729.6093406528</v>
      </c>
      <c r="G377" s="2">
        <f t="shared" si="79"/>
        <v>631858</v>
      </c>
      <c r="H377" s="2">
        <f t="shared" si="76"/>
        <v>199397022.99999964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1156789.7042028159</v>
      </c>
      <c r="Q377" s="2">
        <f t="shared" si="80"/>
        <v>650000</v>
      </c>
      <c r="R377" s="2">
        <f t="shared" si="77"/>
        <v>205720574.90350884</v>
      </c>
      <c r="S377" s="2">
        <f t="shared" si="58"/>
        <v>631858</v>
      </c>
      <c r="T377" s="2">
        <f t="shared" si="59"/>
        <v>18142</v>
      </c>
      <c r="U377" s="2">
        <f t="shared" si="60"/>
        <v>650000</v>
      </c>
      <c r="V377" s="2">
        <f t="shared" si="78"/>
        <v>146320950.99999964</v>
      </c>
      <c r="W377" s="2">
        <f t="shared" si="61"/>
        <v>631858</v>
      </c>
      <c r="X377" s="2">
        <f t="shared" si="51"/>
        <v>18142</v>
      </c>
      <c r="Y377" s="2">
        <f t="shared" si="74"/>
        <v>59399623.9035092</v>
      </c>
      <c r="Z377" s="2" t="str">
        <f t="shared" si="52"/>
        <v>MEEP</v>
      </c>
      <c r="AA377" s="2">
        <f>IF(Z377="HERE",Y377,AA376+Graph!$G$1*1000)</f>
        <v>116778236.08537723</v>
      </c>
      <c r="AB377" s="2">
        <f t="shared" si="63"/>
        <v>420000</v>
      </c>
      <c r="AC377" s="2">
        <f t="shared" si="75"/>
        <v>55241094.116483256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303</v>
      </c>
      <c r="C378" s="7"/>
      <c r="D378" s="2" t="e">
        <f t="shared" si="55"/>
        <v>#N/A</v>
      </c>
      <c r="E378" s="2" t="e">
        <f t="shared" si="67"/>
        <v>#N/A</v>
      </c>
      <c r="F378" s="2">
        <v>1079907.1747252643</v>
      </c>
      <c r="G378" s="2">
        <f t="shared" si="79"/>
        <v>631858</v>
      </c>
      <c r="H378" s="2">
        <f t="shared" si="76"/>
        <v>200028880.99999964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1159197.4068633169</v>
      </c>
      <c r="Q378" s="2">
        <f t="shared" si="80"/>
        <v>650000</v>
      </c>
      <c r="R378" s="2">
        <f t="shared" si="77"/>
        <v>206370574.90350884</v>
      </c>
      <c r="S378" s="2">
        <f t="shared" si="58"/>
        <v>631858</v>
      </c>
      <c r="T378" s="2">
        <f t="shared" si="59"/>
        <v>18142</v>
      </c>
      <c r="U378" s="2">
        <f t="shared" si="60"/>
        <v>650000</v>
      </c>
      <c r="V378" s="2">
        <f t="shared" si="78"/>
        <v>146952808.99999964</v>
      </c>
      <c r="W378" s="2">
        <f t="shared" si="61"/>
        <v>631858</v>
      </c>
      <c r="X378" s="2">
        <f t="shared" si="51"/>
        <v>18142</v>
      </c>
      <c r="Y378" s="2">
        <f t="shared" si="74"/>
        <v>59417765.9035092</v>
      </c>
      <c r="Z378" s="2" t="str">
        <f t="shared" si="52"/>
        <v>MEEP</v>
      </c>
      <c r="AA378" s="2">
        <f>IF(Z378="HERE",Y378,AA377+Graph!$G$1*1000)</f>
        <v>117198236.08537723</v>
      </c>
      <c r="AB378" s="2">
        <f t="shared" si="63"/>
        <v>420000</v>
      </c>
      <c r="AC378" s="2">
        <f t="shared" si="75"/>
        <v>55241094.116483256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304</v>
      </c>
      <c r="C379" s="7"/>
      <c r="D379" s="2" t="e">
        <f t="shared" si="55"/>
        <v>#N/A</v>
      </c>
      <c r="E379" s="2" t="e">
        <f t="shared" si="67"/>
        <v>#N/A</v>
      </c>
      <c r="F379" s="2">
        <v>1082084.7401098907</v>
      </c>
      <c r="G379" s="2">
        <f t="shared" si="79"/>
        <v>631858</v>
      </c>
      <c r="H379" s="2">
        <f t="shared" si="76"/>
        <v>200660738.99999964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1161605.109523803</v>
      </c>
      <c r="Q379" s="2">
        <f t="shared" si="80"/>
        <v>650000</v>
      </c>
      <c r="R379" s="2">
        <f t="shared" si="77"/>
        <v>207020574.90350884</v>
      </c>
      <c r="S379" s="2">
        <f t="shared" si="58"/>
        <v>631858</v>
      </c>
      <c r="T379" s="2">
        <f t="shared" si="59"/>
        <v>18142</v>
      </c>
      <c r="U379" s="2">
        <f t="shared" si="60"/>
        <v>650000</v>
      </c>
      <c r="V379" s="2">
        <f t="shared" si="78"/>
        <v>147584666.99999964</v>
      </c>
      <c r="W379" s="2">
        <f t="shared" si="61"/>
        <v>631858</v>
      </c>
      <c r="X379" s="2">
        <f t="shared" si="51"/>
        <v>18142</v>
      </c>
      <c r="Y379" s="2">
        <f t="shared" si="74"/>
        <v>59435907.9035092</v>
      </c>
      <c r="Z379" s="2" t="str">
        <f t="shared" si="52"/>
        <v>MEEP</v>
      </c>
      <c r="AA379" s="2">
        <f>IF(Z379="HERE",Y379,AA378+Graph!$G$1*1000)</f>
        <v>117618236.08537723</v>
      </c>
      <c r="AB379" s="2">
        <f t="shared" si="63"/>
        <v>420000</v>
      </c>
      <c r="AC379" s="2">
        <f t="shared" si="75"/>
        <v>55241094.116483256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305</v>
      </c>
      <c r="C380" s="7"/>
      <c r="D380" s="2" t="e">
        <f t="shared" si="55"/>
        <v>#N/A</v>
      </c>
      <c r="E380" s="2" t="e">
        <f t="shared" si="67"/>
        <v>#N/A</v>
      </c>
      <c r="F380" s="2">
        <v>1084262.3054945022</v>
      </c>
      <c r="G380" s="2">
        <f t="shared" si="79"/>
        <v>631858</v>
      </c>
      <c r="H380" s="2">
        <f t="shared" si="76"/>
        <v>201292596.99999964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1164012.812184304</v>
      </c>
      <c r="Q380" s="2">
        <f t="shared" si="80"/>
        <v>650000</v>
      </c>
      <c r="R380" s="2">
        <f t="shared" si="77"/>
        <v>207670574.90350884</v>
      </c>
      <c r="S380" s="2">
        <f t="shared" si="58"/>
        <v>631858</v>
      </c>
      <c r="T380" s="2">
        <f t="shared" si="59"/>
        <v>18142</v>
      </c>
      <c r="U380" s="2">
        <f t="shared" si="60"/>
        <v>650000</v>
      </c>
      <c r="V380" s="2">
        <f t="shared" si="78"/>
        <v>148216524.99999964</v>
      </c>
      <c r="W380" s="2">
        <f t="shared" si="61"/>
        <v>631858</v>
      </c>
      <c r="X380" s="2">
        <f t="shared" si="51"/>
        <v>18142</v>
      </c>
      <c r="Y380" s="2">
        <f t="shared" si="74"/>
        <v>59454049.9035092</v>
      </c>
      <c r="Z380" s="2" t="str">
        <f t="shared" si="52"/>
        <v>MEEP</v>
      </c>
      <c r="AA380" s="2">
        <f>IF(Z380="HERE",Y380,AA379+Graph!$G$1*1000)</f>
        <v>118038236.08537723</v>
      </c>
      <c r="AB380" s="2">
        <f t="shared" si="63"/>
        <v>420000</v>
      </c>
      <c r="AC380" s="2">
        <f t="shared" si="75"/>
        <v>55241094.116483256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306</v>
      </c>
      <c r="C381" s="7"/>
      <c r="D381" s="2" t="e">
        <f t="shared" si="55"/>
        <v>#N/A</v>
      </c>
      <c r="E381" s="2" t="e">
        <f t="shared" si="67"/>
        <v>#N/A</v>
      </c>
      <c r="F381" s="2">
        <v>1086439.8708791137</v>
      </c>
      <c r="G381" s="2">
        <f t="shared" si="79"/>
        <v>631858</v>
      </c>
      <c r="H381" s="2">
        <f t="shared" si="76"/>
        <v>201924454.99999964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1166420.514844805</v>
      </c>
      <c r="Q381" s="2">
        <f t="shared" si="80"/>
        <v>650000</v>
      </c>
      <c r="R381" s="2">
        <f t="shared" si="77"/>
        <v>208320574.90350884</v>
      </c>
      <c r="S381" s="2">
        <f t="shared" si="58"/>
        <v>631858</v>
      </c>
      <c r="T381" s="2">
        <f t="shared" si="59"/>
        <v>18142</v>
      </c>
      <c r="U381" s="2">
        <f t="shared" si="60"/>
        <v>650000</v>
      </c>
      <c r="V381" s="2">
        <f t="shared" si="78"/>
        <v>148848382.99999964</v>
      </c>
      <c r="W381" s="2">
        <f t="shared" si="61"/>
        <v>631858</v>
      </c>
      <c r="X381" s="2">
        <f t="shared" si="51"/>
        <v>18142</v>
      </c>
      <c r="Y381" s="2">
        <f t="shared" si="74"/>
        <v>59472191.9035092</v>
      </c>
      <c r="Z381" s="2" t="str">
        <f t="shared" si="52"/>
        <v>MEEP</v>
      </c>
      <c r="AA381" s="2">
        <f>IF(Z381="HERE",Y381,AA380+Graph!$G$1*1000)</f>
        <v>118458236.08537723</v>
      </c>
      <c r="AB381" s="2">
        <f t="shared" si="63"/>
        <v>420000</v>
      </c>
      <c r="AC381" s="2">
        <f t="shared" si="75"/>
        <v>55241094.116483256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307</v>
      </c>
      <c r="C382" s="7"/>
      <c r="D382" s="2" t="e">
        <f t="shared" si="55"/>
        <v>#N/A</v>
      </c>
      <c r="E382" s="2" t="e">
        <f t="shared" si="67"/>
        <v>#N/A</v>
      </c>
      <c r="F382" s="2">
        <v>1088617.4362637401</v>
      </c>
      <c r="G382" s="2">
        <f t="shared" si="79"/>
        <v>631858</v>
      </c>
      <c r="H382" s="2">
        <f t="shared" si="76"/>
        <v>202556312.99999964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1168828.217505306</v>
      </c>
      <c r="Q382" s="2">
        <f t="shared" si="80"/>
        <v>650000</v>
      </c>
      <c r="R382" s="2">
        <f t="shared" si="77"/>
        <v>208970574.90350884</v>
      </c>
      <c r="S382" s="2">
        <f t="shared" si="58"/>
        <v>631858</v>
      </c>
      <c r="T382" s="2">
        <f t="shared" si="59"/>
        <v>18142</v>
      </c>
      <c r="U382" s="2">
        <f t="shared" si="60"/>
        <v>650000</v>
      </c>
      <c r="V382" s="2">
        <f t="shared" si="78"/>
        <v>149480240.99999964</v>
      </c>
      <c r="W382" s="2">
        <f t="shared" si="61"/>
        <v>631858</v>
      </c>
      <c r="X382" s="2">
        <f t="shared" si="51"/>
        <v>18142</v>
      </c>
      <c r="Y382" s="2">
        <f t="shared" si="74"/>
        <v>59490333.9035092</v>
      </c>
      <c r="Z382" s="2" t="str">
        <f t="shared" si="52"/>
        <v>MEEP</v>
      </c>
      <c r="AA382" s="2">
        <f>IF(Z382="HERE",Y382,AA381+Graph!$G$1*1000)</f>
        <v>118878236.08537723</v>
      </c>
      <c r="AB382" s="2">
        <f t="shared" si="63"/>
        <v>420000</v>
      </c>
      <c r="AC382" s="2">
        <f t="shared" si="75"/>
        <v>55241094.116483256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308</v>
      </c>
      <c r="C383" s="7"/>
      <c r="D383" s="2" t="e">
        <f t="shared" si="55"/>
        <v>#N/A</v>
      </c>
      <c r="E383" s="2" t="e">
        <f t="shared" si="67"/>
        <v>#N/A</v>
      </c>
      <c r="F383" s="2">
        <v>1090795.0016483516</v>
      </c>
      <c r="G383" s="2">
        <f t="shared" si="79"/>
        <v>631858</v>
      </c>
      <c r="H383" s="2">
        <f t="shared" si="76"/>
        <v>203188170.99999964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1171235.920165807</v>
      </c>
      <c r="Q383" s="2">
        <f t="shared" si="80"/>
        <v>650000</v>
      </c>
      <c r="R383" s="2">
        <f t="shared" si="77"/>
        <v>209620574.90350884</v>
      </c>
      <c r="S383" s="2">
        <f t="shared" si="58"/>
        <v>631858</v>
      </c>
      <c r="T383" s="2">
        <f t="shared" si="59"/>
        <v>18142</v>
      </c>
      <c r="U383" s="2">
        <f t="shared" si="60"/>
        <v>650000</v>
      </c>
      <c r="V383" s="2">
        <f t="shared" si="78"/>
        <v>150112098.99999964</v>
      </c>
      <c r="W383" s="2">
        <f t="shared" si="61"/>
        <v>631858</v>
      </c>
      <c r="X383" s="2">
        <f t="shared" si="51"/>
        <v>18142</v>
      </c>
      <c r="Y383" s="2">
        <f t="shared" si="74"/>
        <v>59508475.9035092</v>
      </c>
      <c r="Z383" s="2" t="str">
        <f t="shared" si="52"/>
        <v>MEEP</v>
      </c>
      <c r="AA383" s="2">
        <f>IF(Z383="HERE",Y383,AA382+Graph!$G$1*1000)</f>
        <v>119298236.08537723</v>
      </c>
      <c r="AB383" s="2">
        <f t="shared" si="63"/>
        <v>420000</v>
      </c>
      <c r="AC383" s="2">
        <f t="shared" si="75"/>
        <v>55241094.116483256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309</v>
      </c>
      <c r="C384" s="7"/>
      <c r="D384" s="2" t="e">
        <f t="shared" si="55"/>
        <v>#N/A</v>
      </c>
      <c r="E384" s="2" t="e">
        <f t="shared" si="67"/>
        <v>#N/A</v>
      </c>
      <c r="F384" s="2">
        <v>1092972.567032963</v>
      </c>
      <c r="G384" s="2">
        <f t="shared" si="79"/>
        <v>631858</v>
      </c>
      <c r="H384" s="2">
        <f t="shared" si="76"/>
        <v>203820028.99999964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1173643.6228262931</v>
      </c>
      <c r="Q384" s="2">
        <f t="shared" si="80"/>
        <v>650000</v>
      </c>
      <c r="R384" s="2">
        <f t="shared" si="77"/>
        <v>210270574.90350884</v>
      </c>
      <c r="S384" s="2">
        <f t="shared" si="58"/>
        <v>631858</v>
      </c>
      <c r="T384" s="2">
        <f t="shared" si="59"/>
        <v>18142</v>
      </c>
      <c r="U384" s="2">
        <f t="shared" si="60"/>
        <v>650000</v>
      </c>
      <c r="V384" s="2">
        <f t="shared" si="78"/>
        <v>150743956.99999964</v>
      </c>
      <c r="W384" s="2">
        <f t="shared" si="61"/>
        <v>631858</v>
      </c>
      <c r="X384" s="2">
        <f t="shared" si="51"/>
        <v>18142</v>
      </c>
      <c r="Y384" s="2">
        <f t="shared" si="74"/>
        <v>59526617.9035092</v>
      </c>
      <c r="Z384" s="2" t="str">
        <f t="shared" si="52"/>
        <v>MEEP</v>
      </c>
      <c r="AA384" s="2">
        <f>IF(Z384="HERE",Y384,AA383+Graph!$G$1*1000)</f>
        <v>119718236.08537723</v>
      </c>
      <c r="AB384" s="2">
        <f t="shared" si="63"/>
        <v>420000</v>
      </c>
      <c r="AC384" s="2">
        <f t="shared" si="75"/>
        <v>55241094.116483256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310</v>
      </c>
      <c r="C385" s="7"/>
      <c r="D385" s="2" t="e">
        <f t="shared" si="55"/>
        <v>#N/A</v>
      </c>
      <c r="E385" s="2" t="e">
        <f t="shared" si="67"/>
        <v>#N/A</v>
      </c>
      <c r="F385" s="2">
        <v>1095150.1324175745</v>
      </c>
      <c r="G385" s="2">
        <f t="shared" si="79"/>
        <v>631858</v>
      </c>
      <c r="H385" s="2">
        <f t="shared" si="76"/>
        <v>204451886.99999964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1176051.3254867941</v>
      </c>
      <c r="Q385" s="2">
        <f t="shared" si="80"/>
        <v>650000</v>
      </c>
      <c r="R385" s="2">
        <f t="shared" si="77"/>
        <v>210920574.90350884</v>
      </c>
      <c r="S385" s="2">
        <f t="shared" si="58"/>
        <v>631858</v>
      </c>
      <c r="T385" s="2">
        <f t="shared" si="59"/>
        <v>18142</v>
      </c>
      <c r="U385" s="2">
        <f t="shared" si="60"/>
        <v>650000</v>
      </c>
      <c r="V385" s="2">
        <f t="shared" si="78"/>
        <v>151375814.99999964</v>
      </c>
      <c r="W385" s="2">
        <f t="shared" si="61"/>
        <v>631858</v>
      </c>
      <c r="X385" s="2">
        <f t="shared" si="51"/>
        <v>18142</v>
      </c>
      <c r="Y385" s="2">
        <f t="shared" si="74"/>
        <v>59544759.9035092</v>
      </c>
      <c r="Z385" s="2" t="str">
        <f t="shared" si="52"/>
        <v>MEEP</v>
      </c>
      <c r="AA385" s="2">
        <f>IF(Z385="HERE",Y385,AA384+Graph!$G$1*1000)</f>
        <v>120138236.08537723</v>
      </c>
      <c r="AB385" s="2">
        <f t="shared" si="63"/>
        <v>420000</v>
      </c>
      <c r="AC385" s="2">
        <f t="shared" si="75"/>
        <v>55241094.116483256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6:I385">
    <cfRule type="cellIs" dxfId="111" priority="34" operator="greaterThan">
      <formula>0</formula>
    </cfRule>
  </conditionalFormatting>
  <conditionalFormatting sqref="C31:C64 C117:C385 C76:C114">
    <cfRule type="cellIs" dxfId="110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9" priority="37" operator="greaterThan">
      <formula>0</formula>
    </cfRule>
  </conditionalFormatting>
  <conditionalFormatting sqref="C115">
    <cfRule type="cellIs" dxfId="108" priority="38" operator="greaterThan">
      <formula>0</formula>
    </cfRule>
  </conditionalFormatting>
  <conditionalFormatting sqref="C65">
    <cfRule type="cellIs" dxfId="107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06" priority="31" operator="greaterThan">
      <formula>0</formula>
    </cfRule>
  </conditionalFormatting>
  <conditionalFormatting sqref="C66">
    <cfRule type="cellIs" dxfId="105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4" priority="28" operator="greaterThan">
      <formula>0</formula>
    </cfRule>
  </conditionalFormatting>
  <conditionalFormatting sqref="C67">
    <cfRule type="cellIs" dxfId="103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2" priority="25" operator="greaterThan">
      <formula>0</formula>
    </cfRule>
  </conditionalFormatting>
  <conditionalFormatting sqref="C68">
    <cfRule type="cellIs" dxfId="101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0" priority="22" operator="greaterThan">
      <formula>0</formula>
    </cfRule>
  </conditionalFormatting>
  <conditionalFormatting sqref="C69">
    <cfRule type="cellIs" dxfId="99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8" priority="19" operator="greaterThan">
      <formula>0</formula>
    </cfRule>
  </conditionalFormatting>
  <conditionalFormatting sqref="C70">
    <cfRule type="cellIs" dxfId="97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96" priority="16" operator="greaterThan">
      <formula>0</formula>
    </cfRule>
  </conditionalFormatting>
  <conditionalFormatting sqref="C71">
    <cfRule type="cellIs" dxfId="95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94" priority="13" operator="greaterThan">
      <formula>0</formula>
    </cfRule>
  </conditionalFormatting>
  <conditionalFormatting sqref="C72">
    <cfRule type="cellIs" dxfId="93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92" priority="10" operator="greaterThan">
      <formula>0</formula>
    </cfRule>
  </conditionalFormatting>
  <conditionalFormatting sqref="C73">
    <cfRule type="cellIs" dxfId="91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90" priority="7" operator="greaterThan">
      <formula>0</formula>
    </cfRule>
  </conditionalFormatting>
  <conditionalFormatting sqref="C74">
    <cfRule type="cellIs" dxfId="89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88" priority="4" operator="greaterThan">
      <formula>0</formula>
    </cfRule>
  </conditionalFormatting>
  <conditionalFormatting sqref="C75">
    <cfRule type="cellIs" dxfId="11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681.85799999999995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337357.37857142091</v>
      </c>
      <c r="G37" s="2">
        <f>IF(F37&gt;700000,$AK$31*1000,F37)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338170.79963369668</v>
      </c>
      <c r="Q37" s="2">
        <f>IF(P37&gt;700000,700000,P37)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 t="shared" ref="G38:G101" si="25">IF(F38&gt;700000,$AK$31*1000,F38)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340578.50229419768</v>
      </c>
      <c r="Q38" s="2">
        <f t="shared" ref="Q38:Q101" si="26">IF(P38&gt;700000,700000,P38)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 t="shared" si="25"/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342986.20495469868</v>
      </c>
      <c r="Q39" s="2">
        <f t="shared" si="26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 t="shared" si="25"/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345393.90761519969</v>
      </c>
      <c r="Q40" s="2">
        <f t="shared" si="26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si="25"/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347801.61027568579</v>
      </c>
      <c r="Q41" s="2">
        <f t="shared" si="26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5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350209.31293618679</v>
      </c>
      <c r="Q42" s="2">
        <f t="shared" si="26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5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352617.01559668779</v>
      </c>
      <c r="Q43" s="2">
        <f t="shared" si="26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5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355024.7182571888</v>
      </c>
      <c r="Q44" s="2">
        <f t="shared" si="26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5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357432.4209176749</v>
      </c>
      <c r="Q45" s="2">
        <f t="shared" si="26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5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359840.1235781759</v>
      </c>
      <c r="Q46" s="2">
        <f t="shared" si="26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5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362247.82623867691</v>
      </c>
      <c r="Q47" s="2">
        <f t="shared" si="26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5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364655.52889917791</v>
      </c>
      <c r="Q48" s="2">
        <f t="shared" si="26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5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367063.23155966401</v>
      </c>
      <c r="Q49" s="2">
        <f t="shared" si="26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5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369470.93422016501</v>
      </c>
      <c r="Q50" s="2">
        <f t="shared" si="26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5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371878.63688066602</v>
      </c>
      <c r="Q51" s="2">
        <f t="shared" si="26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5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374286.33954116702</v>
      </c>
      <c r="Q52" s="2">
        <f t="shared" si="26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5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376694.04220165312</v>
      </c>
      <c r="Q53" s="2">
        <f t="shared" si="26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5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379101.74486215413</v>
      </c>
      <c r="Q54" s="2">
        <f t="shared" si="26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5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381509.44752265513</v>
      </c>
      <c r="Q55" s="2">
        <f t="shared" si="26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5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383917.15018315613</v>
      </c>
      <c r="Q56" s="2">
        <f t="shared" si="26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5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386324.85284364223</v>
      </c>
      <c r="Q57" s="2">
        <f t="shared" si="26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5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388732.55550414324</v>
      </c>
      <c r="Q58" s="2">
        <f t="shared" si="26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5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391140.25816464424</v>
      </c>
      <c r="Q59" s="2">
        <f t="shared" si="26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5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393547.96082514524</v>
      </c>
      <c r="Q60" s="2">
        <f t="shared" si="26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5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395955.66348563135</v>
      </c>
      <c r="Q61" s="2">
        <f t="shared" si="26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5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398363.36614613235</v>
      </c>
      <c r="Q62" s="2">
        <f t="shared" si="26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5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400771.06880663335</v>
      </c>
      <c r="Q63" s="2">
        <f t="shared" si="26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5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403178.77146713436</v>
      </c>
      <c r="Q64" s="2">
        <f t="shared" si="26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5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405586.47412762046</v>
      </c>
      <c r="Q65" s="2">
        <f t="shared" si="26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5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407994.17678812146</v>
      </c>
      <c r="Q66" s="2">
        <f t="shared" si="26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5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410401.87944862247</v>
      </c>
      <c r="Q67" s="2">
        <f t="shared" si="26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5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412809.58210912347</v>
      </c>
      <c r="Q68" s="2">
        <f t="shared" si="26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5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415217.28476962447</v>
      </c>
      <c r="Q69" s="2">
        <f t="shared" si="26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5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417624.98743011057</v>
      </c>
      <c r="Q70" s="2">
        <f t="shared" si="26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5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420032.69009061158</v>
      </c>
      <c r="Q71" s="2">
        <f t="shared" si="26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5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422440.39275111258</v>
      </c>
      <c r="Q72" s="2">
        <f t="shared" si="26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5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424848.09541161358</v>
      </c>
      <c r="Q73" s="2">
        <f t="shared" si="26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5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427255.79807209969</v>
      </c>
      <c r="Q74" s="2">
        <f t="shared" si="26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5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429663.50073260069</v>
      </c>
      <c r="Q75" s="2">
        <f t="shared" si="26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5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432071.20339310169</v>
      </c>
      <c r="Q76" s="2">
        <f t="shared" si="26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5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434478.9060536027</v>
      </c>
      <c r="Q77" s="2">
        <f t="shared" si="26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5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436886.6087140888</v>
      </c>
      <c r="Q78" s="2">
        <f t="shared" si="26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5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439294.3113745898</v>
      </c>
      <c r="Q79" s="2">
        <f t="shared" si="26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5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441702.0140350908</v>
      </c>
      <c r="Q80" s="2">
        <f t="shared" si="26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5"/>
        <v>433170.25549450517</v>
      </c>
      <c r="H81" s="2">
        <f t="shared" si="13"/>
        <v>21258193.052197784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444109.71669559181</v>
      </c>
      <c r="Q81" s="2">
        <f t="shared" si="26"/>
        <v>444109.71669559181</v>
      </c>
      <c r="R81" s="2">
        <f t="shared" si="16"/>
        <v>22021095.760266066</v>
      </c>
      <c r="S81" s="2">
        <f t="shared" si="17"/>
        <v>433170.25549450517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5"/>
        <v>435347.82087911665</v>
      </c>
      <c r="H82" s="2">
        <f t="shared" si="13"/>
        <v>21693540.873076901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446517.41935607791</v>
      </c>
      <c r="Q82" s="2">
        <f t="shared" si="26"/>
        <v>446517.41935607791</v>
      </c>
      <c r="R82" s="2">
        <f t="shared" si="16"/>
        <v>22467613.179622144</v>
      </c>
      <c r="S82" s="2">
        <f t="shared" si="17"/>
        <v>435347.82087911665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5"/>
        <v>437525.38626372814</v>
      </c>
      <c r="H83" s="2">
        <f t="shared" si="13"/>
        <v>22131066.259340629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448925.12201657891</v>
      </c>
      <c r="Q83" s="2">
        <f t="shared" si="26"/>
        <v>448925.12201657891</v>
      </c>
      <c r="R83" s="2">
        <f t="shared" si="16"/>
        <v>22916538.301638722</v>
      </c>
      <c r="S83" s="2">
        <f t="shared" si="17"/>
        <v>437525.38626372814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5"/>
        <v>439702.95164835453</v>
      </c>
      <c r="H84" s="2">
        <f t="shared" si="13"/>
        <v>22570769.210988984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451332.82467707992</v>
      </c>
      <c r="Q84" s="2">
        <f t="shared" si="26"/>
        <v>451332.82467707992</v>
      </c>
      <c r="R84" s="2">
        <f t="shared" si="16"/>
        <v>23367871.126315802</v>
      </c>
      <c r="S84" s="2">
        <f t="shared" si="17"/>
        <v>439702.95164835453</v>
      </c>
      <c r="T84" s="2">
        <f t="shared" si="18"/>
        <v>18142</v>
      </c>
      <c r="U84" s="2">
        <f t="shared" si="19"/>
        <v>451332.82467707992</v>
      </c>
      <c r="V84" s="2">
        <f t="shared" si="5"/>
        <v>809514.32</v>
      </c>
      <c r="W84" s="2">
        <f t="shared" si="20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1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5"/>
        <v>441880.51703296602</v>
      </c>
      <c r="H85" s="2">
        <f t="shared" si="13"/>
        <v>23012649.72802195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453740.52733758092</v>
      </c>
      <c r="Q85" s="2">
        <f t="shared" si="26"/>
        <v>453740.52733758092</v>
      </c>
      <c r="R85" s="2">
        <f t="shared" si="16"/>
        <v>23821611.653653383</v>
      </c>
      <c r="S85" s="2">
        <f t="shared" si="17"/>
        <v>441880.51703296602</v>
      </c>
      <c r="T85" s="2">
        <f t="shared" si="18"/>
        <v>18142</v>
      </c>
      <c r="U85" s="2">
        <f t="shared" si="19"/>
        <v>453740.52733758092</v>
      </c>
      <c r="V85" s="2">
        <f t="shared" si="5"/>
        <v>821602.8</v>
      </c>
      <c r="W85" s="2">
        <f t="shared" si="20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1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5"/>
        <v>444058.08241757751</v>
      </c>
      <c r="H86" s="2">
        <f t="shared" si="13"/>
        <v>23456707.810439527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456148.22999806702</v>
      </c>
      <c r="Q86" s="2">
        <f t="shared" si="26"/>
        <v>456148.22999806702</v>
      </c>
      <c r="R86" s="2">
        <f t="shared" si="16"/>
        <v>24277759.88365145</v>
      </c>
      <c r="S86" s="2">
        <f t="shared" si="17"/>
        <v>444058.08241757751</v>
      </c>
      <c r="T86" s="2">
        <f t="shared" si="18"/>
        <v>18142</v>
      </c>
      <c r="U86" s="2">
        <f t="shared" si="19"/>
        <v>456148.22999806702</v>
      </c>
      <c r="V86" s="2">
        <f t="shared" si="5"/>
        <v>833691.28</v>
      </c>
      <c r="W86" s="2">
        <f t="shared" si="20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1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5"/>
        <v>446235.64780218899</v>
      </c>
      <c r="H87" s="2">
        <f t="shared" si="13"/>
        <v>23902943.458241716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458555.93265856802</v>
      </c>
      <c r="Q87" s="2">
        <f t="shared" si="26"/>
        <v>458555.93265856802</v>
      </c>
      <c r="R87" s="2">
        <f t="shared" si="16"/>
        <v>24736315.816310018</v>
      </c>
      <c r="S87" s="2">
        <f t="shared" si="17"/>
        <v>446235.64780218899</v>
      </c>
      <c r="T87" s="2">
        <f t="shared" si="18"/>
        <v>18142</v>
      </c>
      <c r="U87" s="2">
        <f t="shared" si="19"/>
        <v>458555.93265856802</v>
      </c>
      <c r="V87" s="2">
        <f t="shared" si="5"/>
        <v>845779.76</v>
      </c>
      <c r="W87" s="2">
        <f t="shared" si="20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1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5"/>
        <v>448413.21318681538</v>
      </c>
      <c r="H88" s="2">
        <f t="shared" si="13"/>
        <v>24351356.671428531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460963.63531906903</v>
      </c>
      <c r="Q88" s="2">
        <f t="shared" si="26"/>
        <v>460963.63531906903</v>
      </c>
      <c r="R88" s="2">
        <f t="shared" si="16"/>
        <v>25197279.451629087</v>
      </c>
      <c r="S88" s="2">
        <f t="shared" si="17"/>
        <v>448413.21318681538</v>
      </c>
      <c r="T88" s="2">
        <f t="shared" si="18"/>
        <v>18142</v>
      </c>
      <c r="U88" s="2">
        <f t="shared" si="19"/>
        <v>460963.63531906903</v>
      </c>
      <c r="V88" s="2">
        <f t="shared" si="5"/>
        <v>857868.24</v>
      </c>
      <c r="W88" s="2">
        <f t="shared" si="20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1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5"/>
        <v>450590.77857142687</v>
      </c>
      <c r="H89" s="2">
        <f t="shared" si="13"/>
        <v>24801947.449999958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463371.33797957003</v>
      </c>
      <c r="Q89" s="2">
        <f t="shared" si="26"/>
        <v>463371.33797957003</v>
      </c>
      <c r="R89" s="2">
        <f t="shared" si="16"/>
        <v>25660650.789608657</v>
      </c>
      <c r="S89" s="2">
        <f t="shared" si="17"/>
        <v>450590.77857142687</v>
      </c>
      <c r="T89" s="2">
        <f t="shared" si="18"/>
        <v>18142</v>
      </c>
      <c r="U89" s="2">
        <f t="shared" si="19"/>
        <v>463371.33797957003</v>
      </c>
      <c r="V89" s="2">
        <f t="shared" si="5"/>
        <v>869956.72</v>
      </c>
      <c r="W89" s="2">
        <f t="shared" si="20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1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5"/>
        <v>452768.34395603836</v>
      </c>
      <c r="H90" s="2">
        <f t="shared" si="13"/>
        <v>25254715.793955997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465779.04064005613</v>
      </c>
      <c r="Q90" s="2">
        <f t="shared" si="26"/>
        <v>465779.04064005613</v>
      </c>
      <c r="R90" s="2">
        <f t="shared" si="16"/>
        <v>26126429.830248713</v>
      </c>
      <c r="S90" s="2">
        <f t="shared" si="17"/>
        <v>452768.34395603836</v>
      </c>
      <c r="T90" s="2">
        <f t="shared" si="18"/>
        <v>18142</v>
      </c>
      <c r="U90" s="2">
        <f t="shared" si="19"/>
        <v>465779.04064005613</v>
      </c>
      <c r="V90" s="2">
        <f t="shared" si="5"/>
        <v>882045.2</v>
      </c>
      <c r="W90" s="2">
        <f t="shared" si="20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1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5"/>
        <v>454945.90934064984</v>
      </c>
      <c r="H91" s="2">
        <f t="shared" si="13"/>
        <v>25709661.703296646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468186.74330055714</v>
      </c>
      <c r="Q91" s="2">
        <f t="shared" si="26"/>
        <v>468186.74330055714</v>
      </c>
      <c r="R91" s="2">
        <f t="shared" si="16"/>
        <v>26594616.573549271</v>
      </c>
      <c r="S91" s="2">
        <f t="shared" si="17"/>
        <v>454945.90934064984</v>
      </c>
      <c r="T91" s="2">
        <f t="shared" si="18"/>
        <v>18142</v>
      </c>
      <c r="U91" s="2">
        <f t="shared" si="19"/>
        <v>468186.74330055714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1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5"/>
        <v>457123.47472527623</v>
      </c>
      <c r="H92" s="2">
        <f t="shared" si="13"/>
        <v>26166785.178021923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470594.44596105814</v>
      </c>
      <c r="Q92" s="2">
        <f t="shared" si="26"/>
        <v>470594.44596105814</v>
      </c>
      <c r="R92" s="2">
        <f t="shared" si="16"/>
        <v>27065211.019510329</v>
      </c>
      <c r="S92" s="2">
        <f t="shared" si="17"/>
        <v>457123.47472527623</v>
      </c>
      <c r="T92" s="2">
        <f t="shared" si="18"/>
        <v>18142</v>
      </c>
      <c r="U92" s="2">
        <f t="shared" si="19"/>
        <v>470594.44596105814</v>
      </c>
      <c r="V92" s="2">
        <f t="shared" si="5"/>
        <v>906222.16</v>
      </c>
      <c r="W92" s="2">
        <f t="shared" si="20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1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5"/>
        <v>459301.04010988772</v>
      </c>
      <c r="H93" s="2">
        <f t="shared" si="13"/>
        <v>26626086.21813181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473002.14862155914</v>
      </c>
      <c r="Q93" s="2">
        <f t="shared" si="26"/>
        <v>473002.14862155914</v>
      </c>
      <c r="R93" s="2">
        <f t="shared" si="16"/>
        <v>27538213.168131888</v>
      </c>
      <c r="S93" s="2">
        <f t="shared" si="17"/>
        <v>459301.04010988772</v>
      </c>
      <c r="T93" s="2">
        <f t="shared" si="18"/>
        <v>18142</v>
      </c>
      <c r="U93" s="2">
        <f t="shared" si="19"/>
        <v>473002.14862155914</v>
      </c>
      <c r="V93" s="2">
        <f t="shared" si="5"/>
        <v>918310.64</v>
      </c>
      <c r="W93" s="2">
        <f t="shared" si="20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1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5"/>
        <v>461478.60549449921</v>
      </c>
      <c r="H94" s="2">
        <f t="shared" si="13"/>
        <v>27087564.82362631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475409.85128204525</v>
      </c>
      <c r="Q94" s="2">
        <f t="shared" si="26"/>
        <v>475409.85128204525</v>
      </c>
      <c r="R94" s="2">
        <f t="shared" si="16"/>
        <v>28013623.019413933</v>
      </c>
      <c r="S94" s="2">
        <f t="shared" si="17"/>
        <v>461478.60549449921</v>
      </c>
      <c r="T94" s="2">
        <f t="shared" si="18"/>
        <v>18142</v>
      </c>
      <c r="U94" s="2">
        <f t="shared" si="19"/>
        <v>475409.85128204525</v>
      </c>
      <c r="V94" s="2">
        <f t="shared" si="5"/>
        <v>930399.12</v>
      </c>
      <c r="W94" s="2">
        <f t="shared" si="20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1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5"/>
        <v>463656.17087911069</v>
      </c>
      <c r="H95" s="2">
        <f t="shared" si="13"/>
        <v>27551220.99450542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477817.55394254625</v>
      </c>
      <c r="Q95" s="2">
        <f t="shared" si="26"/>
        <v>477817.55394254625</v>
      </c>
      <c r="R95" s="2">
        <f t="shared" si="16"/>
        <v>28491440.573356479</v>
      </c>
      <c r="S95" s="2">
        <f t="shared" si="17"/>
        <v>463656.17087911069</v>
      </c>
      <c r="T95" s="2">
        <f t="shared" si="18"/>
        <v>18142</v>
      </c>
      <c r="U95" s="2">
        <f t="shared" si="19"/>
        <v>477817.55394254625</v>
      </c>
      <c r="V95" s="2">
        <f t="shared" si="5"/>
        <v>942487.6</v>
      </c>
      <c r="W95" s="2">
        <f t="shared" si="20"/>
        <v>12088.479999999981</v>
      </c>
      <c r="X95" s="2">
        <f t="shared" si="6"/>
        <v>465729.07394254627</v>
      </c>
      <c r="Y95" s="2">
        <f t="shared" ref="Y95:Y158" si="30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1"/>
        <v>465729.0739425458</v>
      </c>
      <c r="AC95" s="2">
        <f t="shared" ref="AC95:AC158" si="31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5"/>
        <v>465833.73626373708</v>
      </c>
      <c r="H96" s="2">
        <f t="shared" ref="H96:H159" si="32">IF(COUNT($C97)=0,IF(COUNT($C96)=1,C96,SUM(H95+G96)),C96)</f>
        <v>28017054.730769157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480225.25660304725</v>
      </c>
      <c r="Q96" s="2">
        <f t="shared" si="26"/>
        <v>480225.25660304725</v>
      </c>
      <c r="R96" s="2">
        <f t="shared" ref="R96:R159" si="33">IF(COUNT($C97)=0,IF(COUNT($C96)=1,M96,SUM(R95+Q96)),M96)</f>
        <v>28971665.829959527</v>
      </c>
      <c r="S96" s="2">
        <f t="shared" si="17"/>
        <v>465833.73626373708</v>
      </c>
      <c r="T96" s="2">
        <f t="shared" si="18"/>
        <v>18142</v>
      </c>
      <c r="U96" s="2">
        <f t="shared" si="19"/>
        <v>480225.25660304725</v>
      </c>
      <c r="V96" s="2">
        <f t="shared" si="5"/>
        <v>954576.08</v>
      </c>
      <c r="W96" s="2">
        <f t="shared" si="20"/>
        <v>12088.479999999981</v>
      </c>
      <c r="X96" s="2">
        <f t="shared" si="6"/>
        <v>468136.77660304727</v>
      </c>
      <c r="Y96" s="2">
        <f t="shared" si="30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1"/>
        <v>468136.7766030468</v>
      </c>
      <c r="AC96" s="2">
        <f t="shared" si="31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5"/>
        <v>468011.30164834857</v>
      </c>
      <c r="H97" s="2">
        <f t="shared" si="32"/>
        <v>28485066.032417506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482632.95926354825</v>
      </c>
      <c r="Q97" s="2">
        <f t="shared" si="26"/>
        <v>482632.95926354825</v>
      </c>
      <c r="R97" s="2">
        <f t="shared" si="33"/>
        <v>29454298.789223075</v>
      </c>
      <c r="S97" s="2">
        <f t="shared" si="17"/>
        <v>468011.30164834857</v>
      </c>
      <c r="T97" s="2">
        <f t="shared" si="18"/>
        <v>18142</v>
      </c>
      <c r="U97" s="2">
        <f t="shared" si="19"/>
        <v>482632.95926354825</v>
      </c>
      <c r="V97" s="2">
        <f t="shared" si="5"/>
        <v>966664.56</v>
      </c>
      <c r="W97" s="2">
        <f t="shared" si="20"/>
        <v>12088.480000000098</v>
      </c>
      <c r="X97" s="2">
        <f t="shared" si="6"/>
        <v>470544.47926354816</v>
      </c>
      <c r="Y97" s="2">
        <f t="shared" si="30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1"/>
        <v>470544.47926354781</v>
      </c>
      <c r="AC97" s="2">
        <f t="shared" si="31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9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5"/>
        <v>470188.86703296006</v>
      </c>
      <c r="H98" s="2">
        <f t="shared" si="32"/>
        <v>28955254.899450466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485040.66192403436</v>
      </c>
      <c r="Q98" s="2">
        <f t="shared" si="26"/>
        <v>485040.66192403436</v>
      </c>
      <c r="R98" s="2">
        <f t="shared" si="33"/>
        <v>29939339.451147109</v>
      </c>
      <c r="S98" s="2">
        <f t="shared" si="17"/>
        <v>470188.86703296006</v>
      </c>
      <c r="T98" s="2">
        <f t="shared" si="18"/>
        <v>18142</v>
      </c>
      <c r="U98" s="2">
        <f t="shared" si="19"/>
        <v>485040.66192403436</v>
      </c>
      <c r="V98" s="2">
        <f t="shared" si="5"/>
        <v>978753.04</v>
      </c>
      <c r="W98" s="2">
        <f t="shared" si="20"/>
        <v>12088.479999999981</v>
      </c>
      <c r="X98" s="2">
        <f t="shared" si="6"/>
        <v>472952.18192403438</v>
      </c>
      <c r="Y98" s="2">
        <f t="shared" si="30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1"/>
        <v>472952.18192403391</v>
      </c>
      <c r="AC98" s="2">
        <f t="shared" si="31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9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5"/>
        <v>472366.43241757154</v>
      </c>
      <c r="H99" s="2">
        <f t="shared" si="32"/>
        <v>29427621.331868038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487448.36458453536</v>
      </c>
      <c r="Q99" s="2">
        <f t="shared" si="26"/>
        <v>487448.36458453536</v>
      </c>
      <c r="R99" s="2">
        <f t="shared" si="33"/>
        <v>30426787.815731645</v>
      </c>
      <c r="S99" s="2">
        <f t="shared" si="17"/>
        <v>472366.43241757154</v>
      </c>
      <c r="T99" s="2">
        <f t="shared" si="18"/>
        <v>18142</v>
      </c>
      <c r="U99" s="2">
        <f t="shared" si="19"/>
        <v>487448.36458453536</v>
      </c>
      <c r="V99" s="2">
        <f t="shared" si="5"/>
        <v>990841.52</v>
      </c>
      <c r="W99" s="2">
        <f t="shared" si="20"/>
        <v>12088.479999999981</v>
      </c>
      <c r="X99" s="2">
        <f t="shared" si="6"/>
        <v>475359.88458453538</v>
      </c>
      <c r="Y99" s="2">
        <f t="shared" si="30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1"/>
        <v>475359.88458453491</v>
      </c>
      <c r="AC99" s="2">
        <f t="shared" si="31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9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2">
        <f t="shared" si="25"/>
        <v>474543.99780219793</v>
      </c>
      <c r="H100" s="13">
        <f t="shared" si="32"/>
        <v>29902165.329670236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489856.06724503636</v>
      </c>
      <c r="Q100" s="2">
        <f t="shared" si="26"/>
        <v>489856.06724503636</v>
      </c>
      <c r="R100" s="13">
        <f t="shared" si="33"/>
        <v>30916643.882976681</v>
      </c>
      <c r="S100" s="13">
        <f t="shared" si="17"/>
        <v>474543.99780219793</v>
      </c>
      <c r="T100" s="13">
        <f t="shared" si="18"/>
        <v>18142</v>
      </c>
      <c r="U100" s="13">
        <f t="shared" si="19"/>
        <v>489856.06724503636</v>
      </c>
      <c r="V100" s="13">
        <f t="shared" si="5"/>
        <v>1002930</v>
      </c>
      <c r="W100" s="13">
        <f t="shared" si="20"/>
        <v>12088.479999999981</v>
      </c>
      <c r="X100" s="13">
        <f t="shared" si="6"/>
        <v>477767.58724503638</v>
      </c>
      <c r="Y100" s="2">
        <f t="shared" si="30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1"/>
        <v>477767.58724503592</v>
      </c>
      <c r="AC100" s="2">
        <f t="shared" si="31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5"/>
        <v>476721.56318680942</v>
      </c>
      <c r="H101" s="2">
        <f t="shared" si="32"/>
        <v>30378886.892857045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492263.76990553737</v>
      </c>
      <c r="Q101" s="2">
        <f t="shared" si="26"/>
        <v>492263.76990553737</v>
      </c>
      <c r="R101" s="2">
        <f t="shared" si="33"/>
        <v>31408907.652882218</v>
      </c>
      <c r="S101" s="2">
        <f t="shared" si="17"/>
        <v>476721.56318680942</v>
      </c>
      <c r="T101" s="2">
        <f t="shared" si="18"/>
        <v>18142</v>
      </c>
      <c r="U101" s="2">
        <f t="shared" si="19"/>
        <v>492263.76990553737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438826.05561982305</v>
      </c>
      <c r="Y101" s="2">
        <f t="shared" si="30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1"/>
        <v>438826.05561982468</v>
      </c>
      <c r="AC101" s="2">
        <f t="shared" si="31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ref="G102:G165" si="35">IF(F102&gt;700000,$AK$31*1000,F102)</f>
        <v>478899.12857142091</v>
      </c>
      <c r="H102" s="2">
        <f t="shared" si="32"/>
        <v>30857786.021428466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494671.47256603837</v>
      </c>
      <c r="Q102" s="2">
        <f t="shared" ref="Q102:Q165" si="36">IF(P102&gt;700000,700000,P102)</f>
        <v>494671.47256603837</v>
      </c>
      <c r="R102" s="2">
        <f t="shared" si="33"/>
        <v>31903579.125448257</v>
      </c>
      <c r="S102" s="2">
        <f t="shared" si="17"/>
        <v>478899.12857142091</v>
      </c>
      <c r="T102" s="2">
        <f t="shared" si="18"/>
        <v>18142</v>
      </c>
      <c r="U102" s="2">
        <f t="shared" si="19"/>
        <v>494671.47256603837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441233.75828032405</v>
      </c>
      <c r="Y102" s="2">
        <f t="shared" si="30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1"/>
        <v>441233.75828032568</v>
      </c>
      <c r="AC102" s="2">
        <f t="shared" si="31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35"/>
        <v>481076.6939560473</v>
      </c>
      <c r="H103" s="2">
        <f t="shared" si="32"/>
        <v>31338862.715384513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497079.17522652447</v>
      </c>
      <c r="Q103" s="2">
        <f t="shared" si="36"/>
        <v>497079.17522652447</v>
      </c>
      <c r="R103" s="2">
        <f t="shared" si="33"/>
        <v>32400658.300674781</v>
      </c>
      <c r="S103" s="2">
        <f t="shared" si="17"/>
        <v>481076.6939560473</v>
      </c>
      <c r="T103" s="2">
        <f t="shared" si="18"/>
        <v>18142</v>
      </c>
      <c r="U103" s="2">
        <f t="shared" si="19"/>
        <v>497079.17522652447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443641.46094081039</v>
      </c>
      <c r="Y103" s="2">
        <f t="shared" si="30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1"/>
        <v>443641.46094081178</v>
      </c>
      <c r="AC103" s="2">
        <f t="shared" si="31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35"/>
        <v>483254.25934065878</v>
      </c>
      <c r="H104" s="2">
        <f t="shared" si="32"/>
        <v>31822116.974725172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499486.87788702548</v>
      </c>
      <c r="Q104" s="2">
        <f t="shared" si="36"/>
        <v>499486.87788702548</v>
      </c>
      <c r="R104" s="2">
        <f t="shared" si="33"/>
        <v>32900145.178561807</v>
      </c>
      <c r="S104" s="2">
        <f t="shared" si="17"/>
        <v>483254.25934065878</v>
      </c>
      <c r="T104" s="2">
        <f t="shared" si="18"/>
        <v>18142</v>
      </c>
      <c r="U104" s="2">
        <f t="shared" si="19"/>
        <v>499486.87788702548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446049.16360131116</v>
      </c>
      <c r="Y104" s="2">
        <f t="shared" si="30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1"/>
        <v>446049.16360131279</v>
      </c>
      <c r="AC104" s="2">
        <f t="shared" si="31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35"/>
        <v>485431.82472527027</v>
      </c>
      <c r="H105" s="2">
        <f t="shared" si="32"/>
        <v>32307548.799450442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501894.58054752648</v>
      </c>
      <c r="Q105" s="2">
        <f t="shared" si="36"/>
        <v>501894.58054752648</v>
      </c>
      <c r="R105" s="2">
        <f t="shared" si="33"/>
        <v>33402039.759109333</v>
      </c>
      <c r="S105" s="2">
        <f t="shared" si="17"/>
        <v>485431.82472527027</v>
      </c>
      <c r="T105" s="2">
        <f t="shared" si="18"/>
        <v>18142</v>
      </c>
      <c r="U105" s="2">
        <f t="shared" si="19"/>
        <v>501894.58054752648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448456.86626181216</v>
      </c>
      <c r="Y105" s="2">
        <f t="shared" si="30"/>
        <v>32131921.187680759</v>
      </c>
      <c r="Z105" s="2" t="str">
        <f t="shared" si="8"/>
        <v>HERE</v>
      </c>
      <c r="AA105" s="2">
        <f>IF(Z105="HERE",Y105,AA104+Graph!$G$1*1000)</f>
        <v>32131921.187680759</v>
      </c>
      <c r="AB105" s="2">
        <f t="shared" si="21"/>
        <v>448456.86626181379</v>
      </c>
      <c r="AC105" s="2">
        <f t="shared" si="31"/>
        <v>1270118.5714285714</v>
      </c>
      <c r="AD105" s="3">
        <f t="shared" si="10"/>
        <v>32131921.187680759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35"/>
        <v>487609.39010988176</v>
      </c>
      <c r="H106" s="2">
        <f t="shared" si="32"/>
        <v>32795158.189560324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504302.28320802748</v>
      </c>
      <c r="Q106" s="2">
        <f t="shared" si="36"/>
        <v>504302.28320802748</v>
      </c>
      <c r="R106" s="2">
        <f t="shared" si="33"/>
        <v>33906342.042317361</v>
      </c>
      <c r="S106" s="2">
        <f t="shared" si="17"/>
        <v>487609.39010988176</v>
      </c>
      <c r="T106" s="2">
        <f t="shared" si="18"/>
        <v>18142</v>
      </c>
      <c r="U106" s="2">
        <f t="shared" si="19"/>
        <v>504302.28320802748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450864.56892231316</v>
      </c>
      <c r="Y106" s="2">
        <f t="shared" si="30"/>
        <v>32582785.756603073</v>
      </c>
      <c r="Z106" s="2" t="str">
        <f t="shared" si="8"/>
        <v>HERE</v>
      </c>
      <c r="AA106" s="2">
        <f>IF(Z106="HERE",Y106,AA105+Graph!$G$1*1000)</f>
        <v>32582785.756603073</v>
      </c>
      <c r="AB106" s="2">
        <f t="shared" si="21"/>
        <v>450864.56892231479</v>
      </c>
      <c r="AC106" s="2">
        <f t="shared" si="31"/>
        <v>1323556.2857142857</v>
      </c>
      <c r="AD106" s="3">
        <f t="shared" si="10"/>
        <v>32582785.756603073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35"/>
        <v>489786.95549450815</v>
      </c>
      <c r="H107" s="2">
        <f t="shared" si="32"/>
        <v>33284945.145054832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506709.98586851358</v>
      </c>
      <c r="Q107" s="2">
        <f t="shared" si="36"/>
        <v>506709.98586851358</v>
      </c>
      <c r="R107" s="2">
        <f t="shared" si="33"/>
        <v>34413052.028185874</v>
      </c>
      <c r="S107" s="2">
        <f t="shared" si="17"/>
        <v>489786.95549450815</v>
      </c>
      <c r="T107" s="2">
        <f t="shared" si="18"/>
        <v>18142</v>
      </c>
      <c r="U107" s="2">
        <f t="shared" si="19"/>
        <v>506709.98586851358</v>
      </c>
      <c r="V107" s="2">
        <f t="shared" si="34"/>
        <v>1376994</v>
      </c>
      <c r="W107" s="2">
        <f t="shared" si="20"/>
        <v>53437.714285714319</v>
      </c>
      <c r="X107" s="2">
        <f t="shared" si="6"/>
        <v>453272.27158279927</v>
      </c>
      <c r="Y107" s="2">
        <f t="shared" si="30"/>
        <v>33036058.028185874</v>
      </c>
      <c r="Z107" s="2" t="str">
        <f t="shared" si="8"/>
        <v>HERE</v>
      </c>
      <c r="AA107" s="2">
        <f>IF(Z107="HERE",Y107,AA106+Graph!$G$1*1000)</f>
        <v>33036058.028185874</v>
      </c>
      <c r="AB107" s="2">
        <f t="shared" si="21"/>
        <v>453272.27158280089</v>
      </c>
      <c r="AC107" s="2">
        <f t="shared" si="31"/>
        <v>1376994</v>
      </c>
      <c r="AD107" s="3">
        <f t="shared" si="10"/>
        <v>33036058.028185874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35"/>
        <v>491964.52087911963</v>
      </c>
      <c r="H108" s="2">
        <f t="shared" si="32"/>
        <v>33776909.665933952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509117.68852901459</v>
      </c>
      <c r="Q108" s="2">
        <f t="shared" si="36"/>
        <v>509117.68852901459</v>
      </c>
      <c r="R108" s="2">
        <f t="shared" si="33"/>
        <v>34922169.716714889</v>
      </c>
      <c r="S108" s="2">
        <f t="shared" si="17"/>
        <v>491964.52087911963</v>
      </c>
      <c r="T108" s="2">
        <f t="shared" si="18"/>
        <v>18142</v>
      </c>
      <c r="U108" s="2">
        <f t="shared" si="19"/>
        <v>509117.68852901459</v>
      </c>
      <c r="V108" s="2">
        <f t="shared" si="34"/>
        <v>1508825.75</v>
      </c>
      <c r="W108" s="2">
        <f t="shared" si="20"/>
        <v>131831.75</v>
      </c>
      <c r="X108" s="2">
        <f t="shared" si="6"/>
        <v>377285.93852901459</v>
      </c>
      <c r="Y108" s="2">
        <f t="shared" si="30"/>
        <v>33413343.966714889</v>
      </c>
      <c r="Z108" s="2" t="str">
        <f t="shared" si="8"/>
        <v>HERE</v>
      </c>
      <c r="AA108" s="2">
        <f>IF(Z108="HERE",Y108,AA107+Graph!$G$1*1000)</f>
        <v>33413343.966714889</v>
      </c>
      <c r="AB108" s="2">
        <f t="shared" si="21"/>
        <v>377285.93852901459</v>
      </c>
      <c r="AC108" s="2">
        <f t="shared" si="31"/>
        <v>1508825.75</v>
      </c>
      <c r="AD108" s="3">
        <f t="shared" si="10"/>
        <v>33413343.966714889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35"/>
        <v>494142.08626373112</v>
      </c>
      <c r="H109" s="2">
        <f t="shared" si="32"/>
        <v>34271051.752197683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511525.39118951559</v>
      </c>
      <c r="Q109" s="2">
        <f t="shared" si="36"/>
        <v>511525.39118951559</v>
      </c>
      <c r="R109" s="2">
        <f t="shared" si="33"/>
        <v>35433695.107904404</v>
      </c>
      <c r="S109" s="2">
        <f t="shared" si="17"/>
        <v>494142.08626373112</v>
      </c>
      <c r="T109" s="2">
        <f t="shared" si="18"/>
        <v>18142</v>
      </c>
      <c r="U109" s="2">
        <f t="shared" si="19"/>
        <v>511525.39118951559</v>
      </c>
      <c r="V109" s="2">
        <f t="shared" si="34"/>
        <v>1640657.5</v>
      </c>
      <c r="W109" s="2">
        <f t="shared" si="20"/>
        <v>131831.75</v>
      </c>
      <c r="X109" s="2">
        <f t="shared" si="6"/>
        <v>379693.64118951559</v>
      </c>
      <c r="Y109" s="2">
        <f t="shared" si="30"/>
        <v>33793037.607904404</v>
      </c>
      <c r="Z109" s="2" t="str">
        <f t="shared" si="8"/>
        <v>HERE</v>
      </c>
      <c r="AA109" s="2">
        <f>IF(Z109="HERE",Y109,AA108+Graph!$G$1*1000)</f>
        <v>33793037.607904404</v>
      </c>
      <c r="AB109" s="2">
        <f t="shared" si="21"/>
        <v>379693.64118951559</v>
      </c>
      <c r="AC109" s="2">
        <f t="shared" si="31"/>
        <v>1640657.5</v>
      </c>
      <c r="AD109" s="3">
        <f t="shared" si="10"/>
        <v>33793037.607904404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35"/>
        <v>496319.65164834261</v>
      </c>
      <c r="H110" s="2">
        <f t="shared" si="32"/>
        <v>34767371.403846025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513933.09385001659</v>
      </c>
      <c r="Q110" s="2">
        <f t="shared" si="36"/>
        <v>513933.09385001659</v>
      </c>
      <c r="R110" s="2">
        <f t="shared" si="33"/>
        <v>35947628.201754421</v>
      </c>
      <c r="S110" s="2">
        <f t="shared" si="17"/>
        <v>496319.65164834261</v>
      </c>
      <c r="T110" s="2">
        <f t="shared" si="18"/>
        <v>18142</v>
      </c>
      <c r="U110" s="2">
        <f t="shared" si="19"/>
        <v>513933.09385001659</v>
      </c>
      <c r="V110" s="2">
        <f t="shared" si="34"/>
        <v>1772489.25</v>
      </c>
      <c r="W110" s="2">
        <f t="shared" si="20"/>
        <v>131831.75</v>
      </c>
      <c r="X110" s="2">
        <f t="shared" si="6"/>
        <v>382101.34385001659</v>
      </c>
      <c r="Y110" s="2">
        <f t="shared" si="30"/>
        <v>34175138.951754421</v>
      </c>
      <c r="Z110" s="2" t="str">
        <f t="shared" si="8"/>
        <v>HERE</v>
      </c>
      <c r="AA110" s="2">
        <f>IF(Z110="HERE",Y110,AA109+Graph!$G$1*1000)</f>
        <v>34175138.951754421</v>
      </c>
      <c r="AB110" s="2">
        <f t="shared" si="21"/>
        <v>382101.34385001659</v>
      </c>
      <c r="AC110" s="2">
        <f t="shared" si="31"/>
        <v>1772489.25</v>
      </c>
      <c r="AD110" s="3">
        <f t="shared" si="10"/>
        <v>34175138.951754421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35"/>
        <v>498497.217032969</v>
      </c>
      <c r="H111" s="2">
        <f t="shared" si="32"/>
        <v>35265868.620878994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516340.7965105027</v>
      </c>
      <c r="Q111" s="2">
        <f t="shared" si="36"/>
        <v>516340.7965105027</v>
      </c>
      <c r="R111" s="2">
        <f t="shared" si="33"/>
        <v>36463968.998264924</v>
      </c>
      <c r="S111" s="2">
        <f t="shared" si="17"/>
        <v>498497.217032969</v>
      </c>
      <c r="T111" s="2">
        <f t="shared" si="18"/>
        <v>18142</v>
      </c>
      <c r="U111" s="2">
        <f t="shared" si="19"/>
        <v>516340.7965105027</v>
      </c>
      <c r="V111" s="2">
        <f t="shared" si="34"/>
        <v>1904321</v>
      </c>
      <c r="W111" s="2">
        <f t="shared" si="20"/>
        <v>131831.75</v>
      </c>
      <c r="X111" s="2">
        <f t="shared" si="6"/>
        <v>384509.0465105027</v>
      </c>
      <c r="Y111" s="2">
        <f t="shared" si="30"/>
        <v>34559647.998264924</v>
      </c>
      <c r="Z111" s="2" t="str">
        <f t="shared" si="8"/>
        <v>HERE</v>
      </c>
      <c r="AA111" s="2">
        <f>IF(Z111="HERE",Y111,AA110+Graph!$G$1*1000)</f>
        <v>34559647.998264924</v>
      </c>
      <c r="AB111" s="2">
        <f t="shared" si="21"/>
        <v>384509.0465105027</v>
      </c>
      <c r="AC111" s="2">
        <f t="shared" si="31"/>
        <v>1904321</v>
      </c>
      <c r="AD111" s="3">
        <f t="shared" si="10"/>
        <v>34559647.998264924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35"/>
        <v>500674.78241758049</v>
      </c>
      <c r="H112" s="2">
        <f t="shared" si="32"/>
        <v>35766543.403296575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518748.4991710037</v>
      </c>
      <c r="Q112" s="2">
        <f t="shared" si="36"/>
        <v>518748.4991710037</v>
      </c>
      <c r="R112" s="2">
        <f t="shared" si="33"/>
        <v>36982717.497435927</v>
      </c>
      <c r="S112" s="2">
        <f t="shared" si="17"/>
        <v>500674.78241758049</v>
      </c>
      <c r="T112" s="2">
        <f t="shared" si="18"/>
        <v>18142</v>
      </c>
      <c r="U112" s="2">
        <f t="shared" si="19"/>
        <v>518748.4991710037</v>
      </c>
      <c r="V112" s="2">
        <f t="shared" si="34"/>
        <v>2036152.75</v>
      </c>
      <c r="W112" s="2">
        <f t="shared" si="20"/>
        <v>131831.75</v>
      </c>
      <c r="X112" s="2">
        <f t="shared" si="6"/>
        <v>386916.7491710037</v>
      </c>
      <c r="Y112" s="2">
        <f t="shared" si="30"/>
        <v>34946564.747435927</v>
      </c>
      <c r="Z112" s="2" t="str">
        <f t="shared" si="8"/>
        <v>HERE</v>
      </c>
      <c r="AA112" s="2">
        <f>IF(Z112="HERE",Y112,AA111+Graph!$G$1*1000)</f>
        <v>34946564.747435927</v>
      </c>
      <c r="AB112" s="2">
        <f t="shared" si="21"/>
        <v>386916.7491710037</v>
      </c>
      <c r="AC112" s="2">
        <f t="shared" si="31"/>
        <v>2036152.75</v>
      </c>
      <c r="AD112" s="3">
        <f t="shared" si="10"/>
        <v>34946564.747435927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35"/>
        <v>502852.34780219197</v>
      </c>
      <c r="H113" s="2">
        <f t="shared" si="32"/>
        <v>36269395.751098767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521156.2018315047</v>
      </c>
      <c r="Q113" s="2">
        <f t="shared" si="36"/>
        <v>521156.2018315047</v>
      </c>
      <c r="R113" s="2">
        <f t="shared" si="33"/>
        <v>37503873.699267432</v>
      </c>
      <c r="S113" s="2">
        <f t="shared" si="17"/>
        <v>502852.34780219197</v>
      </c>
      <c r="T113" s="2">
        <f t="shared" si="18"/>
        <v>18142</v>
      </c>
      <c r="U113" s="2">
        <f t="shared" si="19"/>
        <v>521156.2018315047</v>
      </c>
      <c r="V113" s="2">
        <f t="shared" si="34"/>
        <v>2167984.5</v>
      </c>
      <c r="W113" s="2">
        <f t="shared" si="20"/>
        <v>131831.75</v>
      </c>
      <c r="X113" s="2">
        <f t="shared" si="6"/>
        <v>389324.4518315047</v>
      </c>
      <c r="Y113" s="2">
        <f t="shared" si="30"/>
        <v>35335889.199267432</v>
      </c>
      <c r="Z113" s="2" t="str">
        <f t="shared" si="8"/>
        <v>HERE</v>
      </c>
      <c r="AA113" s="2">
        <f>IF(Z113="HERE",Y113,AA112+Graph!$G$1*1000)</f>
        <v>35335889.199267432</v>
      </c>
      <c r="AB113" s="2">
        <f t="shared" si="21"/>
        <v>389324.4518315047</v>
      </c>
      <c r="AC113" s="2">
        <f t="shared" si="31"/>
        <v>2167984.5</v>
      </c>
      <c r="AD113" s="3">
        <f t="shared" si="10"/>
        <v>35335889.199267432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35"/>
        <v>505029.91318680346</v>
      </c>
      <c r="H114" s="2">
        <f t="shared" si="32"/>
        <v>36774425.66428557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523563.90449200571</v>
      </c>
      <c r="Q114" s="2">
        <f t="shared" si="36"/>
        <v>523563.90449200571</v>
      </c>
      <c r="R114" s="2">
        <f t="shared" si="33"/>
        <v>38027437.603759438</v>
      </c>
      <c r="S114" s="2">
        <f t="shared" si="17"/>
        <v>505029.91318680346</v>
      </c>
      <c r="T114" s="2">
        <f t="shared" si="18"/>
        <v>18142</v>
      </c>
      <c r="U114" s="2">
        <f t="shared" si="19"/>
        <v>523563.90449200571</v>
      </c>
      <c r="V114" s="2">
        <f t="shared" si="34"/>
        <v>2299816.25</v>
      </c>
      <c r="W114" s="2">
        <f t="shared" si="20"/>
        <v>131831.75</v>
      </c>
      <c r="X114" s="2">
        <f t="shared" si="6"/>
        <v>391732.15449200571</v>
      </c>
      <c r="Y114" s="2">
        <f t="shared" si="30"/>
        <v>35727621.353759438</v>
      </c>
      <c r="Z114" s="2" t="str">
        <f t="shared" si="8"/>
        <v>HERE</v>
      </c>
      <c r="AA114" s="2">
        <f>IF(Z114="HERE",Y114,AA113+Graph!$G$1*1000)</f>
        <v>35727621.353759438</v>
      </c>
      <c r="AB114" s="2">
        <f t="shared" si="21"/>
        <v>391732.15449200571</v>
      </c>
      <c r="AC114" s="2">
        <f t="shared" si="31"/>
        <v>2299816.25</v>
      </c>
      <c r="AD114" s="3">
        <f t="shared" si="10"/>
        <v>35727621.353759438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35"/>
        <v>507207.47857142985</v>
      </c>
      <c r="H115" s="2">
        <f t="shared" si="32"/>
        <v>37281633.142857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525971.60715249181</v>
      </c>
      <c r="Q115" s="2">
        <f t="shared" si="36"/>
        <v>525971.60715249181</v>
      </c>
      <c r="R115" s="2">
        <f t="shared" si="33"/>
        <v>38553409.21091193</v>
      </c>
      <c r="S115" s="2">
        <f t="shared" si="17"/>
        <v>507207.47857142985</v>
      </c>
      <c r="T115" s="2">
        <f t="shared" si="18"/>
        <v>18142</v>
      </c>
      <c r="U115" s="2">
        <f t="shared" si="19"/>
        <v>525971.60715249181</v>
      </c>
      <c r="V115" s="2">
        <f t="shared" si="34"/>
        <v>2431648</v>
      </c>
      <c r="W115" s="2">
        <f t="shared" si="20"/>
        <v>131831.75</v>
      </c>
      <c r="X115" s="2">
        <f t="shared" si="6"/>
        <v>394139.85715249181</v>
      </c>
      <c r="Y115" s="2">
        <f t="shared" si="30"/>
        <v>36121761.21091193</v>
      </c>
      <c r="Z115" s="2" t="str">
        <f t="shared" si="8"/>
        <v>HERE</v>
      </c>
      <c r="AA115" s="2">
        <f>IF(Z115="HERE",Y115,AA114+Graph!$G$1*1000)</f>
        <v>36121761.21091193</v>
      </c>
      <c r="AB115" s="2">
        <f t="shared" si="21"/>
        <v>394139.85715249181</v>
      </c>
      <c r="AC115" s="2">
        <f t="shared" si="31"/>
        <v>2431648</v>
      </c>
      <c r="AD115" s="3">
        <f t="shared" si="10"/>
        <v>36121761.21091193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35"/>
        <v>509385.04395604134</v>
      </c>
      <c r="H116" s="2">
        <f t="shared" si="32"/>
        <v>37791018.186813042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528379.30981299281</v>
      </c>
      <c r="Q116" s="2">
        <f t="shared" si="36"/>
        <v>528379.30981299281</v>
      </c>
      <c r="R116" s="2">
        <f t="shared" si="33"/>
        <v>39081788.520724922</v>
      </c>
      <c r="S116" s="2">
        <f t="shared" si="17"/>
        <v>509385.04395604134</v>
      </c>
      <c r="T116" s="2">
        <f t="shared" si="18"/>
        <v>18142</v>
      </c>
      <c r="U116" s="2">
        <f t="shared" si="19"/>
        <v>528379.30981299281</v>
      </c>
      <c r="V116" s="2">
        <f t="shared" si="34"/>
        <v>2639309</v>
      </c>
      <c r="W116" s="2">
        <f t="shared" si="20"/>
        <v>207661</v>
      </c>
      <c r="X116" s="2">
        <f t="shared" si="6"/>
        <v>320718.30981299281</v>
      </c>
      <c r="Y116" s="2">
        <f t="shared" si="30"/>
        <v>36442479.520724922</v>
      </c>
      <c r="Z116" s="2" t="str">
        <f t="shared" si="8"/>
        <v>HERE</v>
      </c>
      <c r="AA116" s="2">
        <f>IF(Z116="HERE",Y116,AA115+Graph!$G$1*1000)</f>
        <v>36442479.520724922</v>
      </c>
      <c r="AB116" s="2">
        <f t="shared" si="21"/>
        <v>320718.30981299281</v>
      </c>
      <c r="AC116" s="2">
        <f t="shared" si="31"/>
        <v>2639309</v>
      </c>
      <c r="AD116" s="3">
        <f t="shared" si="10"/>
        <v>36442479.520724922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35"/>
        <v>511562.60934065282</v>
      </c>
      <c r="H117" s="2">
        <f t="shared" si="32"/>
        <v>38302580.796153694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530787.01247349381</v>
      </c>
      <c r="Q117" s="2">
        <f t="shared" si="36"/>
        <v>530787.01247349381</v>
      </c>
      <c r="R117" s="2">
        <f t="shared" si="33"/>
        <v>39612575.533198416</v>
      </c>
      <c r="S117" s="2">
        <f t="shared" si="17"/>
        <v>511562.60934065282</v>
      </c>
      <c r="T117" s="2">
        <f t="shared" si="18"/>
        <v>18142</v>
      </c>
      <c r="U117" s="2">
        <f t="shared" si="19"/>
        <v>530787.01247349381</v>
      </c>
      <c r="V117" s="2">
        <f t="shared" si="34"/>
        <v>2918252</v>
      </c>
      <c r="W117" s="2">
        <f t="shared" si="20"/>
        <v>278943</v>
      </c>
      <c r="X117" s="2">
        <f t="shared" si="6"/>
        <v>251844.01247349381</v>
      </c>
      <c r="Y117" s="2">
        <f t="shared" si="30"/>
        <v>36694323.533198416</v>
      </c>
      <c r="Z117" s="2" t="str">
        <f t="shared" si="8"/>
        <v>HERE</v>
      </c>
      <c r="AA117" s="2">
        <f>IF(Z117="HERE",Y117,AA116+Graph!$G$1*1000)</f>
        <v>36694323.533198416</v>
      </c>
      <c r="AB117" s="2">
        <f t="shared" si="21"/>
        <v>251844.01247349381</v>
      </c>
      <c r="AC117" s="2">
        <f t="shared" si="31"/>
        <v>2918252</v>
      </c>
      <c r="AD117" s="3">
        <f t="shared" si="10"/>
        <v>36694323.533198416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35"/>
        <v>513740.17472526431</v>
      </c>
      <c r="H118" s="2">
        <f t="shared" si="32"/>
        <v>38816320.970878959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533194.71513399482</v>
      </c>
      <c r="Q118" s="2">
        <f t="shared" si="36"/>
        <v>533194.71513399482</v>
      </c>
      <c r="R118" s="2">
        <f t="shared" si="33"/>
        <v>40145770.248332411</v>
      </c>
      <c r="S118" s="2">
        <f t="shared" si="17"/>
        <v>513740.17472526431</v>
      </c>
      <c r="T118" s="2">
        <f t="shared" si="18"/>
        <v>18142</v>
      </c>
      <c r="U118" s="2">
        <f t="shared" si="19"/>
        <v>533194.71513399482</v>
      </c>
      <c r="V118" s="2">
        <f t="shared" si="34"/>
        <v>3234946</v>
      </c>
      <c r="W118" s="2">
        <f t="shared" si="20"/>
        <v>316694</v>
      </c>
      <c r="X118" s="2">
        <f t="shared" si="6"/>
        <v>216500.71513399482</v>
      </c>
      <c r="Y118" s="2">
        <f t="shared" si="30"/>
        <v>36910824.248332411</v>
      </c>
      <c r="Z118" s="2" t="str">
        <f t="shared" si="8"/>
        <v>HERE</v>
      </c>
      <c r="AA118" s="2">
        <f>IF(Z118="HERE",Y118,AA117+Graph!$G$1*1000)</f>
        <v>36910824.248332411</v>
      </c>
      <c r="AB118" s="2">
        <f t="shared" si="21"/>
        <v>216500.71513399482</v>
      </c>
      <c r="AC118" s="2">
        <f t="shared" si="31"/>
        <v>3234946</v>
      </c>
      <c r="AD118" s="3">
        <f t="shared" si="10"/>
        <v>36910824.248332411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35"/>
        <v>515917.7401098907</v>
      </c>
      <c r="H119" s="2">
        <f t="shared" si="32"/>
        <v>39332238.710988849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535602.41779448092</v>
      </c>
      <c r="Q119" s="2">
        <f t="shared" si="36"/>
        <v>535602.41779448092</v>
      </c>
      <c r="R119" s="2">
        <f t="shared" si="33"/>
        <v>40681372.666126892</v>
      </c>
      <c r="S119" s="2">
        <f t="shared" si="17"/>
        <v>515917.7401098907</v>
      </c>
      <c r="T119" s="2">
        <f t="shared" si="18"/>
        <v>18142</v>
      </c>
      <c r="U119" s="2">
        <f t="shared" si="19"/>
        <v>535602.41779448092</v>
      </c>
      <c r="V119" s="2">
        <f t="shared" si="34"/>
        <v>3559179</v>
      </c>
      <c r="W119" s="2">
        <f t="shared" si="20"/>
        <v>324233</v>
      </c>
      <c r="X119" s="2">
        <f t="shared" si="6"/>
        <v>211369.41779448092</v>
      </c>
      <c r="Y119" s="2">
        <f t="shared" si="30"/>
        <v>37122193.666126892</v>
      </c>
      <c r="Z119" s="2" t="str">
        <f t="shared" si="8"/>
        <v>HERE</v>
      </c>
      <c r="AA119" s="2">
        <f>IF(Z119="HERE",Y119,AA118+Graph!$G$1*1000)</f>
        <v>37122193.666126892</v>
      </c>
      <c r="AB119" s="2">
        <f t="shared" si="21"/>
        <v>211369.41779448092</v>
      </c>
      <c r="AC119" s="2">
        <f t="shared" si="31"/>
        <v>3559179</v>
      </c>
      <c r="AD119" s="3">
        <f t="shared" si="10"/>
        <v>37122193.666126892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35"/>
        <v>518095.30549450219</v>
      </c>
      <c r="H120" s="2">
        <f t="shared" si="32"/>
        <v>39850334.016483352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538010.12045498192</v>
      </c>
      <c r="Q120" s="2">
        <f t="shared" si="36"/>
        <v>538010.12045498192</v>
      </c>
      <c r="R120" s="2">
        <f t="shared" si="33"/>
        <v>41219382.786581874</v>
      </c>
      <c r="S120" s="2">
        <f t="shared" si="17"/>
        <v>518095.30549450219</v>
      </c>
      <c r="T120" s="2">
        <f t="shared" si="18"/>
        <v>18142</v>
      </c>
      <c r="U120" s="2">
        <f t="shared" si="19"/>
        <v>538010.12045498192</v>
      </c>
      <c r="V120" s="2">
        <f t="shared" si="34"/>
        <v>3837094</v>
      </c>
      <c r="W120" s="2">
        <f t="shared" si="20"/>
        <v>277915</v>
      </c>
      <c r="X120" s="2">
        <f t="shared" si="6"/>
        <v>260095.12045498192</v>
      </c>
      <c r="Y120" s="2">
        <f t="shared" si="30"/>
        <v>37382288.786581874</v>
      </c>
      <c r="Z120" s="2" t="str">
        <f t="shared" si="8"/>
        <v>HERE</v>
      </c>
      <c r="AA120" s="2">
        <f>IF(Z120="HERE",Y120,AA119+Graph!$G$1*1000)</f>
        <v>37382288.786581874</v>
      </c>
      <c r="AB120" s="2">
        <f t="shared" si="21"/>
        <v>260095.12045498192</v>
      </c>
      <c r="AC120" s="2">
        <f t="shared" si="31"/>
        <v>3837094</v>
      </c>
      <c r="AD120" s="3">
        <f t="shared" si="10"/>
        <v>37382288.786581874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35"/>
        <v>520272.87087911367</v>
      </c>
      <c r="H121" s="2">
        <f t="shared" si="32"/>
        <v>40370606.887362465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540417.82311548293</v>
      </c>
      <c r="Q121" s="2">
        <f t="shared" si="36"/>
        <v>540417.82311548293</v>
      </c>
      <c r="R121" s="2">
        <f t="shared" si="33"/>
        <v>41759800.609697357</v>
      </c>
      <c r="S121" s="2">
        <f t="shared" si="17"/>
        <v>520272.87087911367</v>
      </c>
      <c r="T121" s="2">
        <f t="shared" si="18"/>
        <v>18142</v>
      </c>
      <c r="U121" s="2">
        <f t="shared" si="19"/>
        <v>540417.82311548293</v>
      </c>
      <c r="V121" s="2">
        <f t="shared" si="34"/>
        <v>4062501</v>
      </c>
      <c r="W121" s="2">
        <f t="shared" si="20"/>
        <v>225407</v>
      </c>
      <c r="X121" s="2">
        <f t="shared" si="6"/>
        <v>315010.82311548293</v>
      </c>
      <c r="Y121" s="2">
        <f t="shared" si="30"/>
        <v>37697299.609697357</v>
      </c>
      <c r="Z121" s="2" t="str">
        <f t="shared" si="8"/>
        <v>HERE</v>
      </c>
      <c r="AA121" s="2">
        <f>IF(Z121="HERE",Y121,AA120+Graph!$G$1*1000)</f>
        <v>37697299.609697357</v>
      </c>
      <c r="AB121" s="2">
        <f t="shared" si="21"/>
        <v>315010.82311548293</v>
      </c>
      <c r="AC121" s="2">
        <f t="shared" si="31"/>
        <v>4062501</v>
      </c>
      <c r="AD121" s="3">
        <f t="shared" si="10"/>
        <v>37697299.609697357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35"/>
        <v>522450.43626374006</v>
      </c>
      <c r="H122" s="2">
        <f t="shared" si="32"/>
        <v>40893057.323626205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542825.52577598393</v>
      </c>
      <c r="Q122" s="2">
        <f t="shared" si="36"/>
        <v>542825.52577598393</v>
      </c>
      <c r="R122" s="2">
        <f t="shared" si="33"/>
        <v>42302626.135473341</v>
      </c>
      <c r="S122" s="2">
        <f t="shared" si="17"/>
        <v>522450.43626374006</v>
      </c>
      <c r="T122" s="2">
        <f t="shared" si="18"/>
        <v>18142</v>
      </c>
      <c r="U122" s="2">
        <f t="shared" si="19"/>
        <v>542825.52577598393</v>
      </c>
      <c r="V122" s="2">
        <f t="shared" si="34"/>
        <v>4266577</v>
      </c>
      <c r="W122" s="2">
        <f t="shared" si="20"/>
        <v>204076</v>
      </c>
      <c r="X122" s="2">
        <f t="shared" si="6"/>
        <v>338749.52577598393</v>
      </c>
      <c r="Y122" s="2">
        <f t="shared" si="30"/>
        <v>38036049.135473341</v>
      </c>
      <c r="Z122" s="2" t="str">
        <f t="shared" si="8"/>
        <v>HERE</v>
      </c>
      <c r="AA122" s="2">
        <f>IF(Z122="HERE",Y122,AA121+Graph!$G$1*1000)</f>
        <v>38036049.135473341</v>
      </c>
      <c r="AB122" s="2">
        <f t="shared" si="21"/>
        <v>338749.52577598393</v>
      </c>
      <c r="AC122" s="2">
        <f t="shared" si="31"/>
        <v>4266577</v>
      </c>
      <c r="AD122" s="3">
        <f t="shared" si="10"/>
        <v>38036049.135473341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35"/>
        <v>524628.00164835155</v>
      </c>
      <c r="H123" s="2">
        <f t="shared" si="32"/>
        <v>41417685.325274557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545233.22843647003</v>
      </c>
      <c r="Q123" s="2">
        <f t="shared" si="36"/>
        <v>545233.22843647003</v>
      </c>
      <c r="R123" s="2">
        <f t="shared" si="33"/>
        <v>42847859.363909811</v>
      </c>
      <c r="S123" s="2">
        <f t="shared" si="17"/>
        <v>524628.00164835155</v>
      </c>
      <c r="T123" s="2">
        <f t="shared" si="18"/>
        <v>18142</v>
      </c>
      <c r="U123" s="2">
        <f t="shared" si="19"/>
        <v>545233.22843647003</v>
      </c>
      <c r="V123" s="2">
        <f t="shared" si="34"/>
        <v>4609740</v>
      </c>
      <c r="W123" s="2">
        <f t="shared" si="20"/>
        <v>343163</v>
      </c>
      <c r="X123" s="2">
        <f t="shared" si="6"/>
        <v>202070.22843647003</v>
      </c>
      <c r="Y123" s="2">
        <f t="shared" si="30"/>
        <v>38238119.363909811</v>
      </c>
      <c r="Z123" s="2" t="str">
        <f t="shared" si="8"/>
        <v>HERE</v>
      </c>
      <c r="AA123" s="2">
        <f>IF(Z123="HERE",Y123,AA122+Graph!$G$1*1000)</f>
        <v>38238119.363909811</v>
      </c>
      <c r="AB123" s="2">
        <f t="shared" si="21"/>
        <v>202070.22843647003</v>
      </c>
      <c r="AC123" s="2">
        <f t="shared" si="31"/>
        <v>4609740</v>
      </c>
      <c r="AD123" s="3">
        <f t="shared" si="10"/>
        <v>38238119.363909811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35"/>
        <v>526805.56703296304</v>
      </c>
      <c r="H124" s="2">
        <f t="shared" si="32"/>
        <v>41944490.89230752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547640.93109697104</v>
      </c>
      <c r="Q124" s="2">
        <f t="shared" si="36"/>
        <v>547640.93109697104</v>
      </c>
      <c r="R124" s="2">
        <f t="shared" si="33"/>
        <v>43395500.295006782</v>
      </c>
      <c r="S124" s="2">
        <f t="shared" si="17"/>
        <v>526805.56703296304</v>
      </c>
      <c r="T124" s="2">
        <f t="shared" si="18"/>
        <v>18142</v>
      </c>
      <c r="U124" s="2">
        <f t="shared" si="19"/>
        <v>547640.93109697104</v>
      </c>
      <c r="V124" s="2">
        <f t="shared" si="34"/>
        <v>4973248</v>
      </c>
      <c r="W124" s="2">
        <f t="shared" si="20"/>
        <v>363508</v>
      </c>
      <c r="X124" s="2">
        <f t="shared" si="6"/>
        <v>184132.93109697104</v>
      </c>
      <c r="Y124" s="2">
        <f t="shared" si="30"/>
        <v>38422252.295006782</v>
      </c>
      <c r="Z124" s="2" t="str">
        <f t="shared" si="8"/>
        <v>HERE</v>
      </c>
      <c r="AA124" s="2">
        <f>IF(Z124="HERE",Y124,AA123+Graph!$G$1*1000)</f>
        <v>38422252.295006782</v>
      </c>
      <c r="AB124" s="2">
        <f t="shared" si="21"/>
        <v>184132.93109697104</v>
      </c>
      <c r="AC124" s="2">
        <f t="shared" si="31"/>
        <v>4973248</v>
      </c>
      <c r="AD124" s="3">
        <f t="shared" si="10"/>
        <v>38422252.295006782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35"/>
        <v>528983.13241757452</v>
      </c>
      <c r="H125" s="2">
        <f t="shared" si="32"/>
        <v>42473474.024725094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550048.63375747204</v>
      </c>
      <c r="Q125" s="2">
        <f t="shared" si="36"/>
        <v>550048.63375747204</v>
      </c>
      <c r="R125" s="2">
        <f t="shared" si="33"/>
        <v>43945548.928764254</v>
      </c>
      <c r="S125" s="2">
        <f t="shared" si="17"/>
        <v>528983.13241757452</v>
      </c>
      <c r="T125" s="2">
        <f t="shared" si="18"/>
        <v>18142</v>
      </c>
      <c r="U125" s="2">
        <f t="shared" si="19"/>
        <v>550048.63375747204</v>
      </c>
      <c r="V125" s="2">
        <f t="shared" si="34"/>
        <v>5383103</v>
      </c>
      <c r="W125" s="2">
        <f t="shared" si="20"/>
        <v>409855</v>
      </c>
      <c r="X125" s="2">
        <f t="shared" si="6"/>
        <v>140193.63375747204</v>
      </c>
      <c r="Y125" s="2">
        <f t="shared" si="30"/>
        <v>38562445.928764254</v>
      </c>
      <c r="Z125" s="2" t="str">
        <f t="shared" si="8"/>
        <v>HERE</v>
      </c>
      <c r="AA125" s="2">
        <f>IF(Z125="HERE",Y125,AA124+Graph!$G$1*1000)</f>
        <v>38562445.928764254</v>
      </c>
      <c r="AB125" s="2">
        <f t="shared" si="21"/>
        <v>140193.63375747204</v>
      </c>
      <c r="AC125" s="2">
        <f t="shared" si="31"/>
        <v>5383103</v>
      </c>
      <c r="AD125" s="3">
        <f t="shared" si="10"/>
        <v>38562445.928764254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35"/>
        <v>531160.69780220091</v>
      </c>
      <c r="H126" s="2">
        <f t="shared" si="32"/>
        <v>43004634.722527295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552456.33641797304</v>
      </c>
      <c r="Q126" s="2">
        <f t="shared" si="36"/>
        <v>552456.33641797304</v>
      </c>
      <c r="R126" s="2">
        <f t="shared" si="33"/>
        <v>44498005.265182227</v>
      </c>
      <c r="S126" s="2">
        <f t="shared" si="17"/>
        <v>531160.69780220091</v>
      </c>
      <c r="T126" s="2">
        <f t="shared" si="18"/>
        <v>18142</v>
      </c>
      <c r="U126" s="2">
        <f t="shared" si="19"/>
        <v>552456.33641797304</v>
      </c>
      <c r="V126" s="2">
        <f t="shared" si="34"/>
        <v>5861351</v>
      </c>
      <c r="W126" s="2">
        <f t="shared" si="20"/>
        <v>478248</v>
      </c>
      <c r="X126" s="2">
        <f t="shared" si="6"/>
        <v>74208.336417973042</v>
      </c>
      <c r="Y126" s="2">
        <f t="shared" si="30"/>
        <v>38636654.265182227</v>
      </c>
      <c r="Z126" s="2" t="str">
        <f t="shared" si="8"/>
        <v>HERE</v>
      </c>
      <c r="AA126" s="2">
        <f>IF(Z126="HERE",Y126,AA125+Graph!$G$1*1000)</f>
        <v>38636654.265182227</v>
      </c>
      <c r="AB126" s="2">
        <f t="shared" si="21"/>
        <v>74208.336417973042</v>
      </c>
      <c r="AC126" s="2">
        <f t="shared" si="31"/>
        <v>5861351</v>
      </c>
      <c r="AD126" s="3">
        <f t="shared" si="10"/>
        <v>38636654.265182227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28982234.997484114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35"/>
        <v>533338.2631868124</v>
      </c>
      <c r="H127" s="2">
        <f t="shared" si="32"/>
        <v>43537972.985714108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554864.03907845914</v>
      </c>
      <c r="Q127" s="2">
        <f t="shared" si="36"/>
        <v>554864.03907845914</v>
      </c>
      <c r="R127" s="2">
        <f t="shared" si="33"/>
        <v>45052869.304260686</v>
      </c>
      <c r="S127" s="2">
        <f t="shared" si="17"/>
        <v>533338.2631868124</v>
      </c>
      <c r="T127" s="2">
        <f t="shared" si="18"/>
        <v>18142</v>
      </c>
      <c r="U127" s="2">
        <f t="shared" si="19"/>
        <v>554864.03907845914</v>
      </c>
      <c r="V127" s="2">
        <f t="shared" si="34"/>
        <v>6353321</v>
      </c>
      <c r="W127" s="2">
        <f t="shared" si="20"/>
        <v>491970</v>
      </c>
      <c r="X127" s="2">
        <f t="shared" si="6"/>
        <v>62894.039078459144</v>
      </c>
      <c r="Y127" s="2">
        <f t="shared" si="30"/>
        <v>38699548.304260686</v>
      </c>
      <c r="Z127" s="2" t="str">
        <f t="shared" si="8"/>
        <v>HERE</v>
      </c>
      <c r="AA127" s="2">
        <f>IF(Z127="HERE",Y127,AA126+Graph!$G$1*1000)</f>
        <v>38699548.304260686</v>
      </c>
      <c r="AB127" s="2">
        <f t="shared" si="21"/>
        <v>62894.039078459144</v>
      </c>
      <c r="AC127" s="2">
        <f t="shared" si="31"/>
        <v>6353321</v>
      </c>
      <c r="AD127" s="3">
        <f t="shared" si="10"/>
        <v>38699548.304260686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29390684.995228481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35"/>
        <v>535515.82857142389</v>
      </c>
      <c r="H128" s="2">
        <f t="shared" si="32"/>
        <v>44073488.814285532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557271.74173896015</v>
      </c>
      <c r="Q128" s="2">
        <f t="shared" si="36"/>
        <v>557271.74173896015</v>
      </c>
      <c r="R128" s="2">
        <f t="shared" si="33"/>
        <v>45610141.045999646</v>
      </c>
      <c r="S128" s="2">
        <f t="shared" si="17"/>
        <v>535515.82857142389</v>
      </c>
      <c r="T128" s="2">
        <f t="shared" si="18"/>
        <v>18142</v>
      </c>
      <c r="U128" s="2">
        <f t="shared" si="19"/>
        <v>557271.74173896015</v>
      </c>
      <c r="V128" s="2">
        <f t="shared" si="34"/>
        <v>6573570</v>
      </c>
      <c r="W128" s="2">
        <f t="shared" si="20"/>
        <v>220249</v>
      </c>
      <c r="X128" s="2">
        <f t="shared" si="6"/>
        <v>337022.74173896015</v>
      </c>
      <c r="Y128" s="2">
        <f t="shared" si="30"/>
        <v>39036571.045999646</v>
      </c>
      <c r="Z128" s="2" t="str">
        <f t="shared" si="8"/>
        <v>HERE</v>
      </c>
      <c r="AA128" s="2">
        <f>IF(Z128="HERE",Y128,AA127+Graph!$G$1*1000)</f>
        <v>39036571.045999646</v>
      </c>
      <c r="AB128" s="2">
        <f t="shared" si="21"/>
        <v>337022.74173896015</v>
      </c>
      <c r="AC128" s="2">
        <f t="shared" si="31"/>
        <v>6573570</v>
      </c>
      <c r="AD128" s="3">
        <f t="shared" si="10"/>
        <v>39036571.045999646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29801301.925367288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35"/>
        <v>537693.39395603538</v>
      </c>
      <c r="H129" s="2">
        <f t="shared" si="32"/>
        <v>44611182.208241567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559679.44439946115</v>
      </c>
      <c r="Q129" s="2">
        <f t="shared" si="36"/>
        <v>559679.44439946115</v>
      </c>
      <c r="R129" s="2">
        <f t="shared" si="33"/>
        <v>46169820.490399107</v>
      </c>
      <c r="S129" s="2">
        <f t="shared" si="17"/>
        <v>537693.39395603538</v>
      </c>
      <c r="T129" s="2">
        <f t="shared" si="18"/>
        <v>18142</v>
      </c>
      <c r="U129" s="2">
        <f t="shared" si="19"/>
        <v>559679.44439946115</v>
      </c>
      <c r="V129" s="2">
        <f t="shared" si="34"/>
        <v>6853372</v>
      </c>
      <c r="W129" s="2">
        <f t="shared" si="20"/>
        <v>279802</v>
      </c>
      <c r="X129" s="2">
        <f t="shared" si="6"/>
        <v>279877.44439946115</v>
      </c>
      <c r="Y129" s="2">
        <f t="shared" si="30"/>
        <v>39316448.490399107</v>
      </c>
      <c r="Z129" s="2" t="str">
        <f t="shared" si="8"/>
        <v>HERE</v>
      </c>
      <c r="AA129" s="2">
        <f>IF(Z129="HERE",Y129,AA128+Graph!$G$1*1000)</f>
        <v>39316448.490399107</v>
      </c>
      <c r="AB129" s="2">
        <f t="shared" si="21"/>
        <v>279877.44439946115</v>
      </c>
      <c r="AC129" s="2">
        <f t="shared" si="31"/>
        <v>6853372</v>
      </c>
      <c r="AD129" s="3">
        <f t="shared" si="10"/>
        <v>39316448.490399107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30147450.857543401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35"/>
        <v>539870.95934066176</v>
      </c>
      <c r="H130" s="2">
        <f t="shared" si="32"/>
        <v>45151053.167582229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562087.14705996215</v>
      </c>
      <c r="Q130" s="2">
        <f t="shared" si="36"/>
        <v>562087.14705996215</v>
      </c>
      <c r="R130" s="2">
        <f t="shared" si="33"/>
        <v>46731907.637459069</v>
      </c>
      <c r="S130" s="2">
        <f t="shared" si="17"/>
        <v>539870.95934066176</v>
      </c>
      <c r="T130" s="2">
        <f t="shared" si="18"/>
        <v>18142</v>
      </c>
      <c r="U130" s="2">
        <f t="shared" si="19"/>
        <v>562087.14705996215</v>
      </c>
      <c r="V130" s="2">
        <f t="shared" si="34"/>
        <v>7164387</v>
      </c>
      <c r="W130" s="2">
        <f t="shared" si="20"/>
        <v>311015</v>
      </c>
      <c r="X130" s="2">
        <f t="shared" si="6"/>
        <v>251072.14705996215</v>
      </c>
      <c r="Y130" s="2">
        <f t="shared" si="30"/>
        <v>39567520.637459069</v>
      </c>
      <c r="Z130" s="2" t="str">
        <f t="shared" si="8"/>
        <v>HERE</v>
      </c>
      <c r="AA130" s="2">
        <f>IF(Z130="HERE",Y130,AA129+Graph!$G$1*1000)</f>
        <v>39567520.637459069</v>
      </c>
      <c r="AB130" s="2">
        <f t="shared" si="21"/>
        <v>251072.14705996215</v>
      </c>
      <c r="AC130" s="2">
        <f t="shared" si="31"/>
        <v>7164387</v>
      </c>
      <c r="AD130" s="3">
        <f t="shared" si="10"/>
        <v>39567520.637459069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30495766.722113963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35"/>
        <v>542048.52472527325</v>
      </c>
      <c r="H131" s="2">
        <f t="shared" si="32"/>
        <v>45693101.692307502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564494.84972046316</v>
      </c>
      <c r="Q131" s="2">
        <f t="shared" si="36"/>
        <v>564494.84972046316</v>
      </c>
      <c r="R131" s="2">
        <f t="shared" si="33"/>
        <v>47296402.487179533</v>
      </c>
      <c r="S131" s="2">
        <f t="shared" si="17"/>
        <v>542048.52472527325</v>
      </c>
      <c r="T131" s="2">
        <f t="shared" si="18"/>
        <v>18142</v>
      </c>
      <c r="U131" s="2">
        <f t="shared" si="19"/>
        <v>564494.84972046316</v>
      </c>
      <c r="V131" s="2">
        <f t="shared" si="34"/>
        <v>7447199</v>
      </c>
      <c r="W131" s="2">
        <f t="shared" si="20"/>
        <v>282812</v>
      </c>
      <c r="X131" s="2">
        <f t="shared" si="6"/>
        <v>281682.84972046316</v>
      </c>
      <c r="Y131" s="2">
        <f t="shared" si="30"/>
        <v>39849203.487179533</v>
      </c>
      <c r="Z131" s="2" t="str">
        <f t="shared" si="8"/>
        <v>HERE</v>
      </c>
      <c r="AA131" s="2">
        <f>IF(Z131="HERE",Y131,AA130+Graph!$G$1*1000)</f>
        <v>39849203.487179533</v>
      </c>
      <c r="AB131" s="2">
        <f t="shared" si="21"/>
        <v>281682.84972046316</v>
      </c>
      <c r="AC131" s="2">
        <f t="shared" si="31"/>
        <v>7447199</v>
      </c>
      <c r="AD131" s="3">
        <f t="shared" si="10"/>
        <v>39849203.487179533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30846249.519078977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35"/>
        <v>544226.09010988474</v>
      </c>
      <c r="H132" s="2">
        <f t="shared" si="32"/>
        <v>46237327.782417387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566902.55238094926</v>
      </c>
      <c r="Q132" s="2">
        <f t="shared" si="36"/>
        <v>566902.55238094926</v>
      </c>
      <c r="R132" s="2">
        <f t="shared" si="33"/>
        <v>47863305.039560482</v>
      </c>
      <c r="S132" s="2">
        <f t="shared" si="17"/>
        <v>544226.09010988474</v>
      </c>
      <c r="T132" s="2">
        <f t="shared" si="18"/>
        <v>18142</v>
      </c>
      <c r="U132" s="2">
        <f t="shared" si="19"/>
        <v>566902.55238094926</v>
      </c>
      <c r="V132" s="2">
        <f t="shared" si="34"/>
        <v>7891184</v>
      </c>
      <c r="W132" s="2">
        <f t="shared" si="20"/>
        <v>443985</v>
      </c>
      <c r="X132" s="2">
        <f t="shared" si="6"/>
        <v>122917.55238094926</v>
      </c>
      <c r="Y132" s="2">
        <f t="shared" si="30"/>
        <v>39972121.039560482</v>
      </c>
      <c r="Z132" s="2" t="str">
        <f t="shared" si="8"/>
        <v>HERE</v>
      </c>
      <c r="AA132" s="2">
        <f>IF(Z132="HERE",Y132,AA131+Graph!$G$1*1000)</f>
        <v>39972121.039560482</v>
      </c>
      <c r="AB132" s="2">
        <f t="shared" si="21"/>
        <v>122917.55238094926</v>
      </c>
      <c r="AC132" s="2">
        <f t="shared" si="31"/>
        <v>7891184</v>
      </c>
      <c r="AD132" s="3">
        <f t="shared" si="10"/>
        <v>39972121.039560482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31198899.248438433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35"/>
        <v>546403.65549449623</v>
      </c>
      <c r="H133" s="2">
        <f t="shared" si="32"/>
        <v>46783731.437911883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569310.25504145026</v>
      </c>
      <c r="Q133" s="2">
        <f t="shared" si="36"/>
        <v>569310.25504145026</v>
      </c>
      <c r="R133" s="2">
        <f t="shared" si="33"/>
        <v>48432615.294601932</v>
      </c>
      <c r="S133" s="2">
        <f t="shared" si="17"/>
        <v>546403.65549449623</v>
      </c>
      <c r="T133" s="2">
        <f t="shared" si="18"/>
        <v>18142</v>
      </c>
      <c r="U133" s="2">
        <f t="shared" si="19"/>
        <v>569310.25504145026</v>
      </c>
      <c r="V133" s="2">
        <f t="shared" si="34"/>
        <v>8378940</v>
      </c>
      <c r="W133" s="2">
        <f t="shared" si="20"/>
        <v>487756</v>
      </c>
      <c r="X133" s="2">
        <f t="shared" si="6"/>
        <v>81554.255041450262</v>
      </c>
      <c r="Y133" s="2">
        <f t="shared" si="30"/>
        <v>40053675.294601932</v>
      </c>
      <c r="Z133" s="2" t="str">
        <f t="shared" si="8"/>
        <v>HERE</v>
      </c>
      <c r="AA133" s="2">
        <f>IF(Z133="HERE",Y133,AA132+Graph!$G$1*1000)</f>
        <v>40053675.294601932</v>
      </c>
      <c r="AB133" s="2">
        <f t="shared" si="21"/>
        <v>81554.255041450262</v>
      </c>
      <c r="AC133" s="2">
        <f t="shared" si="31"/>
        <v>8378940</v>
      </c>
      <c r="AD133" s="3">
        <f t="shared" si="10"/>
        <v>40053675.294601932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31553715.910192333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35"/>
        <v>548581.22087912261</v>
      </c>
      <c r="H134" s="2">
        <f t="shared" si="32"/>
        <v>47332312.658791006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571717.95770195127</v>
      </c>
      <c r="Q134" s="2">
        <f t="shared" si="36"/>
        <v>571717.95770195127</v>
      </c>
      <c r="R134" s="2">
        <f t="shared" si="33"/>
        <v>49004333.252303883</v>
      </c>
      <c r="S134" s="2">
        <f t="shared" si="17"/>
        <v>548581.22087912261</v>
      </c>
      <c r="T134" s="2">
        <f t="shared" si="18"/>
        <v>18142</v>
      </c>
      <c r="U134" s="2">
        <f t="shared" si="19"/>
        <v>571717.95770195127</v>
      </c>
      <c r="V134" s="2">
        <f t="shared" si="34"/>
        <v>8977329</v>
      </c>
      <c r="W134" s="2">
        <f t="shared" si="20"/>
        <v>598389</v>
      </c>
      <c r="X134" s="2">
        <f t="shared" si="6"/>
        <v>-26671.042298048735</v>
      </c>
      <c r="Y134" s="2">
        <f t="shared" si="30"/>
        <v>40027004.252303883</v>
      </c>
      <c r="Z134" s="2" t="str">
        <f t="shared" si="8"/>
        <v>HERE</v>
      </c>
      <c r="AA134" s="2">
        <f>IF(Z134="HERE",Y134,AA133+Graph!$G$1*1000)</f>
        <v>40027004.252303883</v>
      </c>
      <c r="AB134" s="2">
        <f t="shared" si="21"/>
        <v>-26671.042298048735</v>
      </c>
      <c r="AC134" s="2">
        <f t="shared" si="31"/>
        <v>8977329</v>
      </c>
      <c r="AD134" s="3">
        <f t="shared" si="10"/>
        <v>40027004.252303883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31910699.50434069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35"/>
        <v>550758.7862637341</v>
      </c>
      <c r="H135" s="2">
        <f t="shared" si="32"/>
        <v>47883071.44505474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574125.66036245227</v>
      </c>
      <c r="Q135" s="2">
        <f t="shared" si="36"/>
        <v>574125.66036245227</v>
      </c>
      <c r="R135" s="2">
        <f t="shared" si="33"/>
        <v>49578458.912666336</v>
      </c>
      <c r="S135" s="2">
        <f t="shared" si="17"/>
        <v>550758.7862637341</v>
      </c>
      <c r="T135" s="2">
        <f t="shared" si="18"/>
        <v>18142</v>
      </c>
      <c r="U135" s="2">
        <f t="shared" si="19"/>
        <v>574125.66036245227</v>
      </c>
      <c r="V135" s="2">
        <f t="shared" si="34"/>
        <v>9296367</v>
      </c>
      <c r="W135" s="2">
        <f t="shared" si="20"/>
        <v>319038</v>
      </c>
      <c r="X135" s="2">
        <f t="shared" si="6"/>
        <v>255087.66036245227</v>
      </c>
      <c r="Y135" s="2">
        <f t="shared" si="30"/>
        <v>40282091.912666336</v>
      </c>
      <c r="Z135" s="2" t="str">
        <f t="shared" si="8"/>
        <v>HERE</v>
      </c>
      <c r="AA135" s="2">
        <f>IF(Z135="HERE",Y135,AA134+Graph!$G$1*1000)</f>
        <v>40282091.912666336</v>
      </c>
      <c r="AB135" s="2">
        <f t="shared" si="21"/>
        <v>255087.66036245227</v>
      </c>
      <c r="AC135" s="2">
        <f t="shared" si="31"/>
        <v>9296367</v>
      </c>
      <c r="AD135" s="3">
        <f t="shared" si="10"/>
        <v>40282091.912666336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32269850.030883495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35"/>
        <v>552936.35164834559</v>
      </c>
      <c r="H136" s="2">
        <f t="shared" si="32"/>
        <v>48436007.796703085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576533.36302293837</v>
      </c>
      <c r="Q136" s="2">
        <f t="shared" si="36"/>
        <v>576533.36302293837</v>
      </c>
      <c r="R136" s="2">
        <f t="shared" si="33"/>
        <v>50154992.275689274</v>
      </c>
      <c r="S136" s="2">
        <f t="shared" si="17"/>
        <v>552936.35164834559</v>
      </c>
      <c r="T136" s="2">
        <f t="shared" si="18"/>
        <v>18142</v>
      </c>
      <c r="U136" s="2">
        <f t="shared" si="19"/>
        <v>576533.36302293837</v>
      </c>
      <c r="V136" s="2">
        <f t="shared" si="34"/>
        <v>9646715</v>
      </c>
      <c r="W136" s="2">
        <f t="shared" si="20"/>
        <v>350348</v>
      </c>
      <c r="X136" s="2">
        <f t="shared" si="6"/>
        <v>226185.36302293837</v>
      </c>
      <c r="Y136" s="2">
        <f t="shared" si="30"/>
        <v>40508277.275689274</v>
      </c>
      <c r="Z136" s="2" t="str">
        <f t="shared" si="8"/>
        <v>HERE</v>
      </c>
      <c r="AA136" s="2">
        <f>IF(Z136="HERE",Y136,AA135+Graph!$G$1*1000)</f>
        <v>40508277.275689274</v>
      </c>
      <c r="AB136" s="2">
        <f t="shared" si="21"/>
        <v>226185.36302293837</v>
      </c>
      <c r="AC136" s="2">
        <f t="shared" si="31"/>
        <v>9646715</v>
      </c>
      <c r="AD136" s="3">
        <f t="shared" si="10"/>
        <v>40508277.275689274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32631167.489820737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35"/>
        <v>555113.91703295708</v>
      </c>
      <c r="H137" s="2">
        <f t="shared" si="32"/>
        <v>48991121.713736042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578941.06568343937</v>
      </c>
      <c r="Q137" s="2">
        <f t="shared" si="36"/>
        <v>578941.06568343937</v>
      </c>
      <c r="R137" s="2">
        <f t="shared" si="33"/>
        <v>50733933.341372713</v>
      </c>
      <c r="S137" s="2">
        <f t="shared" si="17"/>
        <v>555113.91703295708</v>
      </c>
      <c r="T137" s="2">
        <f t="shared" si="18"/>
        <v>18142</v>
      </c>
      <c r="U137" s="2">
        <f t="shared" si="19"/>
        <v>578941.06568343937</v>
      </c>
      <c r="V137" s="2">
        <f t="shared" si="34"/>
        <v>10021471</v>
      </c>
      <c r="W137" s="2">
        <f t="shared" si="20"/>
        <v>374756</v>
      </c>
      <c r="X137" s="2">
        <f t="shared" si="6"/>
        <v>204185.06568343937</v>
      </c>
      <c r="Y137" s="2">
        <f t="shared" si="30"/>
        <v>40712462.341372713</v>
      </c>
      <c r="Z137" s="2" t="str">
        <f t="shared" si="8"/>
        <v>HERE</v>
      </c>
      <c r="AA137" s="2">
        <f>IF(Z137="HERE",Y137,AA136+Graph!$G$1*1000)</f>
        <v>40712462.341372713</v>
      </c>
      <c r="AB137" s="2">
        <f t="shared" si="21"/>
        <v>204185.06568343937</v>
      </c>
      <c r="AC137" s="2">
        <f t="shared" si="31"/>
        <v>10021471</v>
      </c>
      <c r="AD137" s="3">
        <f t="shared" si="10"/>
        <v>40712462.341372713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32930197.018652432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35"/>
        <v>557291.48241758347</v>
      </c>
      <c r="H138" s="2">
        <f t="shared" si="32"/>
        <v>49548413.196153626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581348.76834394038</v>
      </c>
      <c r="Q138" s="2">
        <f t="shared" si="36"/>
        <v>581348.76834394038</v>
      </c>
      <c r="R138" s="2">
        <f t="shared" si="33"/>
        <v>51315282.109716654</v>
      </c>
      <c r="S138" s="2">
        <f t="shared" si="17"/>
        <v>557291.48241758347</v>
      </c>
      <c r="T138" s="2">
        <f t="shared" si="18"/>
        <v>18142</v>
      </c>
      <c r="U138" s="2">
        <f t="shared" si="19"/>
        <v>581348.76834394038</v>
      </c>
      <c r="V138" s="2">
        <f t="shared" si="34"/>
        <v>10490487</v>
      </c>
      <c r="W138" s="2">
        <f t="shared" si="20"/>
        <v>469016</v>
      </c>
      <c r="X138" s="2">
        <f t="shared" si="6"/>
        <v>112332.76834394038</v>
      </c>
      <c r="Y138" s="2">
        <f t="shared" si="30"/>
        <v>40824795.109716654</v>
      </c>
      <c r="Z138" s="2" t="str">
        <f t="shared" si="8"/>
        <v>HERE</v>
      </c>
      <c r="AA138" s="2">
        <f>IF(Z138="HERE",Y138,AA137+Graph!$G$1*1000)</f>
        <v>40824795.109716654</v>
      </c>
      <c r="AB138" s="2">
        <f t="shared" si="21"/>
        <v>112332.76834394038</v>
      </c>
      <c r="AC138" s="2">
        <f t="shared" si="31"/>
        <v>10490487</v>
      </c>
      <c r="AD138" s="3">
        <f t="shared" si="10"/>
        <v>40824795.109716654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33170803.779878575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35"/>
        <v>559469.04780219495</v>
      </c>
      <c r="H139" s="2">
        <f t="shared" si="32"/>
        <v>50107882.243955821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583756.47100444138</v>
      </c>
      <c r="Q139" s="2">
        <f t="shared" si="36"/>
        <v>583756.47100444138</v>
      </c>
      <c r="R139" s="2">
        <f t="shared" si="33"/>
        <v>51899038.580721095</v>
      </c>
      <c r="S139" s="2">
        <f t="shared" si="17"/>
        <v>559469.04780219495</v>
      </c>
      <c r="T139" s="2">
        <f t="shared" si="18"/>
        <v>18142</v>
      </c>
      <c r="U139" s="2">
        <f t="shared" si="19"/>
        <v>583756.47100444138</v>
      </c>
      <c r="V139" s="2">
        <f t="shared" si="34"/>
        <v>10971047</v>
      </c>
      <c r="W139" s="2">
        <f t="shared" si="20"/>
        <v>480560</v>
      </c>
      <c r="X139" s="2">
        <f t="shared" si="6"/>
        <v>103196.47100444138</v>
      </c>
      <c r="Y139" s="2">
        <f t="shared" si="30"/>
        <v>40927991.580721095</v>
      </c>
      <c r="Z139" s="2" t="str">
        <f t="shared" si="8"/>
        <v>HERE</v>
      </c>
      <c r="AA139" s="2">
        <f>IF(Z139="HERE",Y139,AA138+Graph!$G$1*1000)</f>
        <v>40927991.580721095</v>
      </c>
      <c r="AB139" s="2">
        <f t="shared" si="21"/>
        <v>103196.47100444138</v>
      </c>
      <c r="AC139" s="2">
        <f t="shared" si="31"/>
        <v>10971047</v>
      </c>
      <c r="AD139" s="3">
        <f t="shared" si="10"/>
        <v>40927991.580721095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33381489.12349917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35"/>
        <v>561646.61318680644</v>
      </c>
      <c r="H140" s="2">
        <f t="shared" si="32"/>
        <v>50669528.857142627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586164.17366492748</v>
      </c>
      <c r="Q140" s="2">
        <f t="shared" si="36"/>
        <v>586164.17366492748</v>
      </c>
      <c r="R140" s="2">
        <f t="shared" si="33"/>
        <v>52485202.754386023</v>
      </c>
      <c r="S140" s="2">
        <f t="shared" si="17"/>
        <v>561646.61318680644</v>
      </c>
      <c r="T140" s="2">
        <f t="shared" si="18"/>
        <v>18142</v>
      </c>
      <c r="U140" s="2">
        <f t="shared" si="19"/>
        <v>586164.17366492748</v>
      </c>
      <c r="V140" s="2">
        <f t="shared" si="34"/>
        <v>11465210</v>
      </c>
      <c r="W140" s="2">
        <f t="shared" si="20"/>
        <v>494163</v>
      </c>
      <c r="X140" s="2">
        <f t="shared" si="6"/>
        <v>92001.173664927483</v>
      </c>
      <c r="Y140" s="2">
        <f t="shared" si="30"/>
        <v>41019992.754386023</v>
      </c>
      <c r="Z140" s="2" t="str">
        <f t="shared" si="8"/>
        <v>HERE</v>
      </c>
      <c r="AA140" s="2">
        <f>IF(Z140="HERE",Y140,AA139+Graph!$G$1*1000)</f>
        <v>41019992.754386023</v>
      </c>
      <c r="AB140" s="2">
        <f t="shared" si="21"/>
        <v>92001.173664927483</v>
      </c>
      <c r="AC140" s="2">
        <f t="shared" si="31"/>
        <v>11465210</v>
      </c>
      <c r="AD140" s="3">
        <f t="shared" si="10"/>
        <v>41019992.754386023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33587933.249514207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35"/>
        <v>563824.17857141793</v>
      </c>
      <c r="H141" s="2">
        <f t="shared" si="32"/>
        <v>51233353.035714045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588571.87632542849</v>
      </c>
      <c r="Q141" s="2">
        <f t="shared" si="36"/>
        <v>588571.87632542849</v>
      </c>
      <c r="R141" s="2">
        <f t="shared" si="33"/>
        <v>53073774.630711451</v>
      </c>
      <c r="S141" s="2">
        <f t="shared" si="17"/>
        <v>563824.17857141793</v>
      </c>
      <c r="T141" s="2">
        <f t="shared" si="18"/>
        <v>18142</v>
      </c>
      <c r="U141" s="2">
        <f t="shared" si="19"/>
        <v>588571.87632542849</v>
      </c>
      <c r="V141" s="2">
        <f t="shared" si="34"/>
        <v>12014288</v>
      </c>
      <c r="W141" s="2">
        <f t="shared" si="20"/>
        <v>549078</v>
      </c>
      <c r="X141" s="2">
        <f t="shared" si="6"/>
        <v>39493.876325428486</v>
      </c>
      <c r="Y141" s="2">
        <f t="shared" si="30"/>
        <v>41059486.630711451</v>
      </c>
      <c r="Z141" s="2" t="str">
        <f t="shared" si="8"/>
        <v>HERE</v>
      </c>
      <c r="AA141" s="2">
        <f>IF(Z141="HERE",Y141,AA140+Graph!$G$1*1000)</f>
        <v>41059486.630711451</v>
      </c>
      <c r="AB141" s="2">
        <f t="shared" si="21"/>
        <v>39493.876325428486</v>
      </c>
      <c r="AC141" s="2">
        <f t="shared" si="31"/>
        <v>12014288</v>
      </c>
      <c r="AD141" s="3">
        <f t="shared" si="10"/>
        <v>41059486.630711451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33835914.607923694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35"/>
        <v>566001.74395604432</v>
      </c>
      <c r="H142" s="2">
        <f t="shared" si="32"/>
        <v>51799354.779670089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590979.57898592949</v>
      </c>
      <c r="Q142" s="2">
        <f t="shared" si="36"/>
        <v>590979.57898592949</v>
      </c>
      <c r="R142" s="2">
        <f t="shared" si="33"/>
        <v>53664754.209697381</v>
      </c>
      <c r="S142" s="2">
        <f t="shared" si="17"/>
        <v>566001.74395604432</v>
      </c>
      <c r="T142" s="2">
        <f t="shared" si="18"/>
        <v>18142</v>
      </c>
      <c r="U142" s="2">
        <f t="shared" si="19"/>
        <v>590979.57898592949</v>
      </c>
      <c r="V142" s="2">
        <f t="shared" si="34"/>
        <v>12294006</v>
      </c>
      <c r="W142" s="2">
        <f t="shared" si="20"/>
        <v>279718</v>
      </c>
      <c r="X142" s="2">
        <f t="shared" si="6"/>
        <v>311261.57898592949</v>
      </c>
      <c r="Y142" s="2">
        <f t="shared" si="30"/>
        <v>41370748.209697381</v>
      </c>
      <c r="Z142" s="2" t="str">
        <f t="shared" si="8"/>
        <v>HERE</v>
      </c>
      <c r="AA142" s="2">
        <f>IF(Z142="HERE",Y142,AA141+Graph!$G$1*1000)</f>
        <v>41370748.209697381</v>
      </c>
      <c r="AB142" s="2">
        <f t="shared" si="21"/>
        <v>311261.57898592949</v>
      </c>
      <c r="AC142" s="2">
        <f t="shared" si="31"/>
        <v>12294006</v>
      </c>
      <c r="AD142" s="3">
        <f t="shared" si="10"/>
        <v>41370748.209697381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34130694.698727623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35"/>
        <v>568179.3093406558</v>
      </c>
      <c r="H143" s="2">
        <f t="shared" si="32"/>
        <v>52367534.089010745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593387.28164643049</v>
      </c>
      <c r="Q143" s="2">
        <f t="shared" si="36"/>
        <v>593387.28164643049</v>
      </c>
      <c r="R143" s="2">
        <f t="shared" si="33"/>
        <v>54258141.491343811</v>
      </c>
      <c r="S143" s="2">
        <f t="shared" si="17"/>
        <v>568179.3093406558</v>
      </c>
      <c r="T143" s="2">
        <f t="shared" si="18"/>
        <v>18142</v>
      </c>
      <c r="U143" s="2">
        <f t="shared" si="19"/>
        <v>593387.28164643049</v>
      </c>
      <c r="V143" s="2">
        <f t="shared" si="34"/>
        <v>12646486</v>
      </c>
      <c r="W143" s="2">
        <f t="shared" si="20"/>
        <v>352480</v>
      </c>
      <c r="X143" s="2">
        <f t="shared" si="6"/>
        <v>240907.28164643049</v>
      </c>
      <c r="Y143" s="2">
        <f t="shared" si="30"/>
        <v>41611655.491343811</v>
      </c>
      <c r="Z143" s="2" t="str">
        <f t="shared" si="8"/>
        <v>HERE</v>
      </c>
      <c r="AA143" s="2">
        <f>IF(Z143="HERE",Y143,AA142+Graph!$G$1*1000)</f>
        <v>41611655.491343811</v>
      </c>
      <c r="AB143" s="2">
        <f t="shared" si="21"/>
        <v>240907.28164643049</v>
      </c>
      <c r="AC143" s="2">
        <f t="shared" si="31"/>
        <v>12646486</v>
      </c>
      <c r="AD143" s="3">
        <f t="shared" si="10"/>
        <v>41611655.491343811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34445773.071926013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35"/>
        <v>570356.87472526729</v>
      </c>
      <c r="H144" s="2">
        <f t="shared" si="32"/>
        <v>52937890.963736013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595794.98430691659</v>
      </c>
      <c r="Q144" s="2">
        <f t="shared" si="36"/>
        <v>595794.98430691659</v>
      </c>
      <c r="R144" s="2">
        <f t="shared" si="33"/>
        <v>54853936.475650728</v>
      </c>
      <c r="S144" s="2">
        <f t="shared" si="17"/>
        <v>570356.87472526729</v>
      </c>
      <c r="T144" s="2">
        <f t="shared" si="18"/>
        <v>18142</v>
      </c>
      <c r="U144" s="2">
        <f t="shared" si="19"/>
        <v>595794.98430691659</v>
      </c>
      <c r="V144" s="2">
        <f t="shared" si="34"/>
        <v>13058298</v>
      </c>
      <c r="W144" s="2">
        <f t="shared" si="20"/>
        <v>411812</v>
      </c>
      <c r="X144" s="2">
        <f t="shared" si="6"/>
        <v>183982.98430691659</v>
      </c>
      <c r="Y144" s="2">
        <f t="shared" si="30"/>
        <v>41795638.475650728</v>
      </c>
      <c r="Z144" s="2" t="str">
        <f t="shared" si="8"/>
        <v>HERE</v>
      </c>
      <c r="AA144" s="2">
        <f>IF(Z144="HERE",Y144,AA143+Graph!$G$1*1000)</f>
        <v>41795638.475650728</v>
      </c>
      <c r="AB144" s="2">
        <f t="shared" si="21"/>
        <v>183982.98430691659</v>
      </c>
      <c r="AC144" s="2">
        <f t="shared" si="31"/>
        <v>13058298</v>
      </c>
      <c r="AD144" s="3">
        <f t="shared" si="10"/>
        <v>41795638.475650728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34644794.42751883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35"/>
        <v>572534.44010989368</v>
      </c>
      <c r="H145" s="2">
        <f t="shared" si="32"/>
        <v>53510425.403845906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598202.6869674176</v>
      </c>
      <c r="Q145" s="2">
        <f t="shared" si="36"/>
        <v>598202.6869674176</v>
      </c>
      <c r="R145" s="2">
        <f t="shared" si="33"/>
        <v>55452139.162618145</v>
      </c>
      <c r="S145" s="2">
        <f t="shared" si="17"/>
        <v>572534.44010989368</v>
      </c>
      <c r="T145" s="2">
        <f t="shared" si="18"/>
        <v>18142</v>
      </c>
      <c r="U145" s="2">
        <f t="shared" si="19"/>
        <v>598202.6869674176</v>
      </c>
      <c r="V145" s="2">
        <f t="shared" si="34"/>
        <v>13509108</v>
      </c>
      <c r="W145" s="2">
        <f t="shared" si="20"/>
        <v>450810</v>
      </c>
      <c r="X145" s="2">
        <f t="shared" si="6"/>
        <v>147392.6869674176</v>
      </c>
      <c r="Y145" s="2">
        <f t="shared" si="30"/>
        <v>41943031.162618145</v>
      </c>
      <c r="Z145" s="2" t="str">
        <f t="shared" si="8"/>
        <v>HERE</v>
      </c>
      <c r="AA145" s="2">
        <f>IF(Z145="HERE",Y145,AA144+Graph!$G$1*1000)</f>
        <v>41943031.162618145</v>
      </c>
      <c r="AB145" s="2">
        <f t="shared" si="21"/>
        <v>147392.6869674176</v>
      </c>
      <c r="AC145" s="2">
        <f t="shared" si="31"/>
        <v>13509108</v>
      </c>
      <c r="AD145" s="3">
        <f t="shared" si="10"/>
        <v>41943031.162618145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34828689.465506107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35"/>
        <v>574712.00549450517</v>
      </c>
      <c r="H146" s="2">
        <f t="shared" si="32"/>
        <v>54085137.409340411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600610.3896279186</v>
      </c>
      <c r="Q146" s="2">
        <f t="shared" si="36"/>
        <v>600610.3896279186</v>
      </c>
      <c r="R146" s="2">
        <f t="shared" si="33"/>
        <v>56052749.552246064</v>
      </c>
      <c r="S146" s="2">
        <f t="shared" si="17"/>
        <v>574712.00549450517</v>
      </c>
      <c r="T146" s="2">
        <f t="shared" si="18"/>
        <v>18142</v>
      </c>
      <c r="U146" s="2">
        <f t="shared" si="19"/>
        <v>600610.3896279186</v>
      </c>
      <c r="V146" s="2">
        <f t="shared" si="34"/>
        <v>14012224</v>
      </c>
      <c r="W146" s="2">
        <f t="shared" si="20"/>
        <v>503116</v>
      </c>
      <c r="X146" s="2">
        <f t="shared" si="6"/>
        <v>97494.389627918601</v>
      </c>
      <c r="Y146" s="2">
        <f t="shared" si="30"/>
        <v>42040525.552246064</v>
      </c>
      <c r="Z146" s="2" t="str">
        <f t="shared" si="8"/>
        <v>HERE</v>
      </c>
      <c r="AA146" s="2">
        <f>IF(Z146="HERE",Y146,AA145+Graph!$G$1*1000)</f>
        <v>42040525.552246064</v>
      </c>
      <c r="AB146" s="2">
        <f t="shared" si="21"/>
        <v>97494.389627918601</v>
      </c>
      <c r="AC146" s="2">
        <f t="shared" si="31"/>
        <v>14012224</v>
      </c>
      <c r="AD146" s="3">
        <f t="shared" si="10"/>
        <v>42040525.552246064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34975356.485887825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35"/>
        <v>576889.57087911665</v>
      </c>
      <c r="H147" s="2">
        <f t="shared" si="32"/>
        <v>54662026.980219528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603018.0922884196</v>
      </c>
      <c r="Q147" s="2">
        <f t="shared" si="36"/>
        <v>603018.0922884196</v>
      </c>
      <c r="R147" s="2">
        <f t="shared" si="33"/>
        <v>56655767.644534484</v>
      </c>
      <c r="S147" s="2">
        <f t="shared" si="17"/>
        <v>576889.57087911665</v>
      </c>
      <c r="T147" s="2">
        <f t="shared" si="18"/>
        <v>18142</v>
      </c>
      <c r="U147" s="2">
        <f t="shared" si="19"/>
        <v>603018.0922884196</v>
      </c>
      <c r="V147" s="2">
        <f t="shared" si="34"/>
        <v>14556827</v>
      </c>
      <c r="W147" s="2">
        <f t="shared" si="20"/>
        <v>544603</v>
      </c>
      <c r="X147" s="2">
        <f t="shared" si="6"/>
        <v>58415.092288419604</v>
      </c>
      <c r="Y147" s="2">
        <f t="shared" si="30"/>
        <v>42098940.644534484</v>
      </c>
      <c r="Z147" s="2" t="str">
        <f t="shared" si="8"/>
        <v>HERE</v>
      </c>
      <c r="AA147" s="2">
        <f>IF(Z147="HERE",Y147,AA146+Graph!$G$1*1000)</f>
        <v>42098940.644534484</v>
      </c>
      <c r="AB147" s="2">
        <f t="shared" si="21"/>
        <v>58415.092288419604</v>
      </c>
      <c r="AC147" s="2">
        <f t="shared" si="31"/>
        <v>14556827</v>
      </c>
      <c r="AD147" s="3">
        <f t="shared" si="10"/>
        <v>42098940.644534484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35066056.388664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35"/>
        <v>579067.13626372814</v>
      </c>
      <c r="H148" s="2">
        <f t="shared" si="32"/>
        <v>55241094.116483256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605425.79494890571</v>
      </c>
      <c r="Q148" s="2">
        <f t="shared" si="36"/>
        <v>605425.79494890571</v>
      </c>
      <c r="R148" s="2">
        <f t="shared" si="33"/>
        <v>57261193.439483389</v>
      </c>
      <c r="S148" s="2">
        <f t="shared" si="17"/>
        <v>579067.13626372814</v>
      </c>
      <c r="T148" s="2">
        <f t="shared" si="18"/>
        <v>18142</v>
      </c>
      <c r="U148" s="2">
        <f t="shared" si="19"/>
        <v>605425.79494890571</v>
      </c>
      <c r="V148" s="2">
        <f t="shared" si="34"/>
        <v>15062189</v>
      </c>
      <c r="W148" s="2">
        <f t="shared" si="20"/>
        <v>505362</v>
      </c>
      <c r="X148" s="2">
        <f t="shared" si="6"/>
        <v>100063.79494890571</v>
      </c>
      <c r="Y148" s="2">
        <f t="shared" si="30"/>
        <v>42199004.439483389</v>
      </c>
      <c r="Z148" s="2" t="str">
        <f t="shared" si="8"/>
        <v>HERE</v>
      </c>
      <c r="AA148" s="2">
        <f>IF(Z148="HERE",Y148,AA147+Graph!$G$1*1000)</f>
        <v>42199004.439483389</v>
      </c>
      <c r="AB148" s="2">
        <f t="shared" si="21"/>
        <v>100063.79494890571</v>
      </c>
      <c r="AC148" s="2">
        <f t="shared" si="31"/>
        <v>15062189</v>
      </c>
      <c r="AD148" s="3">
        <f t="shared" si="10"/>
        <v>42199004.439483389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35147259.523834616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35"/>
        <v>581244.70164835453</v>
      </c>
      <c r="H149" s="2">
        <f t="shared" si="32"/>
        <v>55822338.818131611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607833.49760940671</v>
      </c>
      <c r="Q149" s="2">
        <f t="shared" si="36"/>
        <v>607833.49760940671</v>
      </c>
      <c r="R149" s="2">
        <f t="shared" si="33"/>
        <v>57869026.937092796</v>
      </c>
      <c r="S149" s="2">
        <f t="shared" si="17"/>
        <v>581244.70164835453</v>
      </c>
      <c r="T149" s="2">
        <f t="shared" si="18"/>
        <v>18142</v>
      </c>
      <c r="U149" s="2">
        <f t="shared" si="19"/>
        <v>607833.49760940671</v>
      </c>
      <c r="V149" s="2">
        <f t="shared" si="34"/>
        <v>15300151</v>
      </c>
      <c r="W149" s="2">
        <f t="shared" si="20"/>
        <v>237962</v>
      </c>
      <c r="X149" s="2">
        <f t="shared" si="6"/>
        <v>369871.49760940671</v>
      </c>
      <c r="Y149" s="2">
        <f t="shared" si="30"/>
        <v>42568875.937092796</v>
      </c>
      <c r="Z149" s="2" t="str">
        <f t="shared" si="8"/>
        <v>HERE</v>
      </c>
      <c r="AA149" s="2">
        <f>IF(Z149="HERE",Y149,AA148+Graph!$G$1*1000)</f>
        <v>42568875.937092796</v>
      </c>
      <c r="AB149" s="2">
        <f t="shared" si="21"/>
        <v>369871.49760940671</v>
      </c>
      <c r="AC149" s="2">
        <f t="shared" si="31"/>
        <v>15300151</v>
      </c>
      <c r="AD149" s="3">
        <f t="shared" si="10"/>
        <v>42568875.937092796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35461592.441399686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35"/>
        <v>583422.26703296602</v>
      </c>
      <c r="H150" s="2">
        <f t="shared" si="32"/>
        <v>56405761.085164577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610241.20026990771</v>
      </c>
      <c r="Q150" s="2">
        <f t="shared" si="36"/>
        <v>610241.20026990771</v>
      </c>
      <c r="R150" s="2">
        <f t="shared" si="33"/>
        <v>58479268.137362704</v>
      </c>
      <c r="S150" s="2">
        <f t="shared" si="17"/>
        <v>583422.26703296602</v>
      </c>
      <c r="T150" s="2">
        <f t="shared" si="18"/>
        <v>18142</v>
      </c>
      <c r="U150" s="2">
        <f t="shared" si="19"/>
        <v>610241.20026990771</v>
      </c>
      <c r="V150" s="2">
        <f t="shared" si="34"/>
        <v>15576107</v>
      </c>
      <c r="W150" s="2">
        <f t="shared" si="20"/>
        <v>275956</v>
      </c>
      <c r="X150" s="2">
        <f t="shared" si="6"/>
        <v>334285.20026990771</v>
      </c>
      <c r="Y150" s="2">
        <f t="shared" si="30"/>
        <v>42903161.137362704</v>
      </c>
      <c r="Z150" s="2" t="str">
        <f t="shared" si="8"/>
        <v>HERE</v>
      </c>
      <c r="AA150" s="2">
        <f>IF(Z150="HERE",Y150,AA149+Graph!$G$1*1000)</f>
        <v>42903161.137362704</v>
      </c>
      <c r="AB150" s="2">
        <f t="shared" si="21"/>
        <v>334285.20026990771</v>
      </c>
      <c r="AC150" s="2">
        <f t="shared" si="31"/>
        <v>15576107</v>
      </c>
      <c r="AD150" s="3">
        <f t="shared" si="10"/>
        <v>42903161.137362704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35727472.241359197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35"/>
        <v>585599.83241757751</v>
      </c>
      <c r="H151" s="2">
        <f t="shared" si="32"/>
        <v>56991360.917582154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612648.90293040872</v>
      </c>
      <c r="Q151" s="2">
        <f t="shared" si="36"/>
        <v>612648.90293040872</v>
      </c>
      <c r="R151" s="2">
        <f t="shared" si="33"/>
        <v>59091917.040293112</v>
      </c>
      <c r="S151" s="2">
        <f t="shared" si="17"/>
        <v>585599.83241757751</v>
      </c>
      <c r="T151" s="2">
        <f t="shared" si="18"/>
        <v>18142</v>
      </c>
      <c r="U151" s="2">
        <f t="shared" si="19"/>
        <v>612648.90293040872</v>
      </c>
      <c r="V151" s="2">
        <f t="shared" si="34"/>
        <v>15940972</v>
      </c>
      <c r="W151" s="2">
        <f t="shared" si="20"/>
        <v>364865</v>
      </c>
      <c r="X151" s="2">
        <f t="shared" si="6"/>
        <v>247783.90293040872</v>
      </c>
      <c r="Y151" s="2">
        <f t="shared" si="30"/>
        <v>43150945.040293112</v>
      </c>
      <c r="Z151" s="2" t="str">
        <f t="shared" si="8"/>
        <v>HERE</v>
      </c>
      <c r="AA151" s="2">
        <f>IF(Z151="HERE",Y151,AA150+Graph!$G$1*1000)</f>
        <v>43150945.040293112</v>
      </c>
      <c r="AB151" s="2">
        <f t="shared" si="21"/>
        <v>247783.90293040872</v>
      </c>
      <c r="AC151" s="2">
        <f t="shared" si="31"/>
        <v>15940972</v>
      </c>
      <c r="AD151" s="3">
        <f t="shared" si="10"/>
        <v>43150945.040293112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35968987.923713163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35"/>
        <v>587777.39780218899</v>
      </c>
      <c r="H152" s="2">
        <f t="shared" si="32"/>
        <v>57579138.315384343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615056.60559089482</v>
      </c>
      <c r="Q152" s="2">
        <f t="shared" si="36"/>
        <v>615056.60559089482</v>
      </c>
      <c r="R152" s="2">
        <f t="shared" si="33"/>
        <v>59706973.645884007</v>
      </c>
      <c r="S152" s="2">
        <f t="shared" si="17"/>
        <v>587777.39780218899</v>
      </c>
      <c r="T152" s="2">
        <f t="shared" si="18"/>
        <v>18142</v>
      </c>
      <c r="U152" s="2">
        <f t="shared" si="19"/>
        <v>615056.60559089482</v>
      </c>
      <c r="V152" s="2">
        <f t="shared" si="34"/>
        <v>16423082</v>
      </c>
      <c r="W152" s="2">
        <f t="shared" si="20"/>
        <v>482110</v>
      </c>
      <c r="X152" s="2">
        <f t="shared" si="6"/>
        <v>132946.60559089482</v>
      </c>
      <c r="Y152" s="2">
        <f t="shared" si="30"/>
        <v>43283891.645884007</v>
      </c>
      <c r="Z152" s="2" t="str">
        <f t="shared" si="8"/>
        <v>HERE</v>
      </c>
      <c r="AA152" s="2">
        <f>IF(Z152="HERE",Y152,AA151+Graph!$G$1*1000)</f>
        <v>43283891.645884007</v>
      </c>
      <c r="AB152" s="2">
        <f t="shared" si="21"/>
        <v>132946.60559089482</v>
      </c>
      <c r="AC152" s="2">
        <f t="shared" si="31"/>
        <v>16423082</v>
      </c>
      <c r="AD152" s="3">
        <f t="shared" si="10"/>
        <v>43283891.645884007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36236643.088461585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35"/>
        <v>589954.96318681538</v>
      </c>
      <c r="H153" s="2">
        <f t="shared" si="32"/>
        <v>58169093.278571159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617464.30825139582</v>
      </c>
      <c r="Q153" s="2">
        <f t="shared" si="36"/>
        <v>617464.30825139582</v>
      </c>
      <c r="R153" s="2">
        <f t="shared" si="33"/>
        <v>60324437.954135403</v>
      </c>
      <c r="S153" s="2">
        <f t="shared" si="17"/>
        <v>589954.96318681538</v>
      </c>
      <c r="T153" s="2">
        <f t="shared" si="18"/>
        <v>18142</v>
      </c>
      <c r="U153" s="2">
        <f t="shared" si="19"/>
        <v>617464.30825139582</v>
      </c>
      <c r="V153" s="2">
        <f t="shared" si="34"/>
        <v>16875536</v>
      </c>
      <c r="W153" s="2">
        <f t="shared" si="20"/>
        <v>452454</v>
      </c>
      <c r="X153" s="2">
        <f t="shared" si="6"/>
        <v>165010.30825139582</v>
      </c>
      <c r="Y153" s="2">
        <f t="shared" si="30"/>
        <v>43448901.954135403</v>
      </c>
      <c r="Z153" s="2" t="str">
        <f t="shared" si="8"/>
        <v>HERE</v>
      </c>
      <c r="AA153" s="2">
        <f>IF(Z153="HERE",Y153,AA152+Graph!$G$1*1000)</f>
        <v>43448901.954135403</v>
      </c>
      <c r="AB153" s="2">
        <f t="shared" si="21"/>
        <v>165010.30825139582</v>
      </c>
      <c r="AC153" s="2">
        <f t="shared" si="31"/>
        <v>16875536</v>
      </c>
      <c r="AD153" s="3">
        <f t="shared" si="10"/>
        <v>43448901.954135403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36369468.135604441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35"/>
        <v>592132.52857142687</v>
      </c>
      <c r="H154" s="2">
        <f t="shared" si="32"/>
        <v>58761225.807142586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619872.01091189682</v>
      </c>
      <c r="Q154" s="2">
        <f t="shared" si="36"/>
        <v>619872.01091189682</v>
      </c>
      <c r="R154" s="2">
        <f t="shared" si="33"/>
        <v>60944309.9650473</v>
      </c>
      <c r="S154" s="2">
        <f t="shared" si="17"/>
        <v>592132.52857142687</v>
      </c>
      <c r="T154" s="2">
        <f t="shared" si="18"/>
        <v>18142</v>
      </c>
      <c r="U154" s="2">
        <f t="shared" si="19"/>
        <v>619872.01091189682</v>
      </c>
      <c r="V154" s="2">
        <f t="shared" si="34"/>
        <v>17247442</v>
      </c>
      <c r="W154" s="2">
        <f t="shared" si="20"/>
        <v>371906</v>
      </c>
      <c r="X154" s="2">
        <f t="shared" si="6"/>
        <v>247966.01091189682</v>
      </c>
      <c r="Y154" s="2">
        <f t="shared" si="30"/>
        <v>43696867.9650473</v>
      </c>
      <c r="Z154" s="2" t="str">
        <f t="shared" si="8"/>
        <v>HERE</v>
      </c>
      <c r="AA154" s="2">
        <f>IF(Z154="HERE",Y154,AA153+Graph!$G$1*1000)</f>
        <v>43696867.9650473</v>
      </c>
      <c r="AB154" s="2">
        <f t="shared" si="21"/>
        <v>247966.01091189682</v>
      </c>
      <c r="AC154" s="2">
        <f t="shared" si="31"/>
        <v>17247442</v>
      </c>
      <c r="AD154" s="3">
        <f t="shared" si="10"/>
        <v>43696867.9650473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36467254.76514174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35"/>
        <v>594310.09395603836</v>
      </c>
      <c r="H155" s="2">
        <f t="shared" si="32"/>
        <v>59355535.901098624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622279.71357239783</v>
      </c>
      <c r="Q155" s="2">
        <f t="shared" si="36"/>
        <v>622279.71357239783</v>
      </c>
      <c r="R155" s="2">
        <f t="shared" si="33"/>
        <v>61566589.678619698</v>
      </c>
      <c r="S155" s="2">
        <f t="shared" si="17"/>
        <v>594310.09395603836</v>
      </c>
      <c r="T155" s="2">
        <f t="shared" si="18"/>
        <v>18142</v>
      </c>
      <c r="U155" s="2">
        <f t="shared" si="19"/>
        <v>622279.71357239783</v>
      </c>
      <c r="V155" s="2">
        <f t="shared" si="34"/>
        <v>17582121</v>
      </c>
      <c r="W155" s="2">
        <f t="shared" si="20"/>
        <v>334679</v>
      </c>
      <c r="X155" s="2">
        <f t="shared" si="6"/>
        <v>287600.71357239783</v>
      </c>
      <c r="Y155" s="2">
        <f t="shared" si="30"/>
        <v>43984468.678619698</v>
      </c>
      <c r="Z155" s="2" t="str">
        <f t="shared" si="8"/>
        <v>HERE</v>
      </c>
      <c r="AA155" s="2">
        <f>IF(Z155="HERE",Y155,AA154+Graph!$G$1*1000)</f>
        <v>43984468.678619698</v>
      </c>
      <c r="AB155" s="2">
        <f t="shared" si="21"/>
        <v>287600.71357239783</v>
      </c>
      <c r="AC155" s="2">
        <f t="shared" si="31"/>
        <v>17582121</v>
      </c>
      <c r="AD155" s="3">
        <f t="shared" si="10"/>
        <v>43984468.678619698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36473170.277073503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35"/>
        <v>596487.65934064984</v>
      </c>
      <c r="H156" s="2">
        <f t="shared" si="32"/>
        <v>59952023.560439274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624687.41623288393</v>
      </c>
      <c r="Q156" s="2">
        <f t="shared" si="36"/>
        <v>624687.41623288393</v>
      </c>
      <c r="R156" s="2">
        <f t="shared" si="33"/>
        <v>62191277.094852582</v>
      </c>
      <c r="S156" s="2">
        <f t="shared" si="17"/>
        <v>596487.65934064984</v>
      </c>
      <c r="T156" s="2">
        <f t="shared" si="18"/>
        <v>18142</v>
      </c>
      <c r="U156" s="2">
        <f t="shared" si="19"/>
        <v>624687.41623288393</v>
      </c>
      <c r="V156" s="2">
        <f t="shared" si="34"/>
        <v>17723840</v>
      </c>
      <c r="W156" s="2">
        <f t="shared" si="20"/>
        <v>141719</v>
      </c>
      <c r="X156" s="2">
        <f t="shared" si="6"/>
        <v>482968.41623288393</v>
      </c>
      <c r="Y156" s="2">
        <f t="shared" si="30"/>
        <v>44467437.094852582</v>
      </c>
      <c r="Z156" s="2" t="str">
        <f t="shared" si="8"/>
        <v>HERE</v>
      </c>
      <c r="AA156" s="2">
        <f>IF(Z156="HERE",Y156,AA155+Graph!$G$1*1000)</f>
        <v>44467437.094852582</v>
      </c>
      <c r="AB156" s="2">
        <f t="shared" si="21"/>
        <v>482968.41623288393</v>
      </c>
      <c r="AC156" s="2">
        <f t="shared" si="31"/>
        <v>17723840</v>
      </c>
      <c r="AD156" s="3">
        <f t="shared" si="10"/>
        <v>44467437.094852582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36718701.071399704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35"/>
        <v>598665.22472527623</v>
      </c>
      <c r="H157" s="2">
        <f t="shared" si="32"/>
        <v>60550688.78516455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627095.11889338493</v>
      </c>
      <c r="Q157" s="2">
        <f t="shared" si="36"/>
        <v>627095.11889338493</v>
      </c>
      <c r="R157" s="2">
        <f t="shared" si="33"/>
        <v>62818372.213745967</v>
      </c>
      <c r="S157" s="2">
        <f t="shared" si="17"/>
        <v>598665.22472527623</v>
      </c>
      <c r="T157" s="2">
        <f t="shared" si="18"/>
        <v>18142</v>
      </c>
      <c r="U157" s="2">
        <f t="shared" si="19"/>
        <v>627095.11889338493</v>
      </c>
      <c r="V157" s="2">
        <f t="shared" si="34"/>
        <v>17916181</v>
      </c>
      <c r="W157" s="2">
        <f t="shared" si="20"/>
        <v>192341</v>
      </c>
      <c r="X157" s="2">
        <f t="shared" si="6"/>
        <v>434754.11889338493</v>
      </c>
      <c r="Y157" s="2">
        <f t="shared" si="30"/>
        <v>44902191.213745967</v>
      </c>
      <c r="Z157" s="2" t="str">
        <f t="shared" si="8"/>
        <v>HERE</v>
      </c>
      <c r="AA157" s="2">
        <f>IF(Z157="HERE",Y157,AA156+Graph!$G$1*1000)</f>
        <v>44902191.213745967</v>
      </c>
      <c r="AB157" s="2">
        <f t="shared" si="21"/>
        <v>434754.11889338493</v>
      </c>
      <c r="AC157" s="2">
        <f t="shared" si="31"/>
        <v>17916181</v>
      </c>
      <c r="AD157" s="3">
        <f t="shared" si="10"/>
        <v>44902191.213745967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36939785.29812035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35"/>
        <v>600842.79010988772</v>
      </c>
      <c r="H158" s="2">
        <f t="shared" si="32"/>
        <v>61151531.575274438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629502.82155388594</v>
      </c>
      <c r="Q158" s="2">
        <f t="shared" si="36"/>
        <v>629502.82155388594</v>
      </c>
      <c r="R158" s="2">
        <f t="shared" si="33"/>
        <v>63447875.035299852</v>
      </c>
      <c r="S158" s="2">
        <f t="shared" si="17"/>
        <v>600842.79010988772</v>
      </c>
      <c r="T158" s="2">
        <f t="shared" si="18"/>
        <v>18142</v>
      </c>
      <c r="U158" s="2">
        <f t="shared" si="19"/>
        <v>629502.82155388594</v>
      </c>
      <c r="V158" s="2">
        <f t="shared" si="34"/>
        <v>18242873</v>
      </c>
      <c r="W158" s="2">
        <f t="shared" si="20"/>
        <v>326692</v>
      </c>
      <c r="X158" s="2">
        <f t="shared" si="6"/>
        <v>302810.82155388594</v>
      </c>
      <c r="Y158" s="2">
        <f t="shared" si="30"/>
        <v>45205002.035299852</v>
      </c>
      <c r="Z158" s="2" t="str">
        <f t="shared" si="8"/>
        <v>HERE</v>
      </c>
      <c r="AA158" s="2">
        <f>IF(Z158="HERE",Y158,AA157+Graph!$G$1*1000)</f>
        <v>45205002.035299852</v>
      </c>
      <c r="AB158" s="2">
        <f t="shared" si="21"/>
        <v>302810.82155388594</v>
      </c>
      <c r="AC158" s="2">
        <f t="shared" si="31"/>
        <v>18242873</v>
      </c>
      <c r="AD158" s="3">
        <f t="shared" si="10"/>
        <v>45205002.035299852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37142289.657235444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35"/>
        <v>603020.35549449921</v>
      </c>
      <c r="H159" s="2">
        <f t="shared" si="32"/>
        <v>61754551.930768937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631910.52421438694</v>
      </c>
      <c r="Q159" s="2">
        <f t="shared" si="36"/>
        <v>631910.52421438694</v>
      </c>
      <c r="R159" s="2">
        <f t="shared" si="33"/>
        <v>64079785.559514239</v>
      </c>
      <c r="S159" s="2">
        <f t="shared" si="17"/>
        <v>603020.35549449921</v>
      </c>
      <c r="T159" s="2">
        <f t="shared" si="18"/>
        <v>18142</v>
      </c>
      <c r="U159" s="2">
        <f t="shared" si="19"/>
        <v>631910.52421438694</v>
      </c>
      <c r="V159" s="2">
        <f t="shared" si="34"/>
        <v>18691835</v>
      </c>
      <c r="W159" s="2">
        <f t="shared" si="20"/>
        <v>448962</v>
      </c>
      <c r="X159" s="2">
        <f t="shared" si="6"/>
        <v>182948.52421438694</v>
      </c>
      <c r="Y159" s="2">
        <f t="shared" ref="Y159:Y222" si="37">IF(COUNT($C160)=0,IF(COUNT($C159)=1,C159,SUM(Y158+X159)),C159)</f>
        <v>45387950.559514239</v>
      </c>
      <c r="Z159" s="2" t="str">
        <f t="shared" si="8"/>
        <v>HERE</v>
      </c>
      <c r="AA159" s="2">
        <f>IF(Z159="HERE",Y159,AA158+Graph!$G$1*1000)</f>
        <v>45387950.559514239</v>
      </c>
      <c r="AB159" s="2">
        <f t="shared" si="21"/>
        <v>182948.52421438694</v>
      </c>
      <c r="AC159" s="2">
        <f t="shared" ref="AC159:AC222" si="38">IF(Z160="HERE",V159,AC158)</f>
        <v>18691835</v>
      </c>
      <c r="AD159" s="3">
        <f t="shared" si="10"/>
        <v>45387950.559514239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37266839.94874499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35"/>
        <v>605197.92087911069</v>
      </c>
      <c r="H160" s="2">
        <f t="shared" ref="H160:H223" si="39">IF(COUNT($C161)=0,IF(COUNT($C160)=1,C160,SUM(H159+G160)),C160)</f>
        <v>62359749.851648048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634318.22687487304</v>
      </c>
      <c r="Q160" s="2">
        <f t="shared" si="36"/>
        <v>634318.22687487304</v>
      </c>
      <c r="R160" s="2">
        <f t="shared" ref="R160:R223" si="40">IF(COUNT($C161)=0,IF(COUNT($C160)=1,M160,SUM(R159+Q160)),M160)</f>
        <v>64714103.786389112</v>
      </c>
      <c r="S160" s="2">
        <f t="shared" si="17"/>
        <v>605197.92087911069</v>
      </c>
      <c r="T160" s="2">
        <f t="shared" si="18"/>
        <v>18142</v>
      </c>
      <c r="U160" s="2">
        <f t="shared" si="19"/>
        <v>634318.22687487304</v>
      </c>
      <c r="V160" s="2">
        <f t="shared" si="34"/>
        <v>19114117.428571418</v>
      </c>
      <c r="W160" s="2">
        <f t="shared" si="20"/>
        <v>422282.42857141793</v>
      </c>
      <c r="X160" s="2">
        <f t="shared" si="6"/>
        <v>212035.79830345511</v>
      </c>
      <c r="Y160" s="2">
        <f t="shared" si="37"/>
        <v>45599986.357817695</v>
      </c>
      <c r="Z160" s="2" t="str">
        <f t="shared" si="8"/>
        <v>HERE</v>
      </c>
      <c r="AA160" s="2">
        <f>IF(Z160="HERE",Y160,AA159+Graph!$G$1*1000)</f>
        <v>45599986.357817695</v>
      </c>
      <c r="AB160" s="2">
        <f t="shared" si="21"/>
        <v>212035.79830345511</v>
      </c>
      <c r="AC160" s="2">
        <f t="shared" si="38"/>
        <v>19114117.428571418</v>
      </c>
      <c r="AD160" s="3">
        <f t="shared" si="10"/>
        <v>45599986.357817695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9"/>
        <v>37383744.77264899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35"/>
        <v>607375.48626373708</v>
      </c>
      <c r="H161" s="2">
        <f t="shared" si="39"/>
        <v>62967125.337911785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636725.92953537405</v>
      </c>
      <c r="Q161" s="2">
        <f t="shared" si="36"/>
        <v>636725.92953537405</v>
      </c>
      <c r="R161" s="2">
        <f t="shared" si="40"/>
        <v>65350829.715924487</v>
      </c>
      <c r="S161" s="2">
        <f t="shared" si="17"/>
        <v>607375.48626373708</v>
      </c>
      <c r="T161" s="2">
        <f t="shared" si="18"/>
        <v>18142</v>
      </c>
      <c r="U161" s="2">
        <f t="shared" si="19"/>
        <v>636725.92953537405</v>
      </c>
      <c r="V161" s="2">
        <f t="shared" si="34"/>
        <v>19538577.422527462</v>
      </c>
      <c r="W161" s="2">
        <f t="shared" si="20"/>
        <v>424459.99395604432</v>
      </c>
      <c r="X161" s="2">
        <f t="shared" si="6"/>
        <v>212265.93557932973</v>
      </c>
      <c r="Y161" s="2">
        <f t="shared" si="37"/>
        <v>45812252.293397024</v>
      </c>
      <c r="Z161" s="2" t="str">
        <f t="shared" si="8"/>
        <v>HERE</v>
      </c>
      <c r="AA161" s="2">
        <f>IF(Z161="HERE",Y161,AA160+Graph!$G$1*1000)</f>
        <v>45812252.293397024</v>
      </c>
      <c r="AB161" s="2">
        <f t="shared" si="21"/>
        <v>212265.93557932973</v>
      </c>
      <c r="AC161" s="2">
        <f t="shared" si="38"/>
        <v>19538577.422527462</v>
      </c>
      <c r="AD161" s="3">
        <f t="shared" si="10"/>
        <v>45812252.293397024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9"/>
        <v>37491253.978947423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35"/>
        <v>609553.05164834857</v>
      </c>
      <c r="H162" s="2">
        <f t="shared" si="39"/>
        <v>63576678.389560133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639133.63219587505</v>
      </c>
      <c r="Q162" s="2">
        <f t="shared" si="36"/>
        <v>639133.63219587505</v>
      </c>
      <c r="R162" s="2">
        <f t="shared" si="40"/>
        <v>65989963.348120362</v>
      </c>
      <c r="S162" s="2">
        <f t="shared" si="17"/>
        <v>609553.05164834857</v>
      </c>
      <c r="T162" s="2">
        <f t="shared" si="18"/>
        <v>18142</v>
      </c>
      <c r="U162" s="2">
        <f t="shared" si="19"/>
        <v>639133.63219587505</v>
      </c>
      <c r="V162" s="2">
        <f t="shared" si="34"/>
        <v>19965214.981868118</v>
      </c>
      <c r="W162" s="2">
        <f t="shared" si="20"/>
        <v>426637.5593406558</v>
      </c>
      <c r="X162" s="2">
        <f t="shared" si="6"/>
        <v>212496.07285521924</v>
      </c>
      <c r="Y162" s="2">
        <f t="shared" si="37"/>
        <v>46024748.366252244</v>
      </c>
      <c r="Z162" s="2" t="str">
        <f t="shared" si="8"/>
        <v>HERE</v>
      </c>
      <c r="AA162" s="2">
        <f>IF(Z162="HERE",Y162,AA161+Graph!$G$1*1000)</f>
        <v>46024748.366252244</v>
      </c>
      <c r="AB162" s="2">
        <f t="shared" si="21"/>
        <v>212496.07285521924</v>
      </c>
      <c r="AC162" s="2">
        <f t="shared" si="38"/>
        <v>19965214.981868118</v>
      </c>
      <c r="AD162" s="3">
        <f t="shared" si="10"/>
        <v>46024748.366252244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9"/>
        <v>37554252.367640309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35"/>
        <v>611730.61703296006</v>
      </c>
      <c r="H163" s="2">
        <f t="shared" si="39"/>
        <v>64188409.006593093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641541.33485637605</v>
      </c>
      <c r="Q163" s="2">
        <f t="shared" si="36"/>
        <v>641541.33485637605</v>
      </c>
      <c r="R163" s="2">
        <f t="shared" si="40"/>
        <v>66631504.682976738</v>
      </c>
      <c r="S163" s="2">
        <f t="shared" si="17"/>
        <v>611730.61703296006</v>
      </c>
      <c r="T163" s="2">
        <f t="shared" si="18"/>
        <v>18142</v>
      </c>
      <c r="U163" s="2">
        <f t="shared" si="19"/>
        <v>641541.33485637605</v>
      </c>
      <c r="V163" s="2">
        <f t="shared" si="34"/>
        <v>20394030.106593385</v>
      </c>
      <c r="W163" s="2">
        <f t="shared" si="20"/>
        <v>428815.12472526729</v>
      </c>
      <c r="X163" s="2">
        <f t="shared" si="6"/>
        <v>212726.21013110876</v>
      </c>
      <c r="Y163" s="2">
        <f t="shared" si="37"/>
        <v>46237474.576383352</v>
      </c>
      <c r="Z163" s="2" t="str">
        <f t="shared" si="8"/>
        <v>HERE</v>
      </c>
      <c r="AA163" s="2">
        <f>IF(Z163="HERE",Y163,AA162+Graph!$G$1*1000)</f>
        <v>46237474.576383352</v>
      </c>
      <c r="AB163" s="2">
        <f t="shared" si="21"/>
        <v>212726.21013110876</v>
      </c>
      <c r="AC163" s="2">
        <f t="shared" si="38"/>
        <v>20394030.106593385</v>
      </c>
      <c r="AD163" s="3">
        <f t="shared" si="10"/>
        <v>46237474.576383352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9"/>
        <v>37848373.68872764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35"/>
        <v>613908.18241757154</v>
      </c>
      <c r="H164" s="2">
        <f t="shared" si="39"/>
        <v>64802317.189010665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643949.03751687706</v>
      </c>
      <c r="Q164" s="2">
        <f t="shared" si="36"/>
        <v>643949.03751687706</v>
      </c>
      <c r="R164" s="2">
        <f t="shared" si="40"/>
        <v>67275453.720493615</v>
      </c>
      <c r="S164" s="2">
        <f t="shared" si="17"/>
        <v>613908.18241757154</v>
      </c>
      <c r="T164" s="2">
        <f t="shared" si="18"/>
        <v>18142</v>
      </c>
      <c r="U164" s="2">
        <f t="shared" si="19"/>
        <v>643949.03751687706</v>
      </c>
      <c r="V164" s="2">
        <f t="shared" si="34"/>
        <v>20825022.796703279</v>
      </c>
      <c r="W164" s="2">
        <f t="shared" si="20"/>
        <v>430992.69010989368</v>
      </c>
      <c r="X164" s="2">
        <f t="shared" si="6"/>
        <v>212956.34740698338</v>
      </c>
      <c r="Y164" s="2">
        <f t="shared" si="37"/>
        <v>46450430.923790336</v>
      </c>
      <c r="Z164" s="2" t="str">
        <f t="shared" si="8"/>
        <v>HERE</v>
      </c>
      <c r="AA164" s="2">
        <f>IF(Z164="HERE",Y164,AA163+Graph!$G$1*1000)</f>
        <v>46450430.923790336</v>
      </c>
      <c r="AB164" s="2">
        <f t="shared" si="21"/>
        <v>212956.34740698338</v>
      </c>
      <c r="AC164" s="2">
        <f t="shared" si="38"/>
        <v>20825022.796703279</v>
      </c>
      <c r="AD164" s="3">
        <f t="shared" si="10"/>
        <v>46450430.923790336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9"/>
        <v>38082814.242209427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35"/>
        <v>616085.74780219793</v>
      </c>
      <c r="H165" s="2">
        <f t="shared" si="39"/>
        <v>65418402.936812863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646356.74017736316</v>
      </c>
      <c r="Q165" s="2">
        <f t="shared" si="36"/>
        <v>646356.74017736316</v>
      </c>
      <c r="R165" s="2">
        <f t="shared" si="40"/>
        <v>67921810.460670978</v>
      </c>
      <c r="S165" s="2">
        <f t="shared" si="17"/>
        <v>616085.74780219793</v>
      </c>
      <c r="T165" s="2">
        <f t="shared" si="18"/>
        <v>18142</v>
      </c>
      <c r="U165" s="2">
        <f t="shared" si="19"/>
        <v>646356.74017736316</v>
      </c>
      <c r="V165" s="2">
        <f t="shared" si="34"/>
        <v>21258193.052197784</v>
      </c>
      <c r="W165" s="2">
        <f t="shared" si="20"/>
        <v>433170.25549450517</v>
      </c>
      <c r="X165" s="2">
        <f t="shared" si="6"/>
        <v>213186.48468285799</v>
      </c>
      <c r="Y165" s="2">
        <f t="shared" si="37"/>
        <v>46663617.408473194</v>
      </c>
      <c r="Z165" s="2" t="str">
        <f t="shared" si="8"/>
        <v>HERE</v>
      </c>
      <c r="AA165" s="2">
        <f>IF(Z165="HERE",Y165,AA164+Graph!$G$1*1000)</f>
        <v>46663617.408473194</v>
      </c>
      <c r="AB165" s="2">
        <f t="shared" si="21"/>
        <v>213186.48468285799</v>
      </c>
      <c r="AC165" s="2">
        <f t="shared" si="38"/>
        <v>21258193.052197784</v>
      </c>
      <c r="AD165" s="3">
        <f t="shared" si="10"/>
        <v>46663617.408473194</v>
      </c>
      <c r="AE165" s="2">
        <f>IF(AE163&gt;=52800000,52800000,IF(AB144=Graph!G$1*1000,AE164+Graph!G$1*1000,AC165))</f>
        <v>21258193.052197784</v>
      </c>
      <c r="AF165" s="3">
        <f t="shared" si="11"/>
        <v>21258193.052197784</v>
      </c>
      <c r="AG165" s="3">
        <f t="shared" si="29"/>
        <v>38268989.528085656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ref="G166:G229" si="41">IF(F166&gt;700000,$AK$31*1000,F166)</f>
        <v>618263.31318680942</v>
      </c>
      <c r="H166" s="2">
        <f t="shared" si="39"/>
        <v>66036666.249999672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648764.44283786416</v>
      </c>
      <c r="Q166" s="2">
        <f t="shared" ref="Q166:Q229" si="42">IF(P166&gt;700000,700000,P166)</f>
        <v>648764.44283786416</v>
      </c>
      <c r="R166" s="2">
        <f t="shared" si="40"/>
        <v>68570574.903508842</v>
      </c>
      <c r="S166" s="2">
        <f t="shared" si="17"/>
        <v>618263.31318680942</v>
      </c>
      <c r="T166" s="2">
        <f t="shared" si="18"/>
        <v>18142</v>
      </c>
      <c r="U166" s="2">
        <f t="shared" si="19"/>
        <v>648764.44283786416</v>
      </c>
      <c r="V166" s="2">
        <f t="shared" si="34"/>
        <v>21693540.873076901</v>
      </c>
      <c r="W166" s="2">
        <f t="shared" si="20"/>
        <v>435347.82087911665</v>
      </c>
      <c r="X166" s="2">
        <f t="shared" si="6"/>
        <v>213416.62195874751</v>
      </c>
      <c r="Y166" s="2">
        <f t="shared" si="37"/>
        <v>46877034.030431941</v>
      </c>
      <c r="Z166" s="2" t="str">
        <f t="shared" si="8"/>
        <v>HERE</v>
      </c>
      <c r="AA166" s="2">
        <f>IF(Z166="HERE",Y166,AA165+Graph!$G$1*1000)</f>
        <v>46877034.030431941</v>
      </c>
      <c r="AB166" s="2">
        <f t="shared" si="21"/>
        <v>213416.62195874751</v>
      </c>
      <c r="AC166" s="2">
        <f t="shared" si="38"/>
        <v>21693540.873076901</v>
      </c>
      <c r="AD166" s="3">
        <f t="shared" si="10"/>
        <v>46877034.030431941</v>
      </c>
      <c r="AE166" s="2">
        <f>IF(AE164&gt;=52800000,52800000,IF(AB145=Graph!G$1*1000,AE165+Graph!G$1*1000,AC166))</f>
        <v>21693540.873076901</v>
      </c>
      <c r="AF166" s="3">
        <f t="shared" si="11"/>
        <v>21693540.873076901</v>
      </c>
      <c r="AG166" s="3">
        <f t="shared" si="29"/>
        <v>38424183.446356334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41"/>
        <v>620440.87857142091</v>
      </c>
      <c r="H167" s="2">
        <f t="shared" si="39"/>
        <v>66657107.128571093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651172.14549836516</v>
      </c>
      <c r="Q167" s="2">
        <f t="shared" si="42"/>
        <v>651172.14549836516</v>
      </c>
      <c r="R167" s="2">
        <f t="shared" si="40"/>
        <v>69221747.049007207</v>
      </c>
      <c r="S167" s="2">
        <f t="shared" si="17"/>
        <v>620440.87857142091</v>
      </c>
      <c r="T167" s="2">
        <f t="shared" si="18"/>
        <v>18142</v>
      </c>
      <c r="U167" s="2">
        <f t="shared" si="19"/>
        <v>651172.14549836516</v>
      </c>
      <c r="V167" s="2">
        <f t="shared" si="34"/>
        <v>22131066.259340629</v>
      </c>
      <c r="W167" s="2">
        <f t="shared" si="20"/>
        <v>437525.38626372814</v>
      </c>
      <c r="X167" s="2">
        <f t="shared" si="6"/>
        <v>213646.75923463702</v>
      </c>
      <c r="Y167" s="2">
        <f t="shared" si="37"/>
        <v>47090680.789666578</v>
      </c>
      <c r="Z167" s="2" t="str">
        <f t="shared" si="8"/>
        <v>HERE</v>
      </c>
      <c r="AA167" s="2">
        <f>IF(Z167="HERE",Y167,AA166+Graph!$G$1*1000)</f>
        <v>47090680.789666578</v>
      </c>
      <c r="AB167" s="2">
        <f t="shared" si="21"/>
        <v>213646.75923463702</v>
      </c>
      <c r="AC167" s="2">
        <f t="shared" si="38"/>
        <v>22131066.259340629</v>
      </c>
      <c r="AD167" s="3">
        <f t="shared" si="10"/>
        <v>47090680.789666578</v>
      </c>
      <c r="AE167" s="2">
        <f>IF(AE165&gt;=52800000,52800000,IF(AB146=Graph!G$1*1000,AE166+Graph!G$1*1000,AC167))</f>
        <v>22131066.259340629</v>
      </c>
      <c r="AF167" s="3">
        <f t="shared" si="11"/>
        <v>22131066.259340629</v>
      </c>
      <c r="AG167" s="3">
        <f t="shared" si="29"/>
        <v>38537084.197021462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41"/>
        <v>622618.4439560473</v>
      </c>
      <c r="H168" s="2">
        <f t="shared" si="39"/>
        <v>67279725.57252714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653579.84815886617</v>
      </c>
      <c r="Q168" s="2">
        <f t="shared" si="42"/>
        <v>653579.84815886617</v>
      </c>
      <c r="R168" s="2">
        <f t="shared" si="40"/>
        <v>69875326.897166073</v>
      </c>
      <c r="S168" s="2">
        <f t="shared" si="17"/>
        <v>622618.4439560473</v>
      </c>
      <c r="T168" s="2">
        <f t="shared" si="18"/>
        <v>18142</v>
      </c>
      <c r="U168" s="2">
        <f t="shared" si="19"/>
        <v>653579.84815886617</v>
      </c>
      <c r="V168" s="2">
        <f t="shared" si="34"/>
        <v>22570769.210988984</v>
      </c>
      <c r="W168" s="2">
        <f t="shared" si="20"/>
        <v>439702.95164835453</v>
      </c>
      <c r="X168" s="2">
        <f t="shared" si="6"/>
        <v>213876.89651051164</v>
      </c>
      <c r="Y168" s="2">
        <f t="shared" si="37"/>
        <v>47304557.68617709</v>
      </c>
      <c r="Z168" s="2" t="str">
        <f t="shared" si="8"/>
        <v>HERE</v>
      </c>
      <c r="AA168" s="2">
        <f>IF(Z168="HERE",Y168,AA167+Graph!$G$1*1000)</f>
        <v>47304557.68617709</v>
      </c>
      <c r="AB168" s="2">
        <f t="shared" si="21"/>
        <v>213876.89651051164</v>
      </c>
      <c r="AC168" s="2">
        <f t="shared" si="38"/>
        <v>22570769.210988984</v>
      </c>
      <c r="AD168" s="3">
        <f t="shared" si="10"/>
        <v>47304557.68617709</v>
      </c>
      <c r="AE168" s="2">
        <f>IF(AE166&gt;=52800000,52800000,IF(AB147=Graph!G$1*1000,AE167+Graph!G$1*1000,AC168))</f>
        <v>22570769.210988984</v>
      </c>
      <c r="AF168" s="3">
        <f t="shared" si="11"/>
        <v>22570769.210988984</v>
      </c>
      <c r="AG168" s="3">
        <f t="shared" si="29"/>
        <v>38616887.93008104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41"/>
        <v>624796.00934065878</v>
      </c>
      <c r="H169" s="2">
        <f t="shared" si="39"/>
        <v>67904521.581867799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655987.55081935227</v>
      </c>
      <c r="Q169" s="2">
        <f t="shared" si="42"/>
        <v>655987.55081935227</v>
      </c>
      <c r="R169" s="2">
        <f t="shared" si="40"/>
        <v>70531314.447985426</v>
      </c>
      <c r="S169" s="2">
        <f t="shared" si="17"/>
        <v>624796.00934065878</v>
      </c>
      <c r="T169" s="2">
        <f t="shared" si="18"/>
        <v>18142</v>
      </c>
      <c r="U169" s="2">
        <f t="shared" si="19"/>
        <v>655987.55081935227</v>
      </c>
      <c r="V169" s="2">
        <f t="shared" si="34"/>
        <v>23012649.72802195</v>
      </c>
      <c r="W169" s="2">
        <f t="shared" si="20"/>
        <v>441880.51703296602</v>
      </c>
      <c r="X169" s="2">
        <f t="shared" si="6"/>
        <v>214107.03378638625</v>
      </c>
      <c r="Y169" s="2">
        <f t="shared" si="37"/>
        <v>47518664.719963476</v>
      </c>
      <c r="Z169" s="2" t="str">
        <f t="shared" si="8"/>
        <v>HERE</v>
      </c>
      <c r="AA169" s="2">
        <f>IF(Z169="HERE",Y169,AA168+Graph!$G$1*1000)</f>
        <v>47518664.719963476</v>
      </c>
      <c r="AB169" s="2">
        <f t="shared" si="21"/>
        <v>214107.03378638625</v>
      </c>
      <c r="AC169" s="2">
        <f t="shared" si="38"/>
        <v>23012649.72802195</v>
      </c>
      <c r="AD169" s="3">
        <f t="shared" si="10"/>
        <v>47518664.719963476</v>
      </c>
      <c r="AE169" s="2">
        <f>IF(AE167&gt;=52800000,52800000,IF(AB148=Graph!G$1*1000,AE168+Graph!G$1*1000,AC169))</f>
        <v>23012649.72802195</v>
      </c>
      <c r="AF169" s="3">
        <f t="shared" si="11"/>
        <v>23012649.72802195</v>
      </c>
      <c r="AG169" s="3">
        <f t="shared" si="29"/>
        <v>38732213.445535056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41"/>
        <v>626973.57472527027</v>
      </c>
      <c r="H170" s="2">
        <f t="shared" si="39"/>
        <v>68531495.156593069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658395.25347985327</v>
      </c>
      <c r="Q170" s="2">
        <f t="shared" si="42"/>
        <v>658395.25347985327</v>
      </c>
      <c r="R170" s="2">
        <f t="shared" si="40"/>
        <v>71189709.701465279</v>
      </c>
      <c r="S170" s="2">
        <f t="shared" si="17"/>
        <v>626973.57472527027</v>
      </c>
      <c r="T170" s="2">
        <f t="shared" si="18"/>
        <v>18142</v>
      </c>
      <c r="U170" s="2">
        <f t="shared" si="19"/>
        <v>658395.25347985327</v>
      </c>
      <c r="V170" s="2">
        <f t="shared" si="34"/>
        <v>23456707.810439527</v>
      </c>
      <c r="W170" s="2">
        <f t="shared" si="20"/>
        <v>444058.08241757751</v>
      </c>
      <c r="X170" s="2">
        <f t="shared" si="6"/>
        <v>214337.17106227577</v>
      </c>
      <c r="Y170" s="2">
        <f t="shared" si="37"/>
        <v>47733001.891025752</v>
      </c>
      <c r="Z170" s="2" t="str">
        <f t="shared" si="8"/>
        <v>HERE</v>
      </c>
      <c r="AA170" s="2">
        <f>IF(Z170="HERE",Y170,AA169+Graph!$G$1*1000)</f>
        <v>47733001.891025752</v>
      </c>
      <c r="AB170" s="2">
        <f t="shared" si="21"/>
        <v>214337.17106227577</v>
      </c>
      <c r="AC170" s="2">
        <f t="shared" si="38"/>
        <v>23456707.810439527</v>
      </c>
      <c r="AD170" s="3">
        <f t="shared" si="10"/>
        <v>47733001.891025752</v>
      </c>
      <c r="AE170" s="2">
        <f>IF(AE168&gt;=52800000,52800000,IF(AB149=Graph!G$1*1000,AE169+Graph!G$1*1000,AC170))</f>
        <v>23456707.810439527</v>
      </c>
      <c r="AF170" s="3">
        <f t="shared" si="11"/>
        <v>23456707.810439527</v>
      </c>
      <c r="AG170" s="3">
        <f t="shared" si="29"/>
        <v>39076995.893383518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41"/>
        <v>629151.14010988176</v>
      </c>
      <c r="H171" s="2">
        <f t="shared" si="39"/>
        <v>69160646.296702951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660802.95614035428</v>
      </c>
      <c r="Q171" s="2">
        <f t="shared" si="42"/>
        <v>660802.95614035428</v>
      </c>
      <c r="R171" s="2">
        <f t="shared" si="40"/>
        <v>71850512.657605633</v>
      </c>
      <c r="S171" s="2">
        <f t="shared" si="17"/>
        <v>629151.14010988176</v>
      </c>
      <c r="T171" s="2">
        <f t="shared" si="18"/>
        <v>18142</v>
      </c>
      <c r="U171" s="2">
        <f t="shared" si="19"/>
        <v>660802.95614035428</v>
      </c>
      <c r="V171" s="2">
        <f t="shared" si="34"/>
        <v>23902943.458241716</v>
      </c>
      <c r="W171" s="2">
        <f t="shared" si="20"/>
        <v>446235.64780218899</v>
      </c>
      <c r="X171" s="2">
        <f t="shared" si="6"/>
        <v>214567.30833816528</v>
      </c>
      <c r="Y171" s="2">
        <f t="shared" si="37"/>
        <v>47947569.199363917</v>
      </c>
      <c r="Z171" s="2" t="str">
        <f t="shared" si="8"/>
        <v>HERE</v>
      </c>
      <c r="AA171" s="2">
        <f>IF(Z171="HERE",Y171,AA170+Graph!$G$1*1000)</f>
        <v>47947569.199363917</v>
      </c>
      <c r="AB171" s="2">
        <f t="shared" si="21"/>
        <v>214567.30833816528</v>
      </c>
      <c r="AC171" s="2">
        <f t="shared" si="38"/>
        <v>23902943.458241716</v>
      </c>
      <c r="AD171" s="3">
        <f t="shared" si="10"/>
        <v>47947569.199363917</v>
      </c>
      <c r="AE171" s="2">
        <f>IF(AE169&gt;=52800000,52800000,IF(AB150=Graph!G$1*1000,AE170+Graph!G$1*1000,AC171))</f>
        <v>23902943.458241716</v>
      </c>
      <c r="AF171" s="3">
        <f t="shared" si="11"/>
        <v>23902943.458241716</v>
      </c>
      <c r="AG171" s="3">
        <f t="shared" si="29"/>
        <v>39391650.373626433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41"/>
        <v>631328.70549450815</v>
      </c>
      <c r="H172" s="2">
        <f t="shared" si="39"/>
        <v>69791975.002197459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663210.65880085528</v>
      </c>
      <c r="Q172" s="2">
        <f t="shared" si="42"/>
        <v>663210.65880085528</v>
      </c>
      <c r="R172" s="2">
        <f t="shared" si="40"/>
        <v>72513723.316406488</v>
      </c>
      <c r="S172" s="2">
        <f t="shared" si="17"/>
        <v>631328.70549450815</v>
      </c>
      <c r="T172" s="2">
        <f t="shared" si="18"/>
        <v>18142</v>
      </c>
      <c r="U172" s="2">
        <f t="shared" si="19"/>
        <v>663210.65880085528</v>
      </c>
      <c r="V172" s="2">
        <f t="shared" si="34"/>
        <v>24351356.671428531</v>
      </c>
      <c r="W172" s="2">
        <f t="shared" si="20"/>
        <v>448413.21318681538</v>
      </c>
      <c r="X172" s="2">
        <f t="shared" si="6"/>
        <v>214797.4456140399</v>
      </c>
      <c r="Y172" s="2">
        <f t="shared" si="37"/>
        <v>48162366.644977957</v>
      </c>
      <c r="Z172" s="2" t="str">
        <f t="shared" si="8"/>
        <v>HERE</v>
      </c>
      <c r="AA172" s="2">
        <f>IF(Z172="HERE",Y172,AA171+Graph!$G$1*1000)</f>
        <v>48162366.644977957</v>
      </c>
      <c r="AB172" s="2">
        <f t="shared" si="21"/>
        <v>214797.4456140399</v>
      </c>
      <c r="AC172" s="2">
        <f t="shared" si="38"/>
        <v>24351356.671428531</v>
      </c>
      <c r="AD172" s="3">
        <f t="shared" si="10"/>
        <v>48162366.644977957</v>
      </c>
      <c r="AE172" s="2">
        <f>IF(AE170&gt;=52800000,52800000,IF(AB151=Graph!G$1*1000,AE171+Graph!G$1*1000,AC172))</f>
        <v>24351356.671428531</v>
      </c>
      <c r="AF172" s="3">
        <f t="shared" si="11"/>
        <v>24351356.671428531</v>
      </c>
      <c r="AG172" s="3">
        <f t="shared" si="29"/>
        <v>39632899.136263803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41"/>
        <v>633506.27087911963</v>
      </c>
      <c r="H173" s="2">
        <f t="shared" si="39"/>
        <v>70425481.273076579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665618.36146134138</v>
      </c>
      <c r="Q173" s="2">
        <f t="shared" si="42"/>
        <v>665618.36146134138</v>
      </c>
      <c r="R173" s="2">
        <f t="shared" si="40"/>
        <v>73179341.67786783</v>
      </c>
      <c r="S173" s="2">
        <f t="shared" si="17"/>
        <v>633506.27087911963</v>
      </c>
      <c r="T173" s="2">
        <f t="shared" si="18"/>
        <v>18142</v>
      </c>
      <c r="U173" s="2">
        <f t="shared" si="19"/>
        <v>665618.36146134138</v>
      </c>
      <c r="V173" s="2">
        <f t="shared" si="34"/>
        <v>24801947.449999958</v>
      </c>
      <c r="W173" s="2">
        <f t="shared" si="20"/>
        <v>450590.77857142687</v>
      </c>
      <c r="X173" s="2">
        <f t="shared" si="6"/>
        <v>215027.58288991451</v>
      </c>
      <c r="Y173" s="2">
        <f t="shared" si="37"/>
        <v>48377394.227867872</v>
      </c>
      <c r="Z173" s="2" t="str">
        <f t="shared" si="8"/>
        <v>HERE</v>
      </c>
      <c r="AA173" s="2">
        <f>IF(Z173="HERE",Y173,AA172+Graph!$G$1*1000)</f>
        <v>48377394.227867872</v>
      </c>
      <c r="AB173" s="2">
        <f t="shared" si="21"/>
        <v>215027.58288991451</v>
      </c>
      <c r="AC173" s="2">
        <f t="shared" si="38"/>
        <v>24801947.449999958</v>
      </c>
      <c r="AD173" s="3">
        <f t="shared" si="10"/>
        <v>48377394.227867872</v>
      </c>
      <c r="AE173" s="2">
        <f>IF(AE171&gt;=52800000,52800000,IF(AB152=Graph!G$1*1000,AE172+Graph!G$1*1000,AC173))</f>
        <v>24801947.449999958</v>
      </c>
      <c r="AF173" s="3">
        <f t="shared" si="11"/>
        <v>24801947.449999958</v>
      </c>
      <c r="AG173" s="3">
        <f t="shared" si="29"/>
        <v>39776656.581295609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41"/>
        <v>635683.83626373112</v>
      </c>
      <c r="H174" s="2">
        <f t="shared" si="39"/>
        <v>71061165.10934031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668026.06412184238</v>
      </c>
      <c r="Q174" s="2">
        <f t="shared" si="42"/>
        <v>668026.06412184238</v>
      </c>
      <c r="R174" s="2">
        <f t="shared" si="40"/>
        <v>73847367.741989672</v>
      </c>
      <c r="S174" s="2">
        <f t="shared" si="17"/>
        <v>635683.83626373112</v>
      </c>
      <c r="T174" s="2">
        <f t="shared" si="18"/>
        <v>18142</v>
      </c>
      <c r="U174" s="2">
        <f t="shared" si="19"/>
        <v>668026.06412184238</v>
      </c>
      <c r="V174" s="2">
        <f t="shared" si="34"/>
        <v>25254715.793955997</v>
      </c>
      <c r="W174" s="2">
        <f t="shared" si="20"/>
        <v>452768.34395603836</v>
      </c>
      <c r="X174" s="2">
        <f t="shared" si="6"/>
        <v>215257.72016580403</v>
      </c>
      <c r="Y174" s="2">
        <f t="shared" si="37"/>
        <v>48592651.948033676</v>
      </c>
      <c r="Z174" s="2" t="str">
        <f t="shared" si="8"/>
        <v>HERE</v>
      </c>
      <c r="AA174" s="2">
        <f>IF(Z174="HERE",Y174,AA173+Graph!$G$1*1000)</f>
        <v>48592651.948033676</v>
      </c>
      <c r="AB174" s="2">
        <f t="shared" si="21"/>
        <v>215257.72016580403</v>
      </c>
      <c r="AC174" s="2">
        <f t="shared" si="38"/>
        <v>25254715.793955997</v>
      </c>
      <c r="AD174" s="3">
        <f t="shared" si="10"/>
        <v>48592651.948033676</v>
      </c>
      <c r="AE174" s="2">
        <f>IF(AE172&gt;=52800000,52800000,IF(AB153=Graph!G$1*1000,AE173+Graph!G$1*1000,AC174))</f>
        <v>25254715.793955997</v>
      </c>
      <c r="AF174" s="3">
        <f t="shared" si="11"/>
        <v>25254715.793955997</v>
      </c>
      <c r="AG174" s="3">
        <f t="shared" si="29"/>
        <v>39947788.558721863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41"/>
        <v>637861.40164834261</v>
      </c>
      <c r="H175" s="2">
        <f t="shared" si="39"/>
        <v>71699026.510988653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670433.76678234339</v>
      </c>
      <c r="Q175" s="2">
        <f t="shared" si="42"/>
        <v>670433.76678234339</v>
      </c>
      <c r="R175" s="2">
        <f t="shared" si="40"/>
        <v>74517801.508772016</v>
      </c>
      <c r="S175" s="2">
        <f t="shared" si="17"/>
        <v>637861.40164834261</v>
      </c>
      <c r="T175" s="2">
        <f t="shared" si="18"/>
        <v>18142</v>
      </c>
      <c r="U175" s="2">
        <f t="shared" si="19"/>
        <v>670433.76678234339</v>
      </c>
      <c r="V175" s="2">
        <f t="shared" si="34"/>
        <v>25709661.703296646</v>
      </c>
      <c r="W175" s="2">
        <f t="shared" si="20"/>
        <v>454945.90934064984</v>
      </c>
      <c r="X175" s="2">
        <f t="shared" si="6"/>
        <v>215487.85744169354</v>
      </c>
      <c r="Y175" s="2">
        <f t="shared" si="37"/>
        <v>48808139.805475369</v>
      </c>
      <c r="Z175" s="2" t="str">
        <f t="shared" si="8"/>
        <v>HERE</v>
      </c>
      <c r="AA175" s="2">
        <f>IF(Z175="HERE",Y175,AA174+Graph!$G$1*1000)</f>
        <v>48808139.805475369</v>
      </c>
      <c r="AB175" s="2">
        <f t="shared" si="21"/>
        <v>215487.85744169354</v>
      </c>
      <c r="AC175" s="2">
        <f t="shared" si="38"/>
        <v>25709661.703296646</v>
      </c>
      <c r="AD175" s="3">
        <f t="shared" si="10"/>
        <v>48808139.805475369</v>
      </c>
      <c r="AE175" s="2">
        <f>IF(AE173&gt;=52800000,52800000,IF(AB154=Graph!G$1*1000,AE174+Graph!G$1*1000,AC175))</f>
        <v>25709661.703296646</v>
      </c>
      <c r="AF175" s="3">
        <f t="shared" si="11"/>
        <v>25709661.703296646</v>
      </c>
      <c r="AG175" s="3">
        <f t="shared" si="29"/>
        <v>40189553.268542573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41"/>
        <v>640038.967032969</v>
      </c>
      <c r="H176" s="2">
        <f t="shared" si="39"/>
        <v>72339065.478021622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672841.46944284439</v>
      </c>
      <c r="Q176" s="2">
        <f t="shared" si="42"/>
        <v>672841.46944284439</v>
      </c>
      <c r="R176" s="2">
        <f t="shared" si="40"/>
        <v>75190642.97821486</v>
      </c>
      <c r="S176" s="2">
        <f t="shared" si="17"/>
        <v>640038.967032969</v>
      </c>
      <c r="T176" s="2">
        <f t="shared" si="18"/>
        <v>18142</v>
      </c>
      <c r="U176" s="2">
        <f t="shared" si="19"/>
        <v>672841.46944284439</v>
      </c>
      <c r="V176" s="2">
        <f t="shared" si="34"/>
        <v>26166785.178021923</v>
      </c>
      <c r="W176" s="2">
        <f t="shared" si="20"/>
        <v>457123.47472527623</v>
      </c>
      <c r="X176" s="2">
        <f t="shared" si="6"/>
        <v>215717.99471756816</v>
      </c>
      <c r="Y176" s="2">
        <f t="shared" si="37"/>
        <v>49023857.800192937</v>
      </c>
      <c r="Z176" s="2" t="str">
        <f t="shared" si="8"/>
        <v>HERE</v>
      </c>
      <c r="AA176" s="2">
        <f>IF(Z176="HERE",Y176,AA175+Graph!$G$1*1000)</f>
        <v>49023857.800192937</v>
      </c>
      <c r="AB176" s="2">
        <f t="shared" si="21"/>
        <v>215717.99471756816</v>
      </c>
      <c r="AC176" s="2">
        <f t="shared" si="38"/>
        <v>26166785.178021923</v>
      </c>
      <c r="AD176" s="3">
        <f t="shared" si="10"/>
        <v>49023857.800192937</v>
      </c>
      <c r="AE176" s="2">
        <f>IF(AE174&gt;=52800000,52800000,IF(AB155=Graph!G$1*1000,AE175+Graph!G$1*1000,AC176))</f>
        <v>26166785.178021923</v>
      </c>
      <c r="AF176" s="3">
        <f t="shared" si="11"/>
        <v>26166785.178021923</v>
      </c>
      <c r="AG176" s="3">
        <f t="shared" si="29"/>
        <v>40465127.860757723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41"/>
        <v>642216.53241758049</v>
      </c>
      <c r="H177" s="2">
        <f t="shared" si="39"/>
        <v>72981282.010439202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675249.17210333049</v>
      </c>
      <c r="Q177" s="2">
        <f t="shared" si="42"/>
        <v>675249.17210333049</v>
      </c>
      <c r="R177" s="2">
        <f t="shared" si="40"/>
        <v>75865892.15031819</v>
      </c>
      <c r="S177" s="2">
        <f t="shared" si="17"/>
        <v>642216.53241758049</v>
      </c>
      <c r="T177" s="2">
        <f t="shared" si="18"/>
        <v>18142</v>
      </c>
      <c r="U177" s="2">
        <f t="shared" si="19"/>
        <v>675249.17210333049</v>
      </c>
      <c r="V177" s="2">
        <f t="shared" si="34"/>
        <v>26626086.21813181</v>
      </c>
      <c r="W177" s="2">
        <f t="shared" si="20"/>
        <v>459301.04010988772</v>
      </c>
      <c r="X177" s="2">
        <f t="shared" si="6"/>
        <v>215948.13199344277</v>
      </c>
      <c r="Y177" s="2">
        <f t="shared" si="37"/>
        <v>49239805.93218638</v>
      </c>
      <c r="Z177" s="2" t="str">
        <f t="shared" si="8"/>
        <v>HERE</v>
      </c>
      <c r="AA177" s="2">
        <f>IF(Z177="HERE",Y177,AA176+Graph!$G$1*1000)</f>
        <v>49239805.93218638</v>
      </c>
      <c r="AB177" s="2">
        <f t="shared" si="21"/>
        <v>215948.13199344277</v>
      </c>
      <c r="AC177" s="2">
        <f t="shared" si="38"/>
        <v>26626086.21813181</v>
      </c>
      <c r="AD177" s="3">
        <f t="shared" si="10"/>
        <v>49239805.93218638</v>
      </c>
      <c r="AE177" s="2">
        <f>IF(AE175&gt;=52800000,52800000,IF(AB156=Graph!G$1*1000,AE176+Graph!G$1*1000,AC177))</f>
        <v>26626086.21813181</v>
      </c>
      <c r="AF177" s="3">
        <f t="shared" si="11"/>
        <v>26626086.21813181</v>
      </c>
      <c r="AG177" s="3">
        <f t="shared" si="29"/>
        <v>40906885.385367326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41"/>
        <v>644394.09780219197</v>
      </c>
      <c r="H178" s="2">
        <f t="shared" si="39"/>
        <v>73625676.108241394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677656.8747638315</v>
      </c>
      <c r="Q178" s="2">
        <f t="shared" si="42"/>
        <v>677656.8747638315</v>
      </c>
      <c r="R178" s="2">
        <f t="shared" si="40"/>
        <v>76543549.025082022</v>
      </c>
      <c r="S178" s="2">
        <f t="shared" si="17"/>
        <v>644394.09780219197</v>
      </c>
      <c r="T178" s="2">
        <f t="shared" si="18"/>
        <v>18142</v>
      </c>
      <c r="U178" s="2">
        <f t="shared" si="19"/>
        <v>677656.8747638315</v>
      </c>
      <c r="V178" s="2">
        <f t="shared" si="34"/>
        <v>27087564.82362631</v>
      </c>
      <c r="W178" s="2">
        <f t="shared" si="20"/>
        <v>461478.60549449921</v>
      </c>
      <c r="X178" s="2">
        <f t="shared" si="6"/>
        <v>216178.26926933229</v>
      </c>
      <c r="Y178" s="2">
        <f t="shared" si="37"/>
        <v>49455984.201455712</v>
      </c>
      <c r="Z178" s="2" t="str">
        <f t="shared" si="8"/>
        <v>HERE</v>
      </c>
      <c r="AA178" s="2">
        <f>IF(Z178="HERE",Y178,AA177+Graph!$G$1*1000)</f>
        <v>49455984.201455712</v>
      </c>
      <c r="AB178" s="2">
        <f t="shared" si="21"/>
        <v>216178.26926933229</v>
      </c>
      <c r="AC178" s="2">
        <f t="shared" si="38"/>
        <v>27087564.82362631</v>
      </c>
      <c r="AD178" s="3">
        <f t="shared" si="10"/>
        <v>49455984.201455712</v>
      </c>
      <c r="AE178" s="2">
        <f>IF(AE176&gt;=52800000,52800000,IF(AB157=Graph!G$1*1000,AE177+Graph!G$1*1000,AC178))</f>
        <v>27087564.82362631</v>
      </c>
      <c r="AF178" s="3">
        <f t="shared" si="11"/>
        <v>27087564.82362631</v>
      </c>
      <c r="AG178" s="3">
        <f t="shared" si="29"/>
        <v>41307781.142371371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41"/>
        <v>646571.66318680346</v>
      </c>
      <c r="H179" s="2">
        <f t="shared" si="39"/>
        <v>74272247.771428198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680064.5774243325</v>
      </c>
      <c r="Q179" s="2">
        <f t="shared" si="42"/>
        <v>680064.5774243325</v>
      </c>
      <c r="R179" s="2">
        <f t="shared" si="40"/>
        <v>77223613.602506354</v>
      </c>
      <c r="S179" s="2">
        <f t="shared" si="17"/>
        <v>646571.66318680346</v>
      </c>
      <c r="T179" s="2">
        <f t="shared" si="18"/>
        <v>18142</v>
      </c>
      <c r="U179" s="2">
        <f t="shared" si="19"/>
        <v>680064.5774243325</v>
      </c>
      <c r="V179" s="2">
        <f t="shared" si="34"/>
        <v>27551220.99450542</v>
      </c>
      <c r="W179" s="2">
        <f t="shared" si="20"/>
        <v>463656.17087911069</v>
      </c>
      <c r="X179" s="2">
        <f t="shared" si="6"/>
        <v>216408.40654522181</v>
      </c>
      <c r="Y179" s="2">
        <f t="shared" si="37"/>
        <v>49672392.608000934</v>
      </c>
      <c r="Z179" s="2" t="str">
        <f t="shared" si="8"/>
        <v>HERE</v>
      </c>
      <c r="AA179" s="2">
        <f>IF(Z179="HERE",Y179,AA178+Graph!$G$1*1000)</f>
        <v>49672392.608000934</v>
      </c>
      <c r="AB179" s="2">
        <f t="shared" si="21"/>
        <v>216408.40654522181</v>
      </c>
      <c r="AC179" s="2">
        <f t="shared" si="38"/>
        <v>27551220.99450542</v>
      </c>
      <c r="AD179" s="3">
        <f t="shared" si="10"/>
        <v>49672392.608000934</v>
      </c>
      <c r="AE179" s="2">
        <f>IF(AE177&gt;=52800000,52800000,IF(AB158=Graph!G$1*1000,AE178+Graph!G$1*1000,AC179))</f>
        <v>27551220.99450542</v>
      </c>
      <c r="AF179" s="3">
        <f t="shared" si="11"/>
        <v>27551220.99450542</v>
      </c>
      <c r="AG179" s="3">
        <f t="shared" si="29"/>
        <v>41596645.481769867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41"/>
        <v>648749.22857142985</v>
      </c>
      <c r="H180" s="2">
        <f t="shared" si="39"/>
        <v>74920996.999999627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682472.2800848335</v>
      </c>
      <c r="Q180" s="2">
        <f t="shared" si="42"/>
        <v>682472.2800848335</v>
      </c>
      <c r="R180" s="2">
        <f t="shared" si="40"/>
        <v>77906085.882591188</v>
      </c>
      <c r="S180" s="2">
        <f t="shared" si="17"/>
        <v>648749.22857142985</v>
      </c>
      <c r="T180" s="2">
        <f t="shared" si="18"/>
        <v>18142</v>
      </c>
      <c r="U180" s="2">
        <f t="shared" si="19"/>
        <v>682472.2800848335</v>
      </c>
      <c r="V180" s="2">
        <f t="shared" si="34"/>
        <v>28017054.730769157</v>
      </c>
      <c r="W180" s="2">
        <f t="shared" si="20"/>
        <v>465833.73626373708</v>
      </c>
      <c r="X180" s="2">
        <f t="shared" si="6"/>
        <v>216638.54382109642</v>
      </c>
      <c r="Y180" s="2">
        <f t="shared" si="37"/>
        <v>49889031.151822031</v>
      </c>
      <c r="Z180" s="2" t="str">
        <f t="shared" si="8"/>
        <v>HERE</v>
      </c>
      <c r="AA180" s="2">
        <f>IF(Z180="HERE",Y180,AA179+Graph!$G$1*1000)</f>
        <v>49889031.151822031</v>
      </c>
      <c r="AB180" s="2">
        <f t="shared" si="21"/>
        <v>216638.54382109642</v>
      </c>
      <c r="AC180" s="2">
        <f t="shared" si="38"/>
        <v>28017054.730769157</v>
      </c>
      <c r="AD180" s="3">
        <f t="shared" si="10"/>
        <v>49889031.151822031</v>
      </c>
      <c r="AE180" s="2">
        <f>IF(AE178&gt;=52800000,52800000,IF(AB159=Graph!G$1*1000,AE179+Graph!G$1*1000,AC180))</f>
        <v>28017054.730769157</v>
      </c>
      <c r="AF180" s="3">
        <f t="shared" si="11"/>
        <v>28017054.730769157</v>
      </c>
      <c r="AG180" s="3">
        <f t="shared" si="29"/>
        <v>41783747.253562815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41"/>
        <v>650926.79395604134</v>
      </c>
      <c r="H181" s="2">
        <f t="shared" si="39"/>
        <v>75571923.793955669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684879.9827453196</v>
      </c>
      <c r="Q181" s="2">
        <f t="shared" si="42"/>
        <v>684879.9827453196</v>
      </c>
      <c r="R181" s="2">
        <f t="shared" si="40"/>
        <v>78590965.865336508</v>
      </c>
      <c r="S181" s="2">
        <f t="shared" si="17"/>
        <v>650926.79395604134</v>
      </c>
      <c r="T181" s="2">
        <f t="shared" si="18"/>
        <v>18142</v>
      </c>
      <c r="U181" s="2">
        <f t="shared" si="19"/>
        <v>684879.9827453196</v>
      </c>
      <c r="V181" s="2">
        <f t="shared" si="34"/>
        <v>28485066.032417506</v>
      </c>
      <c r="W181" s="2">
        <f t="shared" si="20"/>
        <v>468011.30164834857</v>
      </c>
      <c r="X181" s="2">
        <f t="shared" si="6"/>
        <v>216868.68109697104</v>
      </c>
      <c r="Y181" s="2">
        <f t="shared" si="37"/>
        <v>50105899.832919002</v>
      </c>
      <c r="Z181" s="2" t="str">
        <f t="shared" si="8"/>
        <v>HERE</v>
      </c>
      <c r="AA181" s="2">
        <f>IF(Z181="HERE",Y181,AA180+Graph!$G$1*1000)</f>
        <v>50105899.832919002</v>
      </c>
      <c r="AB181" s="2">
        <f t="shared" si="21"/>
        <v>216868.68109697104</v>
      </c>
      <c r="AC181" s="2">
        <f t="shared" si="38"/>
        <v>28485066.032417506</v>
      </c>
      <c r="AD181" s="3">
        <f t="shared" si="10"/>
        <v>50105899.832919002</v>
      </c>
      <c r="AE181" s="2">
        <f>IF(AE179&gt;=52800000,52800000,IF(AB160=Graph!G$1*1000,AE180+Graph!G$1*1000,AC181))</f>
        <v>28485066.032417506</v>
      </c>
      <c r="AF181" s="3">
        <f t="shared" si="11"/>
        <v>28485066.032417506</v>
      </c>
      <c r="AG181" s="3">
        <f t="shared" si="29"/>
        <v>41995693.593464501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41"/>
        <v>653104.35934065282</v>
      </c>
      <c r="H182" s="2">
        <f t="shared" si="39"/>
        <v>76225028.153296322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687287.68540582061</v>
      </c>
      <c r="Q182" s="2">
        <f t="shared" si="42"/>
        <v>687287.68540582061</v>
      </c>
      <c r="R182" s="2">
        <f t="shared" si="40"/>
        <v>79278253.550742328</v>
      </c>
      <c r="S182" s="2">
        <f t="shared" si="17"/>
        <v>653104.35934065282</v>
      </c>
      <c r="T182" s="2">
        <f t="shared" si="18"/>
        <v>18142</v>
      </c>
      <c r="U182" s="2">
        <f t="shared" si="19"/>
        <v>687287.68540582061</v>
      </c>
      <c r="V182" s="2">
        <f t="shared" si="34"/>
        <v>28955254.899450466</v>
      </c>
      <c r="W182" s="2">
        <f t="shared" si="20"/>
        <v>470188.86703296006</v>
      </c>
      <c r="X182" s="2">
        <f t="shared" si="6"/>
        <v>217098.81837286055</v>
      </c>
      <c r="Y182" s="2">
        <f t="shared" si="37"/>
        <v>50322998.651291862</v>
      </c>
      <c r="Z182" s="2" t="str">
        <f t="shared" si="8"/>
        <v>HERE</v>
      </c>
      <c r="AA182" s="2">
        <f>IF(Z182="HERE",Y182,AA181+Graph!$G$1*1000)</f>
        <v>50322998.651291862</v>
      </c>
      <c r="AB182" s="2">
        <f t="shared" si="21"/>
        <v>217098.81837286055</v>
      </c>
      <c r="AC182" s="2">
        <f t="shared" si="38"/>
        <v>28955254.899450466</v>
      </c>
      <c r="AD182" s="3">
        <f t="shared" si="10"/>
        <v>50322998.651291862</v>
      </c>
      <c r="AE182" s="2">
        <f>IF(AE180&gt;=52800000,52800000,IF(AB161=Graph!G$1*1000,AE181+Graph!G$1*1000,AC182))</f>
        <v>28955254.899450466</v>
      </c>
      <c r="AF182" s="3">
        <f t="shared" si="11"/>
        <v>28955254.899450466</v>
      </c>
      <c r="AG182" s="3">
        <f t="shared" si="29"/>
        <v>42207955.935183696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41"/>
        <v>655281.92472526431</v>
      </c>
      <c r="H183" s="2">
        <f t="shared" si="39"/>
        <v>76880310.078021586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689695.38806632161</v>
      </c>
      <c r="Q183" s="2">
        <f t="shared" si="42"/>
        <v>689695.38806632161</v>
      </c>
      <c r="R183" s="2">
        <f t="shared" si="40"/>
        <v>79967948.93880865</v>
      </c>
      <c r="S183" s="2">
        <f t="shared" si="17"/>
        <v>655281.92472526431</v>
      </c>
      <c r="T183" s="2">
        <f t="shared" si="18"/>
        <v>18142</v>
      </c>
      <c r="U183" s="2">
        <f t="shared" si="19"/>
        <v>689695.38806632161</v>
      </c>
      <c r="V183" s="2">
        <f t="shared" si="34"/>
        <v>29427621.331868038</v>
      </c>
      <c r="W183" s="2">
        <f t="shared" si="20"/>
        <v>472366.43241757154</v>
      </c>
      <c r="X183" s="2">
        <f t="shared" si="6"/>
        <v>217328.95564875007</v>
      </c>
      <c r="Y183" s="2">
        <f t="shared" si="37"/>
        <v>50540327.606940612</v>
      </c>
      <c r="Z183" s="2" t="str">
        <f t="shared" si="8"/>
        <v>HERE</v>
      </c>
      <c r="AA183" s="2">
        <f>IF(Z183="HERE",Y183,AA182+Graph!$G$1*1000)</f>
        <v>50540327.606940612</v>
      </c>
      <c r="AB183" s="2">
        <f t="shared" si="21"/>
        <v>217328.95564875007</v>
      </c>
      <c r="AC183" s="2">
        <f t="shared" si="38"/>
        <v>29427621.331868038</v>
      </c>
      <c r="AD183" s="3">
        <f t="shared" si="10"/>
        <v>50540327.606940612</v>
      </c>
      <c r="AE183" s="2">
        <f>IF(AE181&gt;=52800000,52800000,IF(AB162=Graph!G$1*1000,AE182+Graph!G$1*1000,AC183))</f>
        <v>29427621.331868038</v>
      </c>
      <c r="AF183" s="3">
        <f t="shared" si="11"/>
        <v>29427621.331868038</v>
      </c>
      <c r="AG183" s="3">
        <f t="shared" si="29"/>
        <v>42420534.278720424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41"/>
        <v>657459.4901098907</v>
      </c>
      <c r="H184" s="2">
        <f t="shared" si="39"/>
        <v>77537769.568131477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692103.09072682261</v>
      </c>
      <c r="Q184" s="2">
        <f t="shared" si="42"/>
        <v>692103.09072682261</v>
      </c>
      <c r="R184" s="2">
        <f t="shared" si="40"/>
        <v>80660052.029535472</v>
      </c>
      <c r="S184" s="2">
        <f t="shared" si="17"/>
        <v>657459.4901098907</v>
      </c>
      <c r="T184" s="2">
        <f t="shared" si="18"/>
        <v>18142</v>
      </c>
      <c r="U184" s="2">
        <f t="shared" si="19"/>
        <v>692103.09072682261</v>
      </c>
      <c r="V184" s="2">
        <f t="shared" si="34"/>
        <v>29902165.329670236</v>
      </c>
      <c r="W184" s="2">
        <f t="shared" si="20"/>
        <v>474543.99780219793</v>
      </c>
      <c r="X184" s="2">
        <f t="shared" si="6"/>
        <v>217559.09292462468</v>
      </c>
      <c r="Y184" s="2">
        <f t="shared" si="37"/>
        <v>50757886.699865237</v>
      </c>
      <c r="Z184" s="2" t="str">
        <f t="shared" si="8"/>
        <v>HERE</v>
      </c>
      <c r="AA184" s="2">
        <f>IF(Z184="HERE",Y184,AA183+Graph!$G$1*1000)</f>
        <v>50757886.699865237</v>
      </c>
      <c r="AB184" s="2">
        <f t="shared" si="21"/>
        <v>217559.09292462468</v>
      </c>
      <c r="AC184" s="2">
        <f t="shared" si="38"/>
        <v>29902165.329670236</v>
      </c>
      <c r="AD184" s="3">
        <f t="shared" si="10"/>
        <v>50757886.699865237</v>
      </c>
      <c r="AE184" s="2">
        <f>IF(AE182&gt;=52800000,52800000,IF(AB163=Graph!G$1*1000,AE183+Graph!G$1*1000,AC184))</f>
        <v>29902165.329670236</v>
      </c>
      <c r="AF184" s="3">
        <f t="shared" si="11"/>
        <v>29902165.329670236</v>
      </c>
      <c r="AG184" s="3">
        <f t="shared" si="29"/>
        <v>42633428.62407469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41"/>
        <v>659637.05549450219</v>
      </c>
      <c r="H185" s="2">
        <f t="shared" si="39"/>
        <v>78197406.623625979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694510.79338730872</v>
      </c>
      <c r="Q185" s="2">
        <f t="shared" si="42"/>
        <v>694510.79338730872</v>
      </c>
      <c r="R185" s="2">
        <f t="shared" si="40"/>
        <v>81354562.822922781</v>
      </c>
      <c r="S185" s="2">
        <f t="shared" si="17"/>
        <v>659637.05549450219</v>
      </c>
      <c r="T185" s="2">
        <f t="shared" si="18"/>
        <v>18142</v>
      </c>
      <c r="U185" s="2">
        <f t="shared" si="19"/>
        <v>694510.79338730872</v>
      </c>
      <c r="V185" s="2">
        <f t="shared" si="34"/>
        <v>30378886.892857045</v>
      </c>
      <c r="W185" s="2">
        <f t="shared" si="20"/>
        <v>476721.56318680942</v>
      </c>
      <c r="X185" s="2">
        <f t="shared" si="6"/>
        <v>217789.2302004993</v>
      </c>
      <c r="Y185" s="2">
        <f t="shared" si="37"/>
        <v>50975675.930065736</v>
      </c>
      <c r="Z185" s="2" t="str">
        <f t="shared" si="8"/>
        <v>HERE</v>
      </c>
      <c r="AA185" s="2">
        <f>IF(Z185="HERE",Y185,AA184+Graph!$G$1*1000)</f>
        <v>50975675.930065736</v>
      </c>
      <c r="AB185" s="2">
        <f t="shared" si="21"/>
        <v>217789.2302004993</v>
      </c>
      <c r="AC185" s="2">
        <f t="shared" si="38"/>
        <v>30378886.892857045</v>
      </c>
      <c r="AD185" s="3">
        <f t="shared" si="10"/>
        <v>50975675.930065736</v>
      </c>
      <c r="AE185" s="2">
        <f>IF(AE183&gt;=52800000,52800000,IF(AB164=Graph!G$1*1000,AE184+Graph!G$1*1000,AC185))</f>
        <v>30378886.892857045</v>
      </c>
      <c r="AF185" s="3">
        <f t="shared" si="11"/>
        <v>30378886.892857045</v>
      </c>
      <c r="AG185" s="3">
        <f t="shared" si="29"/>
        <v>42846638.971246466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41"/>
        <v>661814.62087911367</v>
      </c>
      <c r="H186" s="2">
        <f t="shared" si="39"/>
        <v>78859221.244505093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696918.49604780972</v>
      </c>
      <c r="Q186" s="2">
        <f t="shared" si="42"/>
        <v>696918.49604780972</v>
      </c>
      <c r="R186" s="2">
        <f t="shared" si="40"/>
        <v>82051481.318970591</v>
      </c>
      <c r="S186" s="2">
        <f t="shared" si="17"/>
        <v>661814.62087911367</v>
      </c>
      <c r="T186" s="2">
        <f t="shared" si="18"/>
        <v>18142</v>
      </c>
      <c r="U186" s="2">
        <f t="shared" si="19"/>
        <v>696918.49604780972</v>
      </c>
      <c r="V186" s="2">
        <f t="shared" si="34"/>
        <v>30857786.021428466</v>
      </c>
      <c r="W186" s="2">
        <f t="shared" si="20"/>
        <v>478899.12857142091</v>
      </c>
      <c r="X186" s="2">
        <f t="shared" si="6"/>
        <v>218019.36747638881</v>
      </c>
      <c r="Y186" s="2">
        <f t="shared" si="37"/>
        <v>51193695.297542125</v>
      </c>
      <c r="Z186" s="2" t="str">
        <f t="shared" si="8"/>
        <v>HERE</v>
      </c>
      <c r="AA186" s="2">
        <f>IF(Z186="HERE",Y186,AA185+Graph!$G$1*1000)</f>
        <v>51193695.297542125</v>
      </c>
      <c r="AB186" s="2">
        <f t="shared" si="21"/>
        <v>218019.36747638881</v>
      </c>
      <c r="AC186" s="2">
        <f t="shared" si="38"/>
        <v>30857786.021428466</v>
      </c>
      <c r="AD186" s="3">
        <f t="shared" si="10"/>
        <v>51193695.297542125</v>
      </c>
      <c r="AE186" s="2">
        <f>IF(AE184&gt;=52800000,52800000,IF(AB165=Graph!G$1*1000,AE185+Graph!G$1*1000,AC186))</f>
        <v>30857786.021428466</v>
      </c>
      <c r="AF186" s="3">
        <f t="shared" si="11"/>
        <v>30857786.021428466</v>
      </c>
      <c r="AG186" s="3">
        <f t="shared" si="29"/>
        <v>43060165.320235766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41"/>
        <v>663992.18626374006</v>
      </c>
      <c r="H187" s="2">
        <f t="shared" si="39"/>
        <v>79523213.430768833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699326.19870831072</v>
      </c>
      <c r="Q187" s="2">
        <f t="shared" si="42"/>
        <v>699326.19870831072</v>
      </c>
      <c r="R187" s="2">
        <f t="shared" si="40"/>
        <v>82750807.517678902</v>
      </c>
      <c r="S187" s="2">
        <f t="shared" si="17"/>
        <v>663992.18626374006</v>
      </c>
      <c r="T187" s="2">
        <f t="shared" si="18"/>
        <v>18142</v>
      </c>
      <c r="U187" s="2">
        <f t="shared" si="19"/>
        <v>699326.19870831072</v>
      </c>
      <c r="V187" s="2">
        <f t="shared" si="34"/>
        <v>31338862.715384513</v>
      </c>
      <c r="W187" s="2">
        <f t="shared" si="20"/>
        <v>481076.6939560473</v>
      </c>
      <c r="X187" s="2">
        <f t="shared" si="6"/>
        <v>218249.50475226343</v>
      </c>
      <c r="Y187" s="2">
        <f t="shared" si="37"/>
        <v>51411944.802294388</v>
      </c>
      <c r="Z187" s="2" t="str">
        <f t="shared" si="8"/>
        <v>HERE</v>
      </c>
      <c r="AA187" s="2">
        <f>IF(Z187="HERE",Y187,AA186+Graph!$G$1*1000)</f>
        <v>51411944.802294388</v>
      </c>
      <c r="AB187" s="2">
        <f t="shared" si="21"/>
        <v>218249.50475226343</v>
      </c>
      <c r="AC187" s="2">
        <f t="shared" si="38"/>
        <v>31338862.715384513</v>
      </c>
      <c r="AD187" s="3">
        <f t="shared" si="10"/>
        <v>51411944.802294388</v>
      </c>
      <c r="AE187" s="2">
        <f>IF(AE185&gt;=52800000,52800000,IF(AB166=Graph!G$1*1000,AE186+Graph!G$1*1000,AC187))</f>
        <v>31338862.715384513</v>
      </c>
      <c r="AF187" s="3">
        <f t="shared" si="11"/>
        <v>31338862.715384513</v>
      </c>
      <c r="AG187" s="3">
        <f t="shared" si="29"/>
        <v>43274007.671042591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41"/>
        <v>666169.75164835155</v>
      </c>
      <c r="H188" s="2">
        <f t="shared" si="39"/>
        <v>80189383.182417184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701733.90136881173</v>
      </c>
      <c r="Q188" s="2">
        <f t="shared" si="42"/>
        <v>700000</v>
      </c>
      <c r="R188" s="2">
        <f t="shared" si="40"/>
        <v>83450807.517678902</v>
      </c>
      <c r="S188" s="2">
        <f t="shared" si="17"/>
        <v>666169.75164835155</v>
      </c>
      <c r="T188" s="2">
        <f t="shared" si="18"/>
        <v>18142</v>
      </c>
      <c r="U188" s="2">
        <f t="shared" si="19"/>
        <v>700000</v>
      </c>
      <c r="V188" s="2">
        <f t="shared" si="34"/>
        <v>31822116.974725172</v>
      </c>
      <c r="W188" s="2">
        <f t="shared" si="20"/>
        <v>483254.25934065878</v>
      </c>
      <c r="X188" s="2">
        <f t="shared" si="6"/>
        <v>216745.74065934122</v>
      </c>
      <c r="Y188" s="2">
        <f t="shared" si="37"/>
        <v>51628690.54295373</v>
      </c>
      <c r="Z188" s="2" t="str">
        <f t="shared" si="8"/>
        <v>HERE</v>
      </c>
      <c r="AA188" s="2">
        <f>IF(Z188="HERE",Y188,AA187+Graph!$G$1*1000)</f>
        <v>51628690.54295373</v>
      </c>
      <c r="AB188" s="2">
        <f t="shared" si="21"/>
        <v>216745.74065934122</v>
      </c>
      <c r="AC188" s="2">
        <f t="shared" si="38"/>
        <v>31822116.974725172</v>
      </c>
      <c r="AD188" s="3">
        <f t="shared" si="10"/>
        <v>51628690.54295373</v>
      </c>
      <c r="AE188" s="2">
        <f>IF(AE186&gt;=52800000,52800000,IF(AB167=Graph!G$1*1000,AE187+Graph!G$1*1000,AC188))</f>
        <v>31822116.974725172</v>
      </c>
      <c r="AF188" s="3">
        <f t="shared" si="11"/>
        <v>31822116.974725172</v>
      </c>
      <c r="AG188" s="3">
        <f t="shared" si="29"/>
        <v>43488166.023666956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41"/>
        <v>668347.31703296304</v>
      </c>
      <c r="H189" s="2">
        <f t="shared" si="39"/>
        <v>80857730.499450147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704141.60402929783</v>
      </c>
      <c r="Q189" s="2">
        <f t="shared" si="42"/>
        <v>700000</v>
      </c>
      <c r="R189" s="2">
        <f t="shared" si="40"/>
        <v>84150807.517678902</v>
      </c>
      <c r="S189" s="2">
        <f t="shared" si="17"/>
        <v>668347.31703296304</v>
      </c>
      <c r="T189" s="2">
        <f t="shared" si="18"/>
        <v>18142</v>
      </c>
      <c r="U189" s="2">
        <f t="shared" si="19"/>
        <v>700000</v>
      </c>
      <c r="V189" s="2">
        <f t="shared" si="34"/>
        <v>32307548.799450442</v>
      </c>
      <c r="W189" s="2">
        <f t="shared" si="20"/>
        <v>485431.82472527027</v>
      </c>
      <c r="X189" s="2">
        <f t="shared" si="6"/>
        <v>214568.17527472973</v>
      </c>
      <c r="Y189" s="2">
        <f t="shared" si="37"/>
        <v>51843258.718228459</v>
      </c>
      <c r="Z189" s="2" t="str">
        <f t="shared" si="8"/>
        <v>HERE</v>
      </c>
      <c r="AA189" s="2">
        <f>IF(Z189="HERE",Y189,AA188+Graph!$G$1*1000)</f>
        <v>51843258.718228459</v>
      </c>
      <c r="AB189" s="2">
        <f t="shared" si="21"/>
        <v>214568.17527472973</v>
      </c>
      <c r="AC189" s="2">
        <f t="shared" si="38"/>
        <v>32307548.799450442</v>
      </c>
      <c r="AD189" s="3">
        <f t="shared" si="10"/>
        <v>51843258.718228459</v>
      </c>
      <c r="AE189" s="2">
        <f>IF(AE187&gt;=52800000,52800000,IF(AB168=Graph!G$1*1000,AE188+Graph!G$1*1000,AC189))</f>
        <v>32307548.799450442</v>
      </c>
      <c r="AF189" s="3">
        <f t="shared" si="11"/>
        <v>32307548.799450442</v>
      </c>
      <c r="AG189" s="3">
        <f t="shared" si="29"/>
        <v>43702640.378108837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41"/>
        <v>670524.88241757452</v>
      </c>
      <c r="H190" s="2">
        <f t="shared" si="39"/>
        <v>81528255.381867722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706549.30668979883</v>
      </c>
      <c r="Q190" s="2">
        <f t="shared" si="42"/>
        <v>700000</v>
      </c>
      <c r="R190" s="2">
        <f t="shared" si="40"/>
        <v>84850807.517678902</v>
      </c>
      <c r="S190" s="2">
        <f t="shared" si="17"/>
        <v>670524.88241757452</v>
      </c>
      <c r="T190" s="2">
        <f t="shared" si="18"/>
        <v>18142</v>
      </c>
      <c r="U190" s="2">
        <f t="shared" si="19"/>
        <v>700000</v>
      </c>
      <c r="V190" s="2">
        <f t="shared" si="34"/>
        <v>32795158.189560324</v>
      </c>
      <c r="W190" s="2">
        <f t="shared" si="20"/>
        <v>487609.39010988176</v>
      </c>
      <c r="X190" s="2">
        <f t="shared" si="6"/>
        <v>212390.60989011824</v>
      </c>
      <c r="Y190" s="2">
        <f t="shared" si="37"/>
        <v>52055649.328118578</v>
      </c>
      <c r="Z190" s="2" t="str">
        <f t="shared" si="8"/>
        <v>HERE</v>
      </c>
      <c r="AA190" s="2">
        <f>IF(Z190="HERE",Y190,AA189+Graph!$G$1*1000)</f>
        <v>52055649.328118578</v>
      </c>
      <c r="AB190" s="2">
        <f t="shared" si="21"/>
        <v>212390.60989011824</v>
      </c>
      <c r="AC190" s="2">
        <f t="shared" si="38"/>
        <v>32795158.189560324</v>
      </c>
      <c r="AD190" s="3">
        <f t="shared" si="10"/>
        <v>52055649.328118578</v>
      </c>
      <c r="AE190" s="2">
        <f>IF(AE188&gt;=52800000,52800000,IF(AB169=Graph!G$1*1000,AE189+Graph!G$1*1000,AC190))</f>
        <v>32795158.189560324</v>
      </c>
      <c r="AF190" s="3">
        <f t="shared" si="11"/>
        <v>32795158.189560324</v>
      </c>
      <c r="AG190" s="3">
        <f t="shared" si="29"/>
        <v>43917430.734368227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41"/>
        <v>672702.44780220091</v>
      </c>
      <c r="H191" s="2">
        <f t="shared" si="39"/>
        <v>82200957.829669923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708957.00935029984</v>
      </c>
      <c r="Q191" s="2">
        <f t="shared" si="42"/>
        <v>700000</v>
      </c>
      <c r="R191" s="2">
        <f t="shared" si="40"/>
        <v>85550807.517678902</v>
      </c>
      <c r="S191" s="2">
        <f t="shared" si="17"/>
        <v>672702.44780220091</v>
      </c>
      <c r="T191" s="2">
        <f t="shared" si="18"/>
        <v>18142</v>
      </c>
      <c r="U191" s="2">
        <f t="shared" si="19"/>
        <v>700000</v>
      </c>
      <c r="V191" s="2">
        <f t="shared" si="34"/>
        <v>33284945.145054832</v>
      </c>
      <c r="W191" s="2">
        <f t="shared" si="20"/>
        <v>489786.95549450815</v>
      </c>
      <c r="X191" s="2">
        <f t="shared" si="6"/>
        <v>210213.04450549185</v>
      </c>
      <c r="Y191" s="2">
        <f t="shared" si="37"/>
        <v>52265862.372624069</v>
      </c>
      <c r="Z191" s="2" t="str">
        <f t="shared" si="8"/>
        <v>HERE</v>
      </c>
      <c r="AA191" s="2">
        <f>IF(Z191="HERE",Y191,AA190+Graph!$G$1*1000)</f>
        <v>52265862.372624069</v>
      </c>
      <c r="AB191" s="2">
        <f t="shared" si="21"/>
        <v>210213.04450549185</v>
      </c>
      <c r="AC191" s="2">
        <f t="shared" si="38"/>
        <v>33284945.145054832</v>
      </c>
      <c r="AD191" s="3">
        <f t="shared" si="10"/>
        <v>52265862.372624069</v>
      </c>
      <c r="AE191" s="2">
        <f>IF(AE189&gt;=52800000,52800000,IF(AB170=Graph!G$1*1000,AE190+Graph!G$1*1000,AC191))</f>
        <v>33284945.145054832</v>
      </c>
      <c r="AF191" s="3">
        <f t="shared" si="11"/>
        <v>33284945.145054832</v>
      </c>
      <c r="AG191" s="3">
        <f t="shared" si="29"/>
        <v>44132537.09244515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41"/>
        <v>674880.0131868124</v>
      </c>
      <c r="H192" s="2">
        <f t="shared" si="39"/>
        <v>82875837.842856735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711364.71201080084</v>
      </c>
      <c r="Q192" s="2">
        <f t="shared" si="42"/>
        <v>700000</v>
      </c>
      <c r="R192" s="2">
        <f t="shared" si="40"/>
        <v>86250807.517678902</v>
      </c>
      <c r="S192" s="2">
        <f t="shared" si="17"/>
        <v>674880.0131868124</v>
      </c>
      <c r="T192" s="2">
        <f t="shared" si="18"/>
        <v>18142</v>
      </c>
      <c r="U192" s="2">
        <f t="shared" si="19"/>
        <v>700000</v>
      </c>
      <c r="V192" s="2">
        <f t="shared" si="34"/>
        <v>33776909.665933952</v>
      </c>
      <c r="W192" s="2">
        <f t="shared" si="20"/>
        <v>491964.52087911963</v>
      </c>
      <c r="X192" s="2">
        <f t="shared" si="6"/>
        <v>208035.47912088037</v>
      </c>
      <c r="Y192" s="2">
        <f t="shared" si="37"/>
        <v>52473897.85174495</v>
      </c>
      <c r="Z192" s="2" t="str">
        <f t="shared" si="8"/>
        <v>HERE</v>
      </c>
      <c r="AA192" s="2">
        <f>IF(Z192="HERE",Y192,AA191+Graph!$G$1*1000)</f>
        <v>52473897.85174495</v>
      </c>
      <c r="AB192" s="2">
        <f t="shared" si="21"/>
        <v>208035.47912088037</v>
      </c>
      <c r="AC192" s="2">
        <f t="shared" si="38"/>
        <v>33776909.665933952</v>
      </c>
      <c r="AD192" s="3">
        <f t="shared" si="10"/>
        <v>52473897.85174495</v>
      </c>
      <c r="AE192" s="2">
        <f>IF(AE190&gt;=52800000,52800000,IF(AB171=Graph!G$1*1000,AE191+Graph!G$1*1000,AC192))</f>
        <v>33776909.665933952</v>
      </c>
      <c r="AF192" s="3">
        <f t="shared" si="11"/>
        <v>33776909.665933952</v>
      </c>
      <c r="AG192" s="3">
        <f t="shared" si="29"/>
        <v>44347959.452339612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41"/>
        <v>677057.57857142389</v>
      </c>
      <c r="H193" s="2">
        <f t="shared" si="39"/>
        <v>83552895.421428159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713772.41467130184</v>
      </c>
      <c r="Q193" s="2">
        <f t="shared" si="42"/>
        <v>700000</v>
      </c>
      <c r="R193" s="2">
        <f t="shared" si="40"/>
        <v>86950807.517678902</v>
      </c>
      <c r="S193" s="2">
        <f t="shared" si="17"/>
        <v>677057.57857142389</v>
      </c>
      <c r="T193" s="2">
        <f t="shared" si="18"/>
        <v>18142</v>
      </c>
      <c r="U193" s="2">
        <f t="shared" si="19"/>
        <v>700000</v>
      </c>
      <c r="V193" s="2">
        <f t="shared" si="34"/>
        <v>34271051.752197683</v>
      </c>
      <c r="W193" s="2">
        <f t="shared" si="20"/>
        <v>494142.08626373112</v>
      </c>
      <c r="X193" s="2">
        <f t="shared" si="6"/>
        <v>205857.91373626888</v>
      </c>
      <c r="Y193" s="2">
        <f t="shared" si="37"/>
        <v>52679755.765481219</v>
      </c>
      <c r="Z193" s="2" t="str">
        <f t="shared" si="8"/>
        <v>HERE</v>
      </c>
      <c r="AA193" s="2">
        <f>IF(Z193="HERE",Y193,AA192+Graph!$G$1*1000)</f>
        <v>52679755.765481219</v>
      </c>
      <c r="AB193" s="2">
        <f t="shared" si="21"/>
        <v>205857.91373626888</v>
      </c>
      <c r="AC193" s="2">
        <f t="shared" si="38"/>
        <v>34271051.752197683</v>
      </c>
      <c r="AD193" s="3">
        <f t="shared" si="10"/>
        <v>52679755.765481219</v>
      </c>
      <c r="AE193" s="2">
        <f>IF(AE191&gt;=52800000,52800000,IF(AB172=Graph!G$1*1000,AE192+Graph!G$1*1000,AC193))</f>
        <v>34271051.752197683</v>
      </c>
      <c r="AF193" s="3">
        <f t="shared" si="11"/>
        <v>34271051.752197683</v>
      </c>
      <c r="AG193" s="3">
        <f t="shared" si="29"/>
        <v>44563697.814051591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41"/>
        <v>679235.14395603538</v>
      </c>
      <c r="H194" s="2">
        <f t="shared" si="39"/>
        <v>84232130.565384194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716180.11733178794</v>
      </c>
      <c r="Q194" s="2">
        <f t="shared" si="42"/>
        <v>700000</v>
      </c>
      <c r="R194" s="2">
        <f t="shared" si="40"/>
        <v>87650807.517678902</v>
      </c>
      <c r="S194" s="2">
        <f t="shared" si="17"/>
        <v>679235.14395603538</v>
      </c>
      <c r="T194" s="2">
        <f t="shared" si="18"/>
        <v>18142</v>
      </c>
      <c r="U194" s="2">
        <f t="shared" si="19"/>
        <v>700000</v>
      </c>
      <c r="V194" s="2">
        <f t="shared" si="34"/>
        <v>34767371.403846025</v>
      </c>
      <c r="W194" s="2">
        <f t="shared" si="20"/>
        <v>496319.65164834261</v>
      </c>
      <c r="X194" s="2">
        <f t="shared" si="6"/>
        <v>203680.34835165739</v>
      </c>
      <c r="Y194" s="2">
        <f t="shared" si="37"/>
        <v>52883436.113832876</v>
      </c>
      <c r="Z194" s="2" t="str">
        <f t="shared" si="8"/>
        <v>HERE</v>
      </c>
      <c r="AA194" s="2">
        <f>IF(Z194="HERE",Y194,AA193+Graph!$G$1*1000)</f>
        <v>52883436.113832876</v>
      </c>
      <c r="AB194" s="2">
        <f t="shared" si="21"/>
        <v>203680.34835165739</v>
      </c>
      <c r="AC194" s="2">
        <f t="shared" si="38"/>
        <v>34767371.403846025</v>
      </c>
      <c r="AD194" s="3">
        <f t="shared" si="10"/>
        <v>52800000</v>
      </c>
      <c r="AE194" s="2">
        <f>IF(AE192&gt;=52800000,52800000,IF(AB173=Graph!G$1*1000,AE193+Graph!G$1*1000,AC194))</f>
        <v>34767371.403846025</v>
      </c>
      <c r="AF194" s="3">
        <f t="shared" si="11"/>
        <v>34767371.403846025</v>
      </c>
      <c r="AG194" s="3">
        <f t="shared" si="29"/>
        <v>44779752.177581079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41"/>
        <v>681412.70934066176</v>
      </c>
      <c r="H195" s="2">
        <f t="shared" si="39"/>
        <v>84913543.274724856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718587.81999228895</v>
      </c>
      <c r="Q195" s="2">
        <f t="shared" si="42"/>
        <v>700000</v>
      </c>
      <c r="R195" s="2">
        <f t="shared" si="40"/>
        <v>88350807.517678902</v>
      </c>
      <c r="S195" s="2">
        <f t="shared" si="17"/>
        <v>681412.70934066176</v>
      </c>
      <c r="T195" s="2">
        <f t="shared" si="18"/>
        <v>18142</v>
      </c>
      <c r="U195" s="2">
        <f t="shared" si="19"/>
        <v>700000</v>
      </c>
      <c r="V195" s="2">
        <f t="shared" si="34"/>
        <v>35265868.620878994</v>
      </c>
      <c r="W195" s="2">
        <f t="shared" si="20"/>
        <v>498497.217032969</v>
      </c>
      <c r="X195" s="2">
        <f t="shared" si="6"/>
        <v>201502.782967031</v>
      </c>
      <c r="Y195" s="2">
        <f t="shared" si="37"/>
        <v>53084938.896799907</v>
      </c>
      <c r="Z195" s="2" t="str">
        <f t="shared" si="8"/>
        <v>HERE</v>
      </c>
      <c r="AA195" s="2">
        <f>IF(Z195="HERE",Y195,AA194+Graph!$G$1*1000)</f>
        <v>53084938.896799907</v>
      </c>
      <c r="AB195" s="2">
        <f t="shared" si="21"/>
        <v>201502.782967031</v>
      </c>
      <c r="AC195" s="2">
        <f t="shared" si="38"/>
        <v>35265868.620878994</v>
      </c>
      <c r="AD195" s="3">
        <f t="shared" si="10"/>
        <v>52800000</v>
      </c>
      <c r="AE195" s="2">
        <f>IF(AE193&gt;=52800000,52800000,IF(AB174=Graph!G$1*1000,AE194+Graph!G$1*1000,AC195))</f>
        <v>35265868.620878994</v>
      </c>
      <c r="AF195" s="3">
        <f t="shared" si="11"/>
        <v>35265868.620878994</v>
      </c>
      <c r="AG195" s="3">
        <f t="shared" si="29"/>
        <v>44996122.542928115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41"/>
        <v>683590.27472527325</v>
      </c>
      <c r="H196" s="2">
        <f t="shared" si="39"/>
        <v>85597133.549450129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720995.52265278995</v>
      </c>
      <c r="Q196" s="2">
        <f t="shared" si="42"/>
        <v>700000</v>
      </c>
      <c r="R196" s="2">
        <f t="shared" si="40"/>
        <v>89050807.517678902</v>
      </c>
      <c r="S196" s="2">
        <f t="shared" si="17"/>
        <v>683590.27472527325</v>
      </c>
      <c r="T196" s="2">
        <f t="shared" si="18"/>
        <v>18142</v>
      </c>
      <c r="U196" s="2">
        <f t="shared" si="19"/>
        <v>700000</v>
      </c>
      <c r="V196" s="2">
        <f t="shared" si="34"/>
        <v>35766543.403296575</v>
      </c>
      <c r="W196" s="2">
        <f t="shared" si="20"/>
        <v>500674.78241758049</v>
      </c>
      <c r="X196" s="2">
        <f t="shared" si="6"/>
        <v>199325.21758241951</v>
      </c>
      <c r="Y196" s="2">
        <f t="shared" si="37"/>
        <v>53284264.114382327</v>
      </c>
      <c r="Z196" s="2" t="str">
        <f t="shared" si="8"/>
        <v>HERE</v>
      </c>
      <c r="AA196" s="2">
        <f>IF(Z196="HERE",Y196,AA195+Graph!$G$1*1000)</f>
        <v>53284264.114382327</v>
      </c>
      <c r="AB196" s="2">
        <f t="shared" si="21"/>
        <v>199325.21758241951</v>
      </c>
      <c r="AC196" s="2">
        <f t="shared" si="38"/>
        <v>35766543.403296575</v>
      </c>
      <c r="AD196" s="3">
        <f t="shared" si="10"/>
        <v>52800000</v>
      </c>
      <c r="AE196" s="2">
        <f>IF(AE194&gt;=52800000,52800000,IF(AB175=Graph!G$1*1000,AE195+Graph!G$1*1000,AC196))</f>
        <v>35766543.403296575</v>
      </c>
      <c r="AF196" s="3">
        <f t="shared" si="11"/>
        <v>35766543.403296575</v>
      </c>
      <c r="AG196" s="3">
        <f t="shared" si="29"/>
        <v>45212808.910092667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41"/>
        <v>685767.84010988474</v>
      </c>
      <c r="H197" s="2">
        <f t="shared" si="39"/>
        <v>86282901.389560014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723403.22531329095</v>
      </c>
      <c r="Q197" s="2">
        <f t="shared" si="42"/>
        <v>700000</v>
      </c>
      <c r="R197" s="2">
        <f t="shared" si="40"/>
        <v>89750807.517678902</v>
      </c>
      <c r="S197" s="2">
        <f t="shared" si="17"/>
        <v>685767.84010988474</v>
      </c>
      <c r="T197" s="2">
        <f t="shared" si="18"/>
        <v>18142</v>
      </c>
      <c r="U197" s="2">
        <f t="shared" si="19"/>
        <v>700000</v>
      </c>
      <c r="V197" s="2">
        <f t="shared" si="34"/>
        <v>36269395.751098767</v>
      </c>
      <c r="W197" s="2">
        <f t="shared" si="20"/>
        <v>502852.34780219197</v>
      </c>
      <c r="X197" s="2">
        <f t="shared" si="6"/>
        <v>197147.65219780803</v>
      </c>
      <c r="Y197" s="2">
        <f t="shared" si="37"/>
        <v>53481411.766580135</v>
      </c>
      <c r="Z197" s="2" t="str">
        <f t="shared" si="8"/>
        <v>HERE</v>
      </c>
      <c r="AA197" s="2">
        <f>IF(Z197="HERE",Y197,AA196+Graph!$G$1*1000)</f>
        <v>53481411.766580135</v>
      </c>
      <c r="AB197" s="2">
        <f t="shared" si="21"/>
        <v>197147.65219780803</v>
      </c>
      <c r="AC197" s="2">
        <f t="shared" si="38"/>
        <v>36269395.751098767</v>
      </c>
      <c r="AD197" s="3">
        <f t="shared" si="10"/>
        <v>52800000</v>
      </c>
      <c r="AE197" s="2">
        <f>IF(AE195&gt;=52800000,52800000,IF(AB176=Graph!G$1*1000,AE196+Graph!G$1*1000,AC197))</f>
        <v>36269395.751098767</v>
      </c>
      <c r="AF197" s="3">
        <f t="shared" si="11"/>
        <v>36269395.751098767</v>
      </c>
      <c r="AG197" s="3">
        <f t="shared" si="29"/>
        <v>45429811.279074743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41"/>
        <v>687945.40549449623</v>
      </c>
      <c r="H198" s="2">
        <f t="shared" si="39"/>
        <v>86970846.79505451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725810.92797377706</v>
      </c>
      <c r="Q198" s="2">
        <f t="shared" si="42"/>
        <v>700000</v>
      </c>
      <c r="R198" s="2">
        <f t="shared" si="40"/>
        <v>90450807.517678902</v>
      </c>
      <c r="S198" s="2">
        <f t="shared" si="17"/>
        <v>687945.40549449623</v>
      </c>
      <c r="T198" s="2">
        <f t="shared" si="18"/>
        <v>18142</v>
      </c>
      <c r="U198" s="2">
        <f t="shared" si="19"/>
        <v>700000</v>
      </c>
      <c r="V198" s="2">
        <f t="shared" si="34"/>
        <v>36774425.66428557</v>
      </c>
      <c r="W198" s="2">
        <f t="shared" si="20"/>
        <v>505029.91318680346</v>
      </c>
      <c r="X198" s="2">
        <f t="shared" si="6"/>
        <v>194970.08681319654</v>
      </c>
      <c r="Y198" s="2">
        <f t="shared" si="37"/>
        <v>53676381.853393331</v>
      </c>
      <c r="Z198" s="2" t="str">
        <f t="shared" si="8"/>
        <v>HERE</v>
      </c>
      <c r="AA198" s="2">
        <f>IF(Z198="HERE",Y198,AA197+Graph!$G$1*1000)</f>
        <v>53676381.853393331</v>
      </c>
      <c r="AB198" s="2">
        <f t="shared" si="21"/>
        <v>194970.08681319654</v>
      </c>
      <c r="AC198" s="2">
        <f t="shared" si="38"/>
        <v>36774425.66428557</v>
      </c>
      <c r="AD198" s="3">
        <f t="shared" si="10"/>
        <v>52800000</v>
      </c>
      <c r="AE198" s="2">
        <f>IF(AE196&gt;=52800000,52800000,IF(AB177=Graph!G$1*1000,AE197+Graph!G$1*1000,AC198))</f>
        <v>36774425.66428557</v>
      </c>
      <c r="AF198" s="3">
        <f t="shared" si="11"/>
        <v>36774425.66428557</v>
      </c>
      <c r="AG198" s="3">
        <f t="shared" si="29"/>
        <v>45647129.64987433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41"/>
        <v>690122.97087912261</v>
      </c>
      <c r="H199" s="2">
        <f t="shared" si="39"/>
        <v>87660969.765933633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728218.63063427806</v>
      </c>
      <c r="Q199" s="2">
        <f t="shared" si="42"/>
        <v>700000</v>
      </c>
      <c r="R199" s="2">
        <f t="shared" si="40"/>
        <v>91150807.517678902</v>
      </c>
      <c r="S199" s="2">
        <f t="shared" si="17"/>
        <v>690122.97087912261</v>
      </c>
      <c r="T199" s="2">
        <f t="shared" si="18"/>
        <v>18142</v>
      </c>
      <c r="U199" s="2">
        <f t="shared" si="19"/>
        <v>700000</v>
      </c>
      <c r="V199" s="2">
        <f t="shared" si="34"/>
        <v>37281633.142857</v>
      </c>
      <c r="W199" s="2">
        <f t="shared" si="20"/>
        <v>507207.47857142985</v>
      </c>
      <c r="X199" s="2">
        <f t="shared" si="6"/>
        <v>192792.52142857015</v>
      </c>
      <c r="Y199" s="2">
        <f t="shared" si="37"/>
        <v>53869174.374821901</v>
      </c>
      <c r="Z199" s="2" t="str">
        <f t="shared" si="8"/>
        <v>HERE</v>
      </c>
      <c r="AA199" s="2">
        <f>IF(Z199="HERE",Y199,AA198+Graph!$G$1*1000)</f>
        <v>53869174.374821901</v>
      </c>
      <c r="AB199" s="2">
        <f t="shared" si="21"/>
        <v>192792.52142857015</v>
      </c>
      <c r="AC199" s="2">
        <f t="shared" si="38"/>
        <v>37281633.142857</v>
      </c>
      <c r="AD199" s="3">
        <f t="shared" si="10"/>
        <v>52800000</v>
      </c>
      <c r="AE199" s="2">
        <f>IF(AE197&gt;=52800000,52800000,IF(AB178=Graph!G$1*1000,AE198+Graph!G$1*1000,AC199))</f>
        <v>37281633.142857</v>
      </c>
      <c r="AF199" s="3">
        <f t="shared" si="11"/>
        <v>37281633.142857</v>
      </c>
      <c r="AG199" s="3">
        <f t="shared" si="29"/>
        <v>45864764.022491455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41"/>
        <v>692300.5362637341</v>
      </c>
      <c r="H200" s="2">
        <f t="shared" si="39"/>
        <v>88353270.302197367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730626.33329477906</v>
      </c>
      <c r="Q200" s="2">
        <f t="shared" si="42"/>
        <v>700000</v>
      </c>
      <c r="R200" s="2">
        <f t="shared" si="40"/>
        <v>91850807.517678902</v>
      </c>
      <c r="S200" s="2">
        <f t="shared" si="17"/>
        <v>692300.5362637341</v>
      </c>
      <c r="T200" s="2">
        <f t="shared" si="18"/>
        <v>18142</v>
      </c>
      <c r="U200" s="2">
        <f t="shared" si="19"/>
        <v>700000</v>
      </c>
      <c r="V200" s="2">
        <f t="shared" si="34"/>
        <v>37791018.186813042</v>
      </c>
      <c r="W200" s="2">
        <f t="shared" si="20"/>
        <v>509385.04395604134</v>
      </c>
      <c r="X200" s="2">
        <f t="shared" si="6"/>
        <v>190614.95604395866</v>
      </c>
      <c r="Y200" s="2">
        <f t="shared" si="37"/>
        <v>54059789.33086586</v>
      </c>
      <c r="Z200" s="2" t="str">
        <f t="shared" si="8"/>
        <v>HERE</v>
      </c>
      <c r="AA200" s="2">
        <f>IF(Z200="HERE",Y200,AA199+Graph!$G$1*1000)</f>
        <v>54059789.33086586</v>
      </c>
      <c r="AB200" s="2">
        <f t="shared" si="21"/>
        <v>190614.95604395866</v>
      </c>
      <c r="AC200" s="2">
        <f t="shared" si="38"/>
        <v>37791018.186813042</v>
      </c>
      <c r="AD200" s="3">
        <f t="shared" si="10"/>
        <v>52800000</v>
      </c>
      <c r="AE200" s="2">
        <f>IF(AE198&gt;=52800000,52800000,IF(AB179=Graph!G$1*1000,AE199+Graph!G$1*1000,AC200))</f>
        <v>37791018.186813042</v>
      </c>
      <c r="AF200" s="3">
        <f t="shared" si="11"/>
        <v>37791018.186813042</v>
      </c>
      <c r="AG200" s="3">
        <f t="shared" si="29"/>
        <v>46082714.396926112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41"/>
        <v>694478.10164834559</v>
      </c>
      <c r="H201" s="2">
        <f t="shared" si="39"/>
        <v>89047748.403845713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733034.03595528007</v>
      </c>
      <c r="Q201" s="2">
        <f t="shared" si="42"/>
        <v>700000</v>
      </c>
      <c r="R201" s="2">
        <f t="shared" si="40"/>
        <v>92550807.517678902</v>
      </c>
      <c r="S201" s="2">
        <f t="shared" si="17"/>
        <v>694478.10164834559</v>
      </c>
      <c r="T201" s="2">
        <f t="shared" si="18"/>
        <v>18142</v>
      </c>
      <c r="U201" s="2">
        <f t="shared" si="19"/>
        <v>700000</v>
      </c>
      <c r="V201" s="2">
        <f t="shared" si="34"/>
        <v>38302580.796153694</v>
      </c>
      <c r="W201" s="2">
        <f t="shared" si="20"/>
        <v>511562.60934065282</v>
      </c>
      <c r="X201" s="2">
        <f t="shared" si="6"/>
        <v>188437.39065934718</v>
      </c>
      <c r="Y201" s="2">
        <f t="shared" si="37"/>
        <v>54248226.721525207</v>
      </c>
      <c r="Z201" s="2" t="str">
        <f t="shared" si="8"/>
        <v>HERE</v>
      </c>
      <c r="AA201" s="2">
        <f>IF(Z201="HERE",Y201,AA200+Graph!$G$1*1000)</f>
        <v>54248226.721525207</v>
      </c>
      <c r="AB201" s="2">
        <f t="shared" si="21"/>
        <v>188437.39065934718</v>
      </c>
      <c r="AC201" s="2">
        <f t="shared" si="38"/>
        <v>38302580.796153694</v>
      </c>
      <c r="AD201" s="3">
        <f t="shared" si="10"/>
        <v>52800000</v>
      </c>
      <c r="AE201" s="2">
        <f>IF(AE199&gt;=52800000,52800000,IF(AB180=Graph!G$1*1000,AE200+Graph!G$1*1000,AC201))</f>
        <v>38302580.796153694</v>
      </c>
      <c r="AF201" s="3">
        <f t="shared" si="11"/>
        <v>38302580.796153694</v>
      </c>
      <c r="AG201" s="3">
        <f t="shared" si="29"/>
        <v>46300980.773178287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41"/>
        <v>696655.66703295708</v>
      </c>
      <c r="H202" s="2">
        <f t="shared" si="39"/>
        <v>89744404.07087867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735441.73861576617</v>
      </c>
      <c r="Q202" s="2">
        <f t="shared" si="42"/>
        <v>700000</v>
      </c>
      <c r="R202" s="2">
        <f t="shared" si="40"/>
        <v>93250807.517678902</v>
      </c>
      <c r="S202" s="2">
        <f t="shared" si="17"/>
        <v>696655.66703295708</v>
      </c>
      <c r="T202" s="2">
        <f t="shared" si="18"/>
        <v>18142</v>
      </c>
      <c r="U202" s="2">
        <f t="shared" si="19"/>
        <v>700000</v>
      </c>
      <c r="V202" s="2">
        <f t="shared" si="34"/>
        <v>38816320.970878959</v>
      </c>
      <c r="W202" s="2">
        <f t="shared" si="20"/>
        <v>513740.17472526431</v>
      </c>
      <c r="X202" s="2">
        <f t="shared" si="6"/>
        <v>186259.82527473569</v>
      </c>
      <c r="Y202" s="2">
        <f t="shared" si="37"/>
        <v>54434486.546799943</v>
      </c>
      <c r="Z202" s="2" t="str">
        <f t="shared" si="8"/>
        <v>HERE</v>
      </c>
      <c r="AA202" s="2">
        <f>IF(Z202="HERE",Y202,AA201+Graph!$G$1*1000)</f>
        <v>54434486.546799943</v>
      </c>
      <c r="AB202" s="2">
        <f t="shared" si="21"/>
        <v>186259.82527473569</v>
      </c>
      <c r="AC202" s="2">
        <f t="shared" si="38"/>
        <v>38816320.970878959</v>
      </c>
      <c r="AD202" s="3">
        <f t="shared" si="10"/>
        <v>52800000</v>
      </c>
      <c r="AE202" s="2">
        <f>IF(AE200&gt;=52800000,52800000,IF(AB181=Graph!G$1*1000,AE201+Graph!G$1*1000,AC202))</f>
        <v>38816320.970878959</v>
      </c>
      <c r="AF202" s="3">
        <f t="shared" si="11"/>
        <v>38816320.970878959</v>
      </c>
      <c r="AG202" s="3">
        <f t="shared" si="29"/>
        <v>46519563.151247978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41"/>
        <v>698833.23241758347</v>
      </c>
      <c r="H203" s="2">
        <f t="shared" si="39"/>
        <v>90443237.303296253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737849.44127626717</v>
      </c>
      <c r="Q203" s="2">
        <f t="shared" si="42"/>
        <v>700000</v>
      </c>
      <c r="R203" s="2">
        <f t="shared" si="40"/>
        <v>93950807.517678902</v>
      </c>
      <c r="S203" s="2">
        <f t="shared" si="17"/>
        <v>698833.23241758347</v>
      </c>
      <c r="T203" s="2">
        <f t="shared" si="18"/>
        <v>18142</v>
      </c>
      <c r="U203" s="2">
        <f t="shared" si="19"/>
        <v>700000</v>
      </c>
      <c r="V203" s="2">
        <f t="shared" si="34"/>
        <v>39332238.710988849</v>
      </c>
      <c r="W203" s="2">
        <f t="shared" si="20"/>
        <v>515917.7401098907</v>
      </c>
      <c r="X203" s="2">
        <f t="shared" si="6"/>
        <v>184082.2598901093</v>
      </c>
      <c r="Y203" s="2">
        <f t="shared" si="37"/>
        <v>54618568.806690052</v>
      </c>
      <c r="Z203" s="2" t="str">
        <f t="shared" si="8"/>
        <v>HERE</v>
      </c>
      <c r="AA203" s="2">
        <f>IF(Z203="HERE",Y203,AA202+Graph!$G$1*1000)</f>
        <v>54618568.806690052</v>
      </c>
      <c r="AB203" s="2">
        <f t="shared" si="21"/>
        <v>184082.2598901093</v>
      </c>
      <c r="AC203" s="2">
        <f t="shared" si="38"/>
        <v>39332238.710988849</v>
      </c>
      <c r="AD203" s="3">
        <f t="shared" si="10"/>
        <v>52800000</v>
      </c>
      <c r="AE203" s="2">
        <f>IF(AE201&gt;=52800000,52800000,IF(AB182=Graph!G$1*1000,AE202+Graph!G$1*1000,AC203))</f>
        <v>39332238.710988849</v>
      </c>
      <c r="AF203" s="3">
        <f t="shared" si="11"/>
        <v>39332238.710988849</v>
      </c>
      <c r="AG203" s="3">
        <f t="shared" si="29"/>
        <v>46738461.531135201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41"/>
        <v>681858</v>
      </c>
      <c r="H204" s="2">
        <f t="shared" si="39"/>
        <v>91125095.303296253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740257.14393676817</v>
      </c>
      <c r="Q204" s="2">
        <f t="shared" si="42"/>
        <v>700000</v>
      </c>
      <c r="R204" s="2">
        <f t="shared" si="40"/>
        <v>94650807.517678902</v>
      </c>
      <c r="S204" s="2">
        <f t="shared" si="17"/>
        <v>681858</v>
      </c>
      <c r="T204" s="2">
        <f t="shared" si="18"/>
        <v>18142</v>
      </c>
      <c r="U204" s="2">
        <f t="shared" si="19"/>
        <v>700000</v>
      </c>
      <c r="V204" s="2">
        <f t="shared" si="34"/>
        <v>39850334.016483352</v>
      </c>
      <c r="W204" s="2">
        <f t="shared" si="20"/>
        <v>518095.30549450219</v>
      </c>
      <c r="X204" s="2">
        <f t="shared" si="6"/>
        <v>181904.69450549781</v>
      </c>
      <c r="Y204" s="2">
        <f t="shared" si="37"/>
        <v>54800473.50119555</v>
      </c>
      <c r="Z204" s="2" t="str">
        <f t="shared" si="8"/>
        <v>HERE</v>
      </c>
      <c r="AA204" s="2">
        <f>IF(Z204="HERE",Y204,AA203+Graph!$G$1*1000)</f>
        <v>54800473.50119555</v>
      </c>
      <c r="AB204" s="2">
        <f t="shared" si="21"/>
        <v>181904.69450549781</v>
      </c>
      <c r="AC204" s="2">
        <f t="shared" si="38"/>
        <v>39850334.016483352</v>
      </c>
      <c r="AD204" s="3">
        <f t="shared" si="10"/>
        <v>52800000</v>
      </c>
      <c r="AE204" s="2">
        <f>IF(AE202&gt;=52800000,52800000,IF(AB183=Graph!G$1*1000,AE203+Graph!G$1*1000,AC204))</f>
        <v>39850334.016483352</v>
      </c>
      <c r="AF204" s="3">
        <f t="shared" si="11"/>
        <v>39850334.016483352</v>
      </c>
      <c r="AG204" s="3">
        <f t="shared" si="29"/>
        <v>46957675.912839957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41"/>
        <v>681858</v>
      </c>
      <c r="H205" s="2">
        <f t="shared" si="39"/>
        <v>91806953.303296253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742664.84659726918</v>
      </c>
      <c r="Q205" s="2">
        <f t="shared" si="42"/>
        <v>700000</v>
      </c>
      <c r="R205" s="2">
        <f t="shared" si="40"/>
        <v>95350807.517678902</v>
      </c>
      <c r="S205" s="2">
        <f t="shared" si="17"/>
        <v>681858</v>
      </c>
      <c r="T205" s="2">
        <f t="shared" si="18"/>
        <v>18142</v>
      </c>
      <c r="U205" s="2">
        <f t="shared" si="19"/>
        <v>700000</v>
      </c>
      <c r="V205" s="2">
        <f t="shared" si="34"/>
        <v>40370606.887362465</v>
      </c>
      <c r="W205" s="2">
        <f t="shared" si="20"/>
        <v>520272.87087911367</v>
      </c>
      <c r="X205" s="2">
        <f t="shared" si="6"/>
        <v>179727.12912088633</v>
      </c>
      <c r="Y205" s="2">
        <f t="shared" si="37"/>
        <v>54980200.630316436</v>
      </c>
      <c r="Z205" s="2" t="str">
        <f t="shared" si="8"/>
        <v>HERE</v>
      </c>
      <c r="AA205" s="2">
        <f>IF(Z205="HERE",Y205,AA204+Graph!$G$1*1000)</f>
        <v>54980200.630316436</v>
      </c>
      <c r="AB205" s="2">
        <f t="shared" si="21"/>
        <v>179727.12912088633</v>
      </c>
      <c r="AC205" s="2">
        <f t="shared" si="38"/>
        <v>40370606.887362465</v>
      </c>
      <c r="AD205" s="3">
        <f t="shared" si="10"/>
        <v>52800000</v>
      </c>
      <c r="AE205" s="2">
        <f>IF(AE203&gt;=52800000,52800000,IF(AB184=Graph!G$1*1000,AE204+Graph!G$1*1000,AC205))</f>
        <v>40370606.887362465</v>
      </c>
      <c r="AF205" s="3">
        <f t="shared" si="11"/>
        <v>40370606.887362465</v>
      </c>
      <c r="AG205" s="3">
        <f t="shared" si="29"/>
        <v>47177206.296362221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41"/>
        <v>681858</v>
      </c>
      <c r="H206" s="2">
        <f t="shared" si="39"/>
        <v>92488811.303296253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745072.54925775528</v>
      </c>
      <c r="Q206" s="2">
        <f t="shared" si="42"/>
        <v>700000</v>
      </c>
      <c r="R206" s="2">
        <f t="shared" si="40"/>
        <v>96050807.517678902</v>
      </c>
      <c r="S206" s="2">
        <f t="shared" si="17"/>
        <v>681858</v>
      </c>
      <c r="T206" s="2">
        <f t="shared" si="18"/>
        <v>18142</v>
      </c>
      <c r="U206" s="2">
        <f t="shared" si="19"/>
        <v>700000</v>
      </c>
      <c r="V206" s="2">
        <f t="shared" si="34"/>
        <v>40893057.323626205</v>
      </c>
      <c r="W206" s="2">
        <f t="shared" si="20"/>
        <v>522450.43626374006</v>
      </c>
      <c r="X206" s="2">
        <f t="shared" si="6"/>
        <v>177549.56373625994</v>
      </c>
      <c r="Y206" s="2">
        <f t="shared" si="37"/>
        <v>55157750.194052696</v>
      </c>
      <c r="Z206" s="2" t="str">
        <f t="shared" si="8"/>
        <v>HERE</v>
      </c>
      <c r="AA206" s="2">
        <f>IF(Z206="HERE",Y206,AA205+Graph!$G$1*1000)</f>
        <v>55157750.194052696</v>
      </c>
      <c r="AB206" s="2">
        <f t="shared" si="21"/>
        <v>177549.56373625994</v>
      </c>
      <c r="AC206" s="2">
        <f t="shared" si="38"/>
        <v>40893057.323626205</v>
      </c>
      <c r="AD206" s="3">
        <f t="shared" si="10"/>
        <v>52800000</v>
      </c>
      <c r="AE206" s="2">
        <f>IF(AE204&gt;=52800000,52800000,IF(AB185=Graph!G$1*1000,AE205+Graph!G$1*1000,AC206))</f>
        <v>40893057.323626205</v>
      </c>
      <c r="AF206" s="3">
        <f t="shared" si="11"/>
        <v>40893057.323626205</v>
      </c>
      <c r="AG206" s="3">
        <f t="shared" si="29"/>
        <v>47397052.681702018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41"/>
        <v>681858</v>
      </c>
      <c r="H207" s="2">
        <f t="shared" si="39"/>
        <v>93170669.303296253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747480.25191825628</v>
      </c>
      <c r="Q207" s="2">
        <f t="shared" si="42"/>
        <v>700000</v>
      </c>
      <c r="R207" s="2">
        <f t="shared" si="40"/>
        <v>96750807.517678902</v>
      </c>
      <c r="S207" s="2">
        <f t="shared" si="17"/>
        <v>681858</v>
      </c>
      <c r="T207" s="2">
        <f t="shared" si="18"/>
        <v>18142</v>
      </c>
      <c r="U207" s="2">
        <f t="shared" si="19"/>
        <v>700000</v>
      </c>
      <c r="V207" s="2">
        <f t="shared" si="34"/>
        <v>41417685.325274557</v>
      </c>
      <c r="W207" s="2">
        <f t="shared" si="20"/>
        <v>524628.00164835155</v>
      </c>
      <c r="X207" s="2">
        <f t="shared" si="6"/>
        <v>175371.99835164845</v>
      </c>
      <c r="Y207" s="2">
        <f t="shared" si="37"/>
        <v>55333122.192404345</v>
      </c>
      <c r="Z207" s="2" t="str">
        <f t="shared" si="8"/>
        <v>HERE</v>
      </c>
      <c r="AA207" s="2">
        <f>IF(Z207="HERE",Y207,AA206+Graph!$G$1*1000)</f>
        <v>55333122.192404345</v>
      </c>
      <c r="AB207" s="2">
        <f t="shared" si="21"/>
        <v>175371.99835164845</v>
      </c>
      <c r="AC207" s="2">
        <f t="shared" si="38"/>
        <v>41417685.325274557</v>
      </c>
      <c r="AD207" s="3">
        <f t="shared" si="10"/>
        <v>52800000</v>
      </c>
      <c r="AE207" s="2">
        <f>IF(AE205&gt;=52800000,52800000,IF(AB186=Graph!G$1*1000,AE206+Graph!G$1*1000,AC207))</f>
        <v>41417685.325274557</v>
      </c>
      <c r="AF207" s="3">
        <f t="shared" si="11"/>
        <v>41417685.325274557</v>
      </c>
      <c r="AG207" s="3">
        <f t="shared" si="29"/>
        <v>47617215.068859331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41"/>
        <v>681858</v>
      </c>
      <c r="H208" s="2">
        <f t="shared" si="39"/>
        <v>93852527.303296253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749887.95457875729</v>
      </c>
      <c r="Q208" s="2">
        <f t="shared" si="42"/>
        <v>700000</v>
      </c>
      <c r="R208" s="2">
        <f t="shared" si="40"/>
        <v>97450807.517678902</v>
      </c>
      <c r="S208" s="2">
        <f t="shared" si="17"/>
        <v>681858</v>
      </c>
      <c r="T208" s="2">
        <f t="shared" si="18"/>
        <v>18142</v>
      </c>
      <c r="U208" s="2">
        <f t="shared" si="19"/>
        <v>700000</v>
      </c>
      <c r="V208" s="2">
        <f t="shared" si="34"/>
        <v>41944490.89230752</v>
      </c>
      <c r="W208" s="2">
        <f t="shared" si="20"/>
        <v>526805.56703296304</v>
      </c>
      <c r="X208" s="2">
        <f t="shared" si="6"/>
        <v>173194.43296703696</v>
      </c>
      <c r="Y208" s="2">
        <f t="shared" si="37"/>
        <v>55506316.625371382</v>
      </c>
      <c r="Z208" s="2" t="str">
        <f t="shared" si="8"/>
        <v>HERE</v>
      </c>
      <c r="AA208" s="2">
        <f>IF(Z208="HERE",Y208,AA207+Graph!$G$1*1000)</f>
        <v>55506316.625371382</v>
      </c>
      <c r="AB208" s="2">
        <f t="shared" si="21"/>
        <v>173194.43296703696</v>
      </c>
      <c r="AC208" s="2">
        <f t="shared" si="38"/>
        <v>41944490.89230752</v>
      </c>
      <c r="AD208" s="3">
        <f t="shared" si="10"/>
        <v>52800000</v>
      </c>
      <c r="AE208" s="2">
        <f>IF(AE206&gt;=52800000,52800000,IF(AB187=Graph!G$1*1000,AE207+Graph!G$1*1000,AC208))</f>
        <v>41944490.89230752</v>
      </c>
      <c r="AF208" s="3">
        <f t="shared" si="11"/>
        <v>41944490.89230752</v>
      </c>
      <c r="AG208" s="3">
        <f t="shared" si="29"/>
        <v>47837693.457834177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41"/>
        <v>681858</v>
      </c>
      <c r="H209" s="2">
        <f t="shared" si="39"/>
        <v>94534385.303296253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752295.65723925829</v>
      </c>
      <c r="Q209" s="2">
        <f t="shared" si="42"/>
        <v>700000</v>
      </c>
      <c r="R209" s="2">
        <f t="shared" si="40"/>
        <v>98150807.517678902</v>
      </c>
      <c r="S209" s="2">
        <f t="shared" si="17"/>
        <v>681858</v>
      </c>
      <c r="T209" s="2">
        <f t="shared" si="18"/>
        <v>18142</v>
      </c>
      <c r="U209" s="2">
        <f t="shared" si="19"/>
        <v>700000</v>
      </c>
      <c r="V209" s="2">
        <f t="shared" si="34"/>
        <v>42473474.024725094</v>
      </c>
      <c r="W209" s="2">
        <f t="shared" si="20"/>
        <v>528983.13241757452</v>
      </c>
      <c r="X209" s="2">
        <f t="shared" si="6"/>
        <v>171016.86758242548</v>
      </c>
      <c r="Y209" s="2">
        <f t="shared" si="37"/>
        <v>55677333.492953807</v>
      </c>
      <c r="Z209" s="2" t="str">
        <f t="shared" si="8"/>
        <v>HERE</v>
      </c>
      <c r="AA209" s="2">
        <f>IF(Z209="HERE",Y209,AA208+Graph!$G$1*1000)</f>
        <v>55677333.492953807</v>
      </c>
      <c r="AB209" s="2">
        <f t="shared" si="21"/>
        <v>171016.86758242548</v>
      </c>
      <c r="AC209" s="2">
        <f t="shared" si="38"/>
        <v>42473474.024725094</v>
      </c>
      <c r="AD209" s="3">
        <f t="shared" si="10"/>
        <v>52800000</v>
      </c>
      <c r="AE209" s="2">
        <f>IF(AE207&gt;=52800000,52800000,IF(AB188=Graph!G$1*1000,AE208+Graph!G$1*1000,AC209))</f>
        <v>42473474.024725094</v>
      </c>
      <c r="AF209" s="3">
        <f t="shared" si="11"/>
        <v>42473474.024725094</v>
      </c>
      <c r="AG209" s="3">
        <f t="shared" si="29"/>
        <v>48056927.337394617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41"/>
        <v>681858</v>
      </c>
      <c r="H210" s="2">
        <f t="shared" si="39"/>
        <v>95216243.303296253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754703.35989974439</v>
      </c>
      <c r="Q210" s="2">
        <f t="shared" si="42"/>
        <v>700000</v>
      </c>
      <c r="R210" s="2">
        <f t="shared" si="40"/>
        <v>98850807.517678902</v>
      </c>
      <c r="S210" s="2">
        <f t="shared" si="17"/>
        <v>681858</v>
      </c>
      <c r="T210" s="2">
        <f t="shared" si="18"/>
        <v>18142</v>
      </c>
      <c r="U210" s="2">
        <f t="shared" si="19"/>
        <v>700000</v>
      </c>
      <c r="V210" s="2">
        <f t="shared" si="34"/>
        <v>43004634.722527295</v>
      </c>
      <c r="W210" s="2">
        <f t="shared" si="20"/>
        <v>531160.69780220091</v>
      </c>
      <c r="X210" s="2">
        <f t="shared" si="6"/>
        <v>168839.30219779909</v>
      </c>
      <c r="Y210" s="2">
        <f t="shared" si="37"/>
        <v>55846172.795151606</v>
      </c>
      <c r="Z210" s="2" t="str">
        <f t="shared" si="8"/>
        <v>HERE</v>
      </c>
      <c r="AA210" s="2">
        <f>IF(Z210="HERE",Y210,AA209+Graph!$G$1*1000)</f>
        <v>55846172.795151606</v>
      </c>
      <c r="AB210" s="2">
        <f t="shared" si="21"/>
        <v>168839.30219779909</v>
      </c>
      <c r="AC210" s="2">
        <f t="shared" si="38"/>
        <v>43004634.722527295</v>
      </c>
      <c r="AD210" s="3">
        <f t="shared" si="10"/>
        <v>52800000</v>
      </c>
      <c r="AE210" s="2">
        <f>IF(AE208&gt;=52800000,52800000,IF(AB189=Graph!G$1*1000,AE209+Graph!G$1*1000,AC210))</f>
        <v>43004634.722527295</v>
      </c>
      <c r="AF210" s="3">
        <f t="shared" si="11"/>
        <v>43004634.722527295</v>
      </c>
      <c r="AG210" s="3">
        <f t="shared" si="29"/>
        <v>48274310.286378138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41"/>
        <v>681858</v>
      </c>
      <c r="H211" s="2">
        <f t="shared" si="39"/>
        <v>95898101.303296253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757111.06256024539</v>
      </c>
      <c r="Q211" s="2">
        <f t="shared" si="42"/>
        <v>700000</v>
      </c>
      <c r="R211" s="2">
        <f t="shared" si="40"/>
        <v>99550807.517678902</v>
      </c>
      <c r="S211" s="2">
        <f t="shared" si="17"/>
        <v>681858</v>
      </c>
      <c r="T211" s="2">
        <f t="shared" si="18"/>
        <v>18142</v>
      </c>
      <c r="U211" s="2">
        <f t="shared" si="19"/>
        <v>700000</v>
      </c>
      <c r="V211" s="2">
        <f t="shared" si="34"/>
        <v>43537972.985714108</v>
      </c>
      <c r="W211" s="2">
        <f t="shared" si="20"/>
        <v>533338.2631868124</v>
      </c>
      <c r="X211" s="2">
        <f t="shared" si="6"/>
        <v>166661.7368131876</v>
      </c>
      <c r="Y211" s="2">
        <f t="shared" si="37"/>
        <v>56012834.531964794</v>
      </c>
      <c r="Z211" s="2" t="str">
        <f t="shared" si="8"/>
        <v>HERE</v>
      </c>
      <c r="AA211" s="2">
        <f>IF(Z211="HERE",Y211,AA210+Graph!$G$1*1000)</f>
        <v>56012834.531964794</v>
      </c>
      <c r="AB211" s="2">
        <f t="shared" si="21"/>
        <v>166661.7368131876</v>
      </c>
      <c r="AC211" s="2">
        <f t="shared" si="38"/>
        <v>43537972.985714108</v>
      </c>
      <c r="AD211" s="3">
        <f t="shared" si="10"/>
        <v>52800000</v>
      </c>
      <c r="AE211" s="2">
        <f>IF(AE209&gt;=52800000,52800000,IF(AB190=Graph!G$1*1000,AE210+Graph!G$1*1000,AC211))</f>
        <v>43537972.985714108</v>
      </c>
      <c r="AF211" s="3">
        <f t="shared" si="11"/>
        <v>43537972.985714108</v>
      </c>
      <c r="AG211" s="3">
        <f t="shared" si="29"/>
        <v>48489842.304784738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41"/>
        <v>681858</v>
      </c>
      <c r="H212" s="2">
        <f t="shared" si="39"/>
        <v>96579959.303296253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759518.7652207464</v>
      </c>
      <c r="Q212" s="2">
        <f t="shared" si="42"/>
        <v>700000</v>
      </c>
      <c r="R212" s="2">
        <f t="shared" si="40"/>
        <v>100250807.5176789</v>
      </c>
      <c r="S212" s="2">
        <f t="shared" si="17"/>
        <v>681858</v>
      </c>
      <c r="T212" s="2">
        <f t="shared" si="18"/>
        <v>18142</v>
      </c>
      <c r="U212" s="2">
        <f t="shared" si="19"/>
        <v>700000</v>
      </c>
      <c r="V212" s="2">
        <f t="shared" si="34"/>
        <v>44073488.814285532</v>
      </c>
      <c r="W212" s="2">
        <f t="shared" si="20"/>
        <v>535515.82857142389</v>
      </c>
      <c r="X212" s="2">
        <f t="shared" si="6"/>
        <v>164484.17142857611</v>
      </c>
      <c r="Y212" s="2">
        <f t="shared" si="37"/>
        <v>56177318.70339337</v>
      </c>
      <c r="Z212" s="2" t="str">
        <f t="shared" si="8"/>
        <v>HERE</v>
      </c>
      <c r="AA212" s="2">
        <f>IF(Z212="HERE",Y212,AA211+Graph!$G$1*1000)</f>
        <v>56177318.70339337</v>
      </c>
      <c r="AB212" s="2">
        <f t="shared" si="21"/>
        <v>164484.17142857611</v>
      </c>
      <c r="AC212" s="2">
        <f t="shared" si="38"/>
        <v>44073488.814285532</v>
      </c>
      <c r="AD212" s="3">
        <f t="shared" si="10"/>
        <v>52800000</v>
      </c>
      <c r="AE212" s="2">
        <f>IF(AE210&gt;=52800000,52800000,IF(AB191=Graph!G$1*1000,AE211+Graph!G$1*1000,AC212))</f>
        <v>44073488.814285532</v>
      </c>
      <c r="AF212" s="3">
        <f t="shared" si="11"/>
        <v>44073488.814285532</v>
      </c>
      <c r="AG212" s="3">
        <f t="shared" si="29"/>
        <v>48703523.392614409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41"/>
        <v>681858</v>
      </c>
      <c r="H213" s="2">
        <f t="shared" si="39"/>
        <v>97261817.303296253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761926.4678812474</v>
      </c>
      <c r="Q213" s="2">
        <f t="shared" si="42"/>
        <v>700000</v>
      </c>
      <c r="R213" s="2">
        <f t="shared" si="40"/>
        <v>100950807.5176789</v>
      </c>
      <c r="S213" s="2">
        <f t="shared" si="17"/>
        <v>681858</v>
      </c>
      <c r="T213" s="2">
        <f t="shared" si="18"/>
        <v>18142</v>
      </c>
      <c r="U213" s="2">
        <f t="shared" si="19"/>
        <v>700000</v>
      </c>
      <c r="V213" s="2">
        <f t="shared" si="34"/>
        <v>44611182.208241567</v>
      </c>
      <c r="W213" s="2">
        <f t="shared" si="20"/>
        <v>537693.39395603538</v>
      </c>
      <c r="X213" s="2">
        <f t="shared" si="6"/>
        <v>162306.60604396462</v>
      </c>
      <c r="Y213" s="2">
        <f t="shared" si="37"/>
        <v>56339625.309437335</v>
      </c>
      <c r="Z213" s="2" t="str">
        <f t="shared" si="8"/>
        <v>HERE</v>
      </c>
      <c r="AA213" s="2">
        <f>IF(Z213="HERE",Y213,AA212+Graph!$G$1*1000)</f>
        <v>56339625.309437335</v>
      </c>
      <c r="AB213" s="2">
        <f t="shared" si="21"/>
        <v>162306.60604396462</v>
      </c>
      <c r="AC213" s="2">
        <f t="shared" si="38"/>
        <v>44611182.208241567</v>
      </c>
      <c r="AD213" s="3">
        <f t="shared" si="10"/>
        <v>52800000</v>
      </c>
      <c r="AE213" s="2">
        <f>IF(AE211&gt;=52800000,52800000,IF(AB192=Graph!G$1*1000,AE212+Graph!G$1*1000,AC213))</f>
        <v>44611182.208241567</v>
      </c>
      <c r="AF213" s="3">
        <f t="shared" si="11"/>
        <v>44611182.208241567</v>
      </c>
      <c r="AG213" s="3">
        <f t="shared" si="29"/>
        <v>48915353.549867153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41"/>
        <v>681858</v>
      </c>
      <c r="H214" s="2">
        <f t="shared" si="39"/>
        <v>97943675.303296253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764334.1705417335</v>
      </c>
      <c r="Q214" s="2">
        <f t="shared" si="42"/>
        <v>700000</v>
      </c>
      <c r="R214" s="2">
        <f t="shared" si="40"/>
        <v>101650807.5176789</v>
      </c>
      <c r="S214" s="2">
        <f t="shared" si="17"/>
        <v>681858</v>
      </c>
      <c r="T214" s="2">
        <f t="shared" si="18"/>
        <v>18142</v>
      </c>
      <c r="U214" s="2">
        <f t="shared" si="19"/>
        <v>700000</v>
      </c>
      <c r="V214" s="2">
        <f t="shared" si="34"/>
        <v>45151053.167582229</v>
      </c>
      <c r="W214" s="2">
        <f t="shared" si="20"/>
        <v>539870.95934066176</v>
      </c>
      <c r="X214" s="2">
        <f t="shared" si="6"/>
        <v>160129.04065933824</v>
      </c>
      <c r="Y214" s="2">
        <f t="shared" si="37"/>
        <v>56499754.350096673</v>
      </c>
      <c r="Z214" s="2" t="str">
        <f t="shared" si="8"/>
        <v>HERE</v>
      </c>
      <c r="AA214" s="2">
        <f>IF(Z214="HERE",Y214,AA213+Graph!$G$1*1000)</f>
        <v>56499754.350096673</v>
      </c>
      <c r="AB214" s="2">
        <f t="shared" si="21"/>
        <v>160129.04065933824</v>
      </c>
      <c r="AC214" s="2">
        <f t="shared" si="38"/>
        <v>45151053.167582229</v>
      </c>
      <c r="AD214" s="3">
        <f t="shared" si="10"/>
        <v>52800000</v>
      </c>
      <c r="AE214" s="2">
        <f>IF(AE212&gt;=52800000,52800000,IF(AB193=Graph!G$1*1000,AE213+Graph!G$1*1000,AC214))</f>
        <v>45151053.167582229</v>
      </c>
      <c r="AF214" s="3">
        <f t="shared" si="11"/>
        <v>45151053.167582229</v>
      </c>
      <c r="AG214" s="3">
        <f t="shared" si="29"/>
        <v>49125332.776542984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41"/>
        <v>681858</v>
      </c>
      <c r="H215" s="2">
        <f t="shared" si="39"/>
        <v>98625533.303296253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766741.87320223451</v>
      </c>
      <c r="Q215" s="2">
        <f t="shared" si="42"/>
        <v>700000</v>
      </c>
      <c r="R215" s="2">
        <f t="shared" si="40"/>
        <v>102350807.5176789</v>
      </c>
      <c r="S215" s="2">
        <f t="shared" si="17"/>
        <v>681858</v>
      </c>
      <c r="T215" s="2">
        <f t="shared" si="18"/>
        <v>18142</v>
      </c>
      <c r="U215" s="2">
        <f t="shared" si="19"/>
        <v>700000</v>
      </c>
      <c r="V215" s="2">
        <f t="shared" si="34"/>
        <v>45693101.692307502</v>
      </c>
      <c r="W215" s="2">
        <f t="shared" si="20"/>
        <v>542048.52472527325</v>
      </c>
      <c r="X215" s="2">
        <f t="shared" si="6"/>
        <v>157951.47527472675</v>
      </c>
      <c r="Y215" s="2">
        <f t="shared" si="37"/>
        <v>56657705.8253714</v>
      </c>
      <c r="Z215" s="2" t="str">
        <f t="shared" si="8"/>
        <v>HERE</v>
      </c>
      <c r="AA215" s="2">
        <f>IF(Z215="HERE",Y215,AA214+Graph!$G$1*1000)</f>
        <v>56657705.8253714</v>
      </c>
      <c r="AB215" s="2">
        <f t="shared" si="21"/>
        <v>157951.47527472675</v>
      </c>
      <c r="AC215" s="2">
        <f t="shared" si="38"/>
        <v>45693101.692307502</v>
      </c>
      <c r="AD215" s="3">
        <f t="shared" si="10"/>
        <v>52800000</v>
      </c>
      <c r="AE215" s="2">
        <f>IF(AE213&gt;=52800000,52800000,IF(AB194=Graph!G$1*1000,AE214+Graph!G$1*1000,AC215))</f>
        <v>45693101.692307502</v>
      </c>
      <c r="AF215" s="3">
        <f t="shared" si="11"/>
        <v>45693101.692307502</v>
      </c>
      <c r="AG215" s="3">
        <f t="shared" si="29"/>
        <v>49258368.5701923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41"/>
        <v>681858</v>
      </c>
      <c r="H216" s="2">
        <f t="shared" si="39"/>
        <v>99307391.303296253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769149.57586273551</v>
      </c>
      <c r="Q216" s="2">
        <f t="shared" si="42"/>
        <v>700000</v>
      </c>
      <c r="R216" s="2">
        <f t="shared" si="40"/>
        <v>103050807.5176789</v>
      </c>
      <c r="S216" s="2">
        <f t="shared" si="17"/>
        <v>681858</v>
      </c>
      <c r="T216" s="2">
        <f t="shared" si="18"/>
        <v>18142</v>
      </c>
      <c r="U216" s="2">
        <f t="shared" si="19"/>
        <v>700000</v>
      </c>
      <c r="V216" s="2">
        <f t="shared" si="34"/>
        <v>46237327.782417387</v>
      </c>
      <c r="W216" s="2">
        <f t="shared" si="20"/>
        <v>544226.09010988474</v>
      </c>
      <c r="X216" s="2">
        <f t="shared" si="6"/>
        <v>155773.90989011526</v>
      </c>
      <c r="Y216" s="2">
        <f t="shared" si="37"/>
        <v>56813479.735261515</v>
      </c>
      <c r="Z216" s="2" t="str">
        <f t="shared" si="8"/>
        <v>HERE</v>
      </c>
      <c r="AA216" s="2">
        <f>IF(Z216="HERE",Y216,AA215+Graph!$G$1*1000)</f>
        <v>56813479.735261515</v>
      </c>
      <c r="AB216" s="2">
        <f t="shared" si="21"/>
        <v>155773.90989011526</v>
      </c>
      <c r="AC216" s="2">
        <f t="shared" si="38"/>
        <v>46237327.782417387</v>
      </c>
      <c r="AD216" s="3">
        <f t="shared" si="10"/>
        <v>52800000</v>
      </c>
      <c r="AE216" s="2">
        <f>IF(AE214&gt;=52800000,52800000,IF(AB195=Graph!G$1*1000,AE215+Graph!G$1*1000,AC216))</f>
        <v>46237327.782417387</v>
      </c>
      <c r="AF216" s="3">
        <f t="shared" si="11"/>
        <v>46237327.782417387</v>
      </c>
      <c r="AG216" s="3">
        <f t="shared" si="29"/>
        <v>49283293.431043953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41"/>
        <v>681858</v>
      </c>
      <c r="H217" s="2">
        <f t="shared" si="39"/>
        <v>99989249.303296253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771557.27852323651</v>
      </c>
      <c r="Q217" s="2">
        <f t="shared" si="42"/>
        <v>700000</v>
      </c>
      <c r="R217" s="2">
        <f t="shared" si="40"/>
        <v>103750807.5176789</v>
      </c>
      <c r="S217" s="2">
        <f t="shared" si="17"/>
        <v>681858</v>
      </c>
      <c r="T217" s="2">
        <f t="shared" si="18"/>
        <v>18142</v>
      </c>
      <c r="U217" s="2">
        <f t="shared" si="19"/>
        <v>700000</v>
      </c>
      <c r="V217" s="2">
        <f t="shared" si="34"/>
        <v>46783731.437911883</v>
      </c>
      <c r="W217" s="2">
        <f t="shared" si="20"/>
        <v>546403.65549449623</v>
      </c>
      <c r="X217" s="2">
        <f t="shared" si="6"/>
        <v>153596.34450550377</v>
      </c>
      <c r="Y217" s="2">
        <f t="shared" si="37"/>
        <v>56967076.079767019</v>
      </c>
      <c r="Z217" s="2" t="str">
        <f t="shared" si="8"/>
        <v>HERE</v>
      </c>
      <c r="AA217" s="2">
        <f>IF(Z217="HERE",Y217,AA216+Graph!$G$1*1000)</f>
        <v>56967076.079767019</v>
      </c>
      <c r="AB217" s="2">
        <f t="shared" si="21"/>
        <v>153596.34450550377</v>
      </c>
      <c r="AC217" s="2">
        <f t="shared" si="38"/>
        <v>46783731.437911883</v>
      </c>
      <c r="AD217" s="3">
        <f t="shared" si="10"/>
        <v>52800000</v>
      </c>
      <c r="AE217" s="2">
        <f>IF(AE215&gt;=52800000,52800000,IF(AB196=Graph!G$1*1000,AE216+Graph!G$1*1000,AC217))</f>
        <v>46783731.437911883</v>
      </c>
      <c r="AF217" s="3">
        <f t="shared" si="11"/>
        <v>46783731.437911883</v>
      </c>
      <c r="AG217" s="3">
        <f t="shared" si="29"/>
        <v>49308327.170164831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41"/>
        <v>681858</v>
      </c>
      <c r="H218" s="2">
        <f t="shared" si="39"/>
        <v>100671107.30329625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773964.98118372262</v>
      </c>
      <c r="Q218" s="2">
        <f t="shared" si="42"/>
        <v>700000</v>
      </c>
      <c r="R218" s="2">
        <f t="shared" si="40"/>
        <v>104450807.5176789</v>
      </c>
      <c r="S218" s="2">
        <f t="shared" si="17"/>
        <v>681858</v>
      </c>
      <c r="T218" s="2">
        <f t="shared" si="18"/>
        <v>18142</v>
      </c>
      <c r="U218" s="2">
        <f t="shared" si="19"/>
        <v>700000</v>
      </c>
      <c r="V218" s="2">
        <f t="shared" si="34"/>
        <v>47332312.658791006</v>
      </c>
      <c r="W218" s="2">
        <f t="shared" si="20"/>
        <v>548581.22087912261</v>
      </c>
      <c r="X218" s="2">
        <f t="shared" si="6"/>
        <v>151418.77912087739</v>
      </c>
      <c r="Y218" s="2">
        <f t="shared" si="37"/>
        <v>57118494.858887896</v>
      </c>
      <c r="Z218" s="2" t="str">
        <f t="shared" si="8"/>
        <v>HERE</v>
      </c>
      <c r="AA218" s="2">
        <f>IF(Z218="HERE",Y218,AA217+Graph!$G$1*1000)</f>
        <v>57118494.858887896</v>
      </c>
      <c r="AB218" s="2">
        <f t="shared" si="21"/>
        <v>151418.77912087739</v>
      </c>
      <c r="AC218" s="2">
        <f t="shared" si="38"/>
        <v>47332312.658791006</v>
      </c>
      <c r="AD218" s="3">
        <f t="shared" si="10"/>
        <v>52800000</v>
      </c>
      <c r="AE218" s="2">
        <f>IF(AE216&gt;=52800000,52800000,IF(AB197=Graph!G$1*1000,AE217+Graph!G$1*1000,AC218))</f>
        <v>47332312.658791006</v>
      </c>
      <c r="AF218" s="3">
        <f t="shared" si="11"/>
        <v>47332312.658791006</v>
      </c>
      <c r="AG218" s="3">
        <f t="shared" si="29"/>
        <v>49333469.787554935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41"/>
        <v>681858</v>
      </c>
      <c r="H219" s="2">
        <f t="shared" si="39"/>
        <v>101352965.30329625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776372.68384422362</v>
      </c>
      <c r="Q219" s="2">
        <f t="shared" si="42"/>
        <v>700000</v>
      </c>
      <c r="R219" s="2">
        <f t="shared" si="40"/>
        <v>105150807.5176789</v>
      </c>
      <c r="S219" s="2">
        <f t="shared" si="17"/>
        <v>681858</v>
      </c>
      <c r="T219" s="2">
        <f t="shared" si="18"/>
        <v>18142</v>
      </c>
      <c r="U219" s="2">
        <f t="shared" si="19"/>
        <v>700000</v>
      </c>
      <c r="V219" s="2">
        <f t="shared" si="34"/>
        <v>47883071.44505474</v>
      </c>
      <c r="W219" s="2">
        <f t="shared" si="20"/>
        <v>550758.7862637341</v>
      </c>
      <c r="X219" s="2">
        <f t="shared" si="6"/>
        <v>149241.2137362659</v>
      </c>
      <c r="Y219" s="2">
        <f t="shared" si="37"/>
        <v>57267736.072624162</v>
      </c>
      <c r="Z219" s="2" t="str">
        <f t="shared" si="8"/>
        <v>HERE</v>
      </c>
      <c r="AA219" s="2">
        <f>IF(Z219="HERE",Y219,AA218+Graph!$G$1*1000)</f>
        <v>57267736.072624162</v>
      </c>
      <c r="AB219" s="2">
        <f t="shared" si="21"/>
        <v>149241.2137362659</v>
      </c>
      <c r="AC219" s="2">
        <f t="shared" si="38"/>
        <v>47883071.44505474</v>
      </c>
      <c r="AD219" s="3">
        <f t="shared" si="10"/>
        <v>52800000</v>
      </c>
      <c r="AE219" s="2">
        <f>IF(AE217&gt;=52800000,52800000,IF(AB198=Graph!G$1*1000,AE218+Graph!G$1*1000,AC219))</f>
        <v>47883071.44505474</v>
      </c>
      <c r="AF219" s="3">
        <f t="shared" si="11"/>
        <v>47883071.44505474</v>
      </c>
      <c r="AG219" s="3">
        <f t="shared" si="29"/>
        <v>49358721.283214279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41"/>
        <v>681858</v>
      </c>
      <c r="H220" s="2">
        <f t="shared" si="39"/>
        <v>102034823.30329625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778780.38650472462</v>
      </c>
      <c r="Q220" s="2">
        <f t="shared" si="42"/>
        <v>700000</v>
      </c>
      <c r="R220" s="2">
        <f t="shared" si="40"/>
        <v>105850807.5176789</v>
      </c>
      <c r="S220" s="2">
        <f t="shared" si="17"/>
        <v>681858</v>
      </c>
      <c r="T220" s="2">
        <f t="shared" si="18"/>
        <v>18142</v>
      </c>
      <c r="U220" s="2">
        <f t="shared" si="19"/>
        <v>700000</v>
      </c>
      <c r="V220" s="2">
        <f t="shared" si="34"/>
        <v>48436007.796703085</v>
      </c>
      <c r="W220" s="2">
        <f t="shared" si="20"/>
        <v>552936.35164834559</v>
      </c>
      <c r="X220" s="2">
        <f t="shared" si="6"/>
        <v>147063.64835165441</v>
      </c>
      <c r="Y220" s="2">
        <f t="shared" si="37"/>
        <v>57414799.720975816</v>
      </c>
      <c r="Z220" s="2" t="str">
        <f t="shared" si="8"/>
        <v>HERE</v>
      </c>
      <c r="AA220" s="2">
        <f>IF(Z220="HERE",Y220,AA219+Graph!$G$1*1000)</f>
        <v>57414799.720975816</v>
      </c>
      <c r="AB220" s="2">
        <f t="shared" si="21"/>
        <v>147063.64835165441</v>
      </c>
      <c r="AC220" s="2">
        <f t="shared" si="38"/>
        <v>48436007.796703085</v>
      </c>
      <c r="AD220" s="3">
        <f t="shared" si="10"/>
        <v>52800000</v>
      </c>
      <c r="AE220" s="2">
        <f>IF(AE218&gt;=52800000,52800000,IF(AB199=Graph!G$1*1000,AE219+Graph!G$1*1000,AC220))</f>
        <v>48436007.796703085</v>
      </c>
      <c r="AF220" s="3">
        <f t="shared" si="11"/>
        <v>48436007.796703085</v>
      </c>
      <c r="AG220" s="3">
        <f t="shared" si="29"/>
        <v>49384081.657142848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41"/>
        <v>681858</v>
      </c>
      <c r="H221" s="2">
        <f t="shared" si="39"/>
        <v>102716681.30329625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781188.08916522563</v>
      </c>
      <c r="Q221" s="2">
        <f t="shared" si="42"/>
        <v>700000</v>
      </c>
      <c r="R221" s="2">
        <f t="shared" si="40"/>
        <v>106550807.5176789</v>
      </c>
      <c r="S221" s="2">
        <f t="shared" si="17"/>
        <v>681858</v>
      </c>
      <c r="T221" s="2">
        <f t="shared" si="18"/>
        <v>18142</v>
      </c>
      <c r="U221" s="2">
        <f t="shared" si="19"/>
        <v>700000</v>
      </c>
      <c r="V221" s="2">
        <f t="shared" si="34"/>
        <v>48991121.713736042</v>
      </c>
      <c r="W221" s="2">
        <f t="shared" si="20"/>
        <v>555113.91703295708</v>
      </c>
      <c r="X221" s="2">
        <f t="shared" si="6"/>
        <v>144886.08296704292</v>
      </c>
      <c r="Y221" s="2">
        <f t="shared" si="37"/>
        <v>57559685.803942859</v>
      </c>
      <c r="Z221" s="2" t="str">
        <f t="shared" si="8"/>
        <v>HERE</v>
      </c>
      <c r="AA221" s="2">
        <f>IF(Z221="HERE",Y221,AA220+Graph!$G$1*1000)</f>
        <v>57559685.803942859</v>
      </c>
      <c r="AB221" s="2">
        <f t="shared" si="21"/>
        <v>144886.08296704292</v>
      </c>
      <c r="AC221" s="2">
        <f t="shared" si="38"/>
        <v>48991121.713736042</v>
      </c>
      <c r="AD221" s="3">
        <f t="shared" si="10"/>
        <v>52800000</v>
      </c>
      <c r="AE221" s="2">
        <f>IF(AE219&gt;=52800000,52800000,IF(AB200=Graph!G$1*1000,AE220+Graph!G$1*1000,AC221))</f>
        <v>48991121.713736042</v>
      </c>
      <c r="AF221" s="3">
        <f t="shared" si="11"/>
        <v>48991121.713736042</v>
      </c>
      <c r="AG221" s="3">
        <f t="shared" si="29"/>
        <v>49409550.90934065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41"/>
        <v>681858</v>
      </c>
      <c r="H222" s="2">
        <f t="shared" si="39"/>
        <v>103398539.30329625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783595.79182571173</v>
      </c>
      <c r="Q222" s="2">
        <f t="shared" si="42"/>
        <v>700000</v>
      </c>
      <c r="R222" s="2">
        <f t="shared" si="40"/>
        <v>107250807.5176789</v>
      </c>
      <c r="S222" s="2">
        <f t="shared" si="17"/>
        <v>681858</v>
      </c>
      <c r="T222" s="2">
        <f t="shared" si="18"/>
        <v>18142</v>
      </c>
      <c r="U222" s="2">
        <f t="shared" si="19"/>
        <v>700000</v>
      </c>
      <c r="V222" s="2">
        <f t="shared" si="34"/>
        <v>49548413.196153626</v>
      </c>
      <c r="W222" s="2">
        <f t="shared" si="20"/>
        <v>557291.48241758347</v>
      </c>
      <c r="X222" s="2">
        <f t="shared" si="6"/>
        <v>142708.51758241653</v>
      </c>
      <c r="Y222" s="2">
        <f t="shared" si="37"/>
        <v>57702394.321525276</v>
      </c>
      <c r="Z222" s="2" t="str">
        <f t="shared" si="8"/>
        <v>HERE</v>
      </c>
      <c r="AA222" s="2">
        <f>IF(Z222="HERE",Y222,AA221+Graph!$G$1*1000)</f>
        <v>57702394.321525276</v>
      </c>
      <c r="AB222" s="2">
        <f t="shared" si="21"/>
        <v>142708.51758241653</v>
      </c>
      <c r="AC222" s="2">
        <f t="shared" si="38"/>
        <v>49548413.196153626</v>
      </c>
      <c r="AD222" s="3">
        <f t="shared" si="10"/>
        <v>52800000</v>
      </c>
      <c r="AE222" s="2">
        <f>IF(AE220&gt;=52800000,52800000,IF(AB201=Graph!G$1*1000,AE221+Graph!G$1*1000,AC222))</f>
        <v>49548413.196153626</v>
      </c>
      <c r="AF222" s="3">
        <f t="shared" si="11"/>
        <v>49548413.196153626</v>
      </c>
      <c r="AG222" s="3">
        <f t="shared" si="29"/>
        <v>49435129.039807685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41"/>
        <v>681858</v>
      </c>
      <c r="H223" s="2">
        <f t="shared" si="39"/>
        <v>104080397.30329625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786003.49448621273</v>
      </c>
      <c r="Q223" s="2">
        <f t="shared" si="42"/>
        <v>700000</v>
      </c>
      <c r="R223" s="2">
        <f t="shared" si="40"/>
        <v>107950807.5176789</v>
      </c>
      <c r="S223" s="2">
        <f t="shared" si="17"/>
        <v>681858</v>
      </c>
      <c r="T223" s="2">
        <f t="shared" si="18"/>
        <v>18142</v>
      </c>
      <c r="U223" s="2">
        <f t="shared" si="19"/>
        <v>700000</v>
      </c>
      <c r="V223" s="2">
        <f t="shared" si="34"/>
        <v>50107882.243955821</v>
      </c>
      <c r="W223" s="2">
        <f t="shared" si="20"/>
        <v>559469.04780219495</v>
      </c>
      <c r="X223" s="2">
        <f t="shared" si="6"/>
        <v>140530.95219780505</v>
      </c>
      <c r="Y223" s="2">
        <f t="shared" ref="Y223:Y286" si="43">IF(COUNT($C224)=0,IF(COUNT($C223)=1,C223,SUM(Y222+X223)),C223)</f>
        <v>57842925.273723081</v>
      </c>
      <c r="Z223" s="2" t="str">
        <f t="shared" si="8"/>
        <v>HERE</v>
      </c>
      <c r="AA223" s="2">
        <f>IF(Z223="HERE",Y223,AA222+Graph!$G$1*1000)</f>
        <v>57842925.273723081</v>
      </c>
      <c r="AB223" s="2">
        <f t="shared" si="21"/>
        <v>140530.95219780505</v>
      </c>
      <c r="AC223" s="2">
        <f t="shared" ref="AC223:AC286" si="44">IF(Z224="HERE",V223,AC222)</f>
        <v>50107882.243955821</v>
      </c>
      <c r="AD223" s="3">
        <f t="shared" si="10"/>
        <v>52800000</v>
      </c>
      <c r="AE223" s="2">
        <f>IF(AE221&gt;=52800000,52800000,IF(AB202=Graph!G$1*1000,AE222+Graph!G$1*1000,AC223))</f>
        <v>50107882.243955821</v>
      </c>
      <c r="AF223" s="3">
        <f t="shared" si="11"/>
        <v>50107882.243955821</v>
      </c>
      <c r="AG223" s="3">
        <f t="shared" si="29"/>
        <v>49460816.048543945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41"/>
        <v>681858</v>
      </c>
      <c r="H224" s="2">
        <f t="shared" ref="H224:H287" si="45">IF(COUNT($C225)=0,IF(COUNT($C224)=1,C224,SUM(H223+G224)),C224)</f>
        <v>104762255.30329625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788411.19714671373</v>
      </c>
      <c r="Q224" s="2">
        <f t="shared" si="42"/>
        <v>700000</v>
      </c>
      <c r="R224" s="2">
        <f t="shared" ref="R224:R287" si="46">IF(COUNT($C225)=0,IF(COUNT($C224)=1,M224,SUM(R223+Q224)),M224)</f>
        <v>108650807.5176789</v>
      </c>
      <c r="S224" s="2">
        <f t="shared" si="17"/>
        <v>681858</v>
      </c>
      <c r="T224" s="2">
        <f t="shared" si="18"/>
        <v>18142</v>
      </c>
      <c r="U224" s="2">
        <f t="shared" si="19"/>
        <v>700000</v>
      </c>
      <c r="V224" s="2">
        <f t="shared" si="34"/>
        <v>50669528.857142627</v>
      </c>
      <c r="W224" s="2">
        <f t="shared" si="20"/>
        <v>561646.61318680644</v>
      </c>
      <c r="X224" s="2">
        <f t="shared" si="6"/>
        <v>138353.38681319356</v>
      </c>
      <c r="Y224" s="2">
        <f t="shared" si="43"/>
        <v>57981278.660536274</v>
      </c>
      <c r="Z224" s="2" t="str">
        <f t="shared" si="8"/>
        <v>HERE</v>
      </c>
      <c r="AA224" s="2">
        <f>IF(Z224="HERE",Y224,AA223+Graph!$G$1*1000)</f>
        <v>57981278.660536274</v>
      </c>
      <c r="AB224" s="2">
        <f t="shared" si="21"/>
        <v>138353.38681319356</v>
      </c>
      <c r="AC224" s="2">
        <f t="shared" si="44"/>
        <v>50669528.857142627</v>
      </c>
      <c r="AD224" s="3">
        <f t="shared" si="10"/>
        <v>52800000</v>
      </c>
      <c r="AE224" s="2">
        <f>IF(AE222&gt;=52800000,52800000,IF(AB203=Graph!G$1*1000,AE223+Graph!G$1*1000,AC224))</f>
        <v>50669528.857142627</v>
      </c>
      <c r="AF224" s="3">
        <f t="shared" si="11"/>
        <v>50669528.857142627</v>
      </c>
      <c r="AG224" s="3">
        <f t="shared" si="29"/>
        <v>49486611.935549445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41"/>
        <v>681858</v>
      </c>
      <c r="H225" s="2">
        <f t="shared" si="45"/>
        <v>105444113.30329625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790818.89980721474</v>
      </c>
      <c r="Q225" s="2">
        <f t="shared" si="42"/>
        <v>700000</v>
      </c>
      <c r="R225" s="2">
        <f t="shared" si="46"/>
        <v>109350807.5176789</v>
      </c>
      <c r="S225" s="2">
        <f t="shared" si="17"/>
        <v>681858</v>
      </c>
      <c r="T225" s="2">
        <f t="shared" si="18"/>
        <v>18142</v>
      </c>
      <c r="U225" s="2">
        <f t="shared" si="19"/>
        <v>700000</v>
      </c>
      <c r="V225" s="2">
        <f t="shared" si="34"/>
        <v>51233353.035714045</v>
      </c>
      <c r="W225" s="2">
        <f t="shared" si="20"/>
        <v>563824.17857141793</v>
      </c>
      <c r="X225" s="2">
        <f t="shared" si="6"/>
        <v>136175.82142858207</v>
      </c>
      <c r="Y225" s="2">
        <f t="shared" si="43"/>
        <v>58117454.481964856</v>
      </c>
      <c r="Z225" s="2" t="str">
        <f t="shared" si="8"/>
        <v>HERE</v>
      </c>
      <c r="AA225" s="2">
        <f>IF(Z225="HERE",Y225,AA224+Graph!$G$1*1000)</f>
        <v>58117454.481964856</v>
      </c>
      <c r="AB225" s="2">
        <f t="shared" si="21"/>
        <v>136175.82142858207</v>
      </c>
      <c r="AC225" s="2">
        <f t="shared" si="44"/>
        <v>51233353.035714045</v>
      </c>
      <c r="AD225" s="3">
        <f t="shared" si="10"/>
        <v>52800000</v>
      </c>
      <c r="AE225" s="2">
        <f>IF(AE223&gt;=52800000,52800000,IF(AB204=Graph!G$1*1000,AE224+Graph!G$1*1000,AC225))</f>
        <v>51233353.035714045</v>
      </c>
      <c r="AF225" s="3">
        <f t="shared" si="11"/>
        <v>51233353.035714045</v>
      </c>
      <c r="AG225" s="3">
        <f t="shared" si="29"/>
        <v>49512516.700824171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41"/>
        <v>681858</v>
      </c>
      <c r="H226" s="2">
        <f t="shared" si="45"/>
        <v>106125971.30329625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793226.60246771574</v>
      </c>
      <c r="Q226" s="2">
        <f t="shared" si="42"/>
        <v>700000</v>
      </c>
      <c r="R226" s="2">
        <f t="shared" si="46"/>
        <v>110050807.5176789</v>
      </c>
      <c r="S226" s="2">
        <f t="shared" si="17"/>
        <v>681858</v>
      </c>
      <c r="T226" s="2">
        <f t="shared" si="18"/>
        <v>18142</v>
      </c>
      <c r="U226" s="2">
        <f t="shared" si="19"/>
        <v>700000</v>
      </c>
      <c r="V226" s="2">
        <f t="shared" si="34"/>
        <v>51799354.779670089</v>
      </c>
      <c r="W226" s="2">
        <f t="shared" si="20"/>
        <v>566001.74395604432</v>
      </c>
      <c r="X226" s="2">
        <f t="shared" si="6"/>
        <v>133998.25604395568</v>
      </c>
      <c r="Y226" s="2">
        <f t="shared" si="43"/>
        <v>58251452.738008812</v>
      </c>
      <c r="Z226" s="2" t="str">
        <f t="shared" si="8"/>
        <v>HERE</v>
      </c>
      <c r="AA226" s="2">
        <f>IF(Z226="HERE",Y226,AA225+Graph!$G$1*1000)</f>
        <v>58251452.738008812</v>
      </c>
      <c r="AB226" s="2">
        <f t="shared" si="21"/>
        <v>133998.25604395568</v>
      </c>
      <c r="AC226" s="2">
        <f t="shared" si="44"/>
        <v>51799354.779670089</v>
      </c>
      <c r="AD226" s="3">
        <f t="shared" si="10"/>
        <v>52800000</v>
      </c>
      <c r="AE226" s="2">
        <f>IF(AE224&gt;=52800000,52800000,IF(AB205=Graph!G$1*1000,AE225+Graph!G$1*1000,AC226))</f>
        <v>51799354.779670089</v>
      </c>
      <c r="AF226" s="3">
        <f t="shared" si="11"/>
        <v>51799354.779670089</v>
      </c>
      <c r="AG226" s="3">
        <f t="shared" si="29"/>
        <v>49538530.344368123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41"/>
        <v>681858</v>
      </c>
      <c r="H227" s="2">
        <f t="shared" si="45"/>
        <v>106807829.30329625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795634.30512820184</v>
      </c>
      <c r="Q227" s="2">
        <f t="shared" si="42"/>
        <v>700000</v>
      </c>
      <c r="R227" s="2">
        <f t="shared" si="46"/>
        <v>110750807.5176789</v>
      </c>
      <c r="S227" s="2">
        <f t="shared" si="17"/>
        <v>681858</v>
      </c>
      <c r="T227" s="2">
        <f t="shared" si="18"/>
        <v>18142</v>
      </c>
      <c r="U227" s="2">
        <f t="shared" si="19"/>
        <v>700000</v>
      </c>
      <c r="V227" s="2">
        <f t="shared" si="34"/>
        <v>52367534.089010745</v>
      </c>
      <c r="W227" s="2">
        <f t="shared" si="20"/>
        <v>568179.3093406558</v>
      </c>
      <c r="X227" s="2">
        <f t="shared" si="6"/>
        <v>131820.6906593442</v>
      </c>
      <c r="Y227" s="2">
        <f t="shared" si="43"/>
        <v>58383273.428668156</v>
      </c>
      <c r="Z227" s="2" t="str">
        <f t="shared" si="8"/>
        <v>HERE</v>
      </c>
      <c r="AA227" s="2">
        <f>IF(Z227="HERE",Y227,AA226+Graph!$G$1*1000)</f>
        <v>58383273.428668156</v>
      </c>
      <c r="AB227" s="2">
        <f t="shared" si="21"/>
        <v>131820.6906593442</v>
      </c>
      <c r="AC227" s="2">
        <f t="shared" si="44"/>
        <v>52367534.089010745</v>
      </c>
      <c r="AD227" s="3">
        <f t="shared" si="10"/>
        <v>52800000</v>
      </c>
      <c r="AE227" s="2">
        <f>IF(AE225&gt;=52800000,52800000,IF(AB206=Graph!G$1*1000,AE226+Graph!G$1*1000,AC227))</f>
        <v>52367534.089010745</v>
      </c>
      <c r="AF227" s="3">
        <f t="shared" si="11"/>
        <v>52367534.089010745</v>
      </c>
      <c r="AG227" s="3">
        <f t="shared" si="29"/>
        <v>49564652.866181314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41"/>
        <v>681858</v>
      </c>
      <c r="H228" s="2">
        <f t="shared" si="45"/>
        <v>107489687.30329625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798042.00778870285</v>
      </c>
      <c r="Q228" s="2">
        <f t="shared" si="42"/>
        <v>700000</v>
      </c>
      <c r="R228" s="2">
        <f t="shared" si="46"/>
        <v>111450807.5176789</v>
      </c>
      <c r="S228" s="2">
        <f t="shared" si="17"/>
        <v>681858</v>
      </c>
      <c r="T228" s="2">
        <f t="shared" si="18"/>
        <v>18142</v>
      </c>
      <c r="U228" s="2">
        <f t="shared" si="19"/>
        <v>700000</v>
      </c>
      <c r="V228" s="2">
        <f t="shared" si="34"/>
        <v>52937890.963736013</v>
      </c>
      <c r="W228" s="2">
        <f t="shared" si="20"/>
        <v>570356.87472526729</v>
      </c>
      <c r="X228" s="2">
        <f t="shared" si="6"/>
        <v>129643.12527473271</v>
      </c>
      <c r="Y228" s="2">
        <f t="shared" si="43"/>
        <v>58512916.553942889</v>
      </c>
      <c r="Z228" s="2" t="str">
        <f t="shared" si="8"/>
        <v>HERE</v>
      </c>
      <c r="AA228" s="2">
        <f>IF(Z228="HERE",Y228,AA227+Graph!$G$1*1000)</f>
        <v>58512916.553942889</v>
      </c>
      <c r="AB228" s="2">
        <f t="shared" si="21"/>
        <v>129643.12527473271</v>
      </c>
      <c r="AC228" s="2">
        <f t="shared" si="44"/>
        <v>52937890.963736013</v>
      </c>
      <c r="AD228" s="3">
        <f t="shared" si="10"/>
        <v>52800000</v>
      </c>
      <c r="AE228" s="2">
        <f>IF(AE226&gt;=52800000,52800000,IF(AB207=Graph!G$1*1000,AE227+Graph!G$1*1000,AC228))</f>
        <v>52937890.963736013</v>
      </c>
      <c r="AF228" s="3">
        <f t="shared" si="11"/>
        <v>52800000</v>
      </c>
      <c r="AG228" s="3">
        <f t="shared" si="29"/>
        <v>49590884.266263731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41"/>
        <v>681858</v>
      </c>
      <c r="H229" s="2">
        <f t="shared" si="45"/>
        <v>108171545.30329625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800449.71044920385</v>
      </c>
      <c r="Q229" s="2">
        <f t="shared" si="42"/>
        <v>700000</v>
      </c>
      <c r="R229" s="2">
        <f t="shared" si="46"/>
        <v>112150807.5176789</v>
      </c>
      <c r="S229" s="2">
        <f t="shared" si="17"/>
        <v>681858</v>
      </c>
      <c r="T229" s="2">
        <f t="shared" si="18"/>
        <v>18142</v>
      </c>
      <c r="U229" s="2">
        <f t="shared" si="19"/>
        <v>700000</v>
      </c>
      <c r="V229" s="2">
        <f t="shared" si="34"/>
        <v>53510425.403845906</v>
      </c>
      <c r="W229" s="2">
        <f t="shared" si="20"/>
        <v>572534.44010989368</v>
      </c>
      <c r="X229" s="2">
        <f t="shared" si="6"/>
        <v>127465.55989010632</v>
      </c>
      <c r="Y229" s="2">
        <f t="shared" si="43"/>
        <v>58640382.113832995</v>
      </c>
      <c r="Z229" s="2" t="str">
        <f t="shared" si="8"/>
        <v>HERE</v>
      </c>
      <c r="AA229" s="2">
        <f>IF(Z229="HERE",Y229,AA228+Graph!$G$1*1000)</f>
        <v>58640382.113832995</v>
      </c>
      <c r="AB229" s="2">
        <f t="shared" si="21"/>
        <v>127465.55989010632</v>
      </c>
      <c r="AC229" s="2">
        <f t="shared" si="44"/>
        <v>53510425.403845906</v>
      </c>
      <c r="AD229" s="3">
        <f t="shared" si="10"/>
        <v>52800000</v>
      </c>
      <c r="AE229" s="2">
        <f>IF(AE227&gt;=52800000,52800000,IF(AB208=Graph!G$1*1000,AE228+Graph!G$1*1000,AC229))</f>
        <v>53510425.403845906</v>
      </c>
      <c r="AF229" s="3">
        <f t="shared" si="11"/>
        <v>52800000</v>
      </c>
      <c r="AG229" s="3">
        <f t="shared" si="29"/>
        <v>49617224.544615373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ref="G230:G293" si="47">IF(F230&gt;700000,$AK$31*1000,F230)</f>
        <v>681858</v>
      </c>
      <c r="H230" s="2">
        <f t="shared" si="45"/>
        <v>108853403.30329625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802857.41310970485</v>
      </c>
      <c r="Q230" s="2">
        <f t="shared" ref="Q230:Q293" si="48">IF(P230&gt;700000,700000,P230)</f>
        <v>700000</v>
      </c>
      <c r="R230" s="2">
        <f t="shared" si="46"/>
        <v>112850807.5176789</v>
      </c>
      <c r="S230" s="2">
        <f t="shared" si="17"/>
        <v>681858</v>
      </c>
      <c r="T230" s="2">
        <f t="shared" si="18"/>
        <v>18142</v>
      </c>
      <c r="U230" s="2">
        <f t="shared" si="19"/>
        <v>700000</v>
      </c>
      <c r="V230" s="2">
        <f t="shared" si="34"/>
        <v>54085137.409340411</v>
      </c>
      <c r="W230" s="2">
        <f t="shared" si="20"/>
        <v>574712.00549450517</v>
      </c>
      <c r="X230" s="2">
        <f t="shared" si="6"/>
        <v>125287.99450549483</v>
      </c>
      <c r="Y230" s="2">
        <f t="shared" si="43"/>
        <v>58765670.10833849</v>
      </c>
      <c r="Z230" s="2" t="str">
        <f t="shared" si="8"/>
        <v>HERE</v>
      </c>
      <c r="AA230" s="2">
        <f>IF(Z230="HERE",Y230,AA229+Graph!$G$1*1000)</f>
        <v>58765670.10833849</v>
      </c>
      <c r="AB230" s="2">
        <f t="shared" si="21"/>
        <v>125287.99450549483</v>
      </c>
      <c r="AC230" s="2">
        <f t="shared" si="44"/>
        <v>54085137.409340411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49643673.701236255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47"/>
        <v>681858</v>
      </c>
      <c r="H231" s="2">
        <f t="shared" si="45"/>
        <v>109535261.30329625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805265.11577019095</v>
      </c>
      <c r="Q231" s="2">
        <f t="shared" si="48"/>
        <v>700000</v>
      </c>
      <c r="R231" s="2">
        <f t="shared" si="46"/>
        <v>113550807.5176789</v>
      </c>
      <c r="S231" s="2">
        <f t="shared" si="17"/>
        <v>681858</v>
      </c>
      <c r="T231" s="2">
        <f t="shared" si="18"/>
        <v>18142</v>
      </c>
      <c r="U231" s="2">
        <f t="shared" si="19"/>
        <v>700000</v>
      </c>
      <c r="V231" s="2">
        <f t="shared" si="34"/>
        <v>54662026.980219528</v>
      </c>
      <c r="W231" s="2">
        <f t="shared" si="20"/>
        <v>576889.57087911665</v>
      </c>
      <c r="X231" s="2">
        <f t="shared" si="6"/>
        <v>123110.42912088335</v>
      </c>
      <c r="Y231" s="2">
        <f t="shared" si="43"/>
        <v>58888780.537459373</v>
      </c>
      <c r="Z231" s="2" t="str">
        <f t="shared" si="8"/>
        <v>HERE</v>
      </c>
      <c r="AA231" s="2">
        <f>IF(Z231="HERE",Y231,AA230+Graph!$G$1*1000)</f>
        <v>58888780.537459373</v>
      </c>
      <c r="AB231" s="2">
        <f t="shared" si="21"/>
        <v>123110.42912088335</v>
      </c>
      <c r="AC231" s="2">
        <f t="shared" si="44"/>
        <v>54662026.980219528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49670231.736126363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47"/>
        <v>681858</v>
      </c>
      <c r="H232" s="2">
        <f t="shared" si="45"/>
        <v>110217119.30329625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807672.81843069196</v>
      </c>
      <c r="Q232" s="2">
        <f t="shared" si="48"/>
        <v>700000</v>
      </c>
      <c r="R232" s="2">
        <f t="shared" si="46"/>
        <v>114250807.5176789</v>
      </c>
      <c r="S232" s="2">
        <f t="shared" si="17"/>
        <v>681858</v>
      </c>
      <c r="T232" s="2">
        <f t="shared" si="18"/>
        <v>18142</v>
      </c>
      <c r="U232" s="2">
        <f t="shared" si="19"/>
        <v>700000</v>
      </c>
      <c r="V232" s="2">
        <f t="shared" si="34"/>
        <v>55241094.116483256</v>
      </c>
      <c r="W232" s="2">
        <f t="shared" si="20"/>
        <v>579067.13626372814</v>
      </c>
      <c r="X232" s="2">
        <f t="shared" si="6"/>
        <v>120932.86373627186</v>
      </c>
      <c r="Y232" s="2">
        <f t="shared" si="43"/>
        <v>59009713.401195645</v>
      </c>
      <c r="Z232" s="2" t="str">
        <f t="shared" si="8"/>
        <v>HERE</v>
      </c>
      <c r="AA232" s="2">
        <f>IF(Z232="HERE",Y232,AA231+Graph!$G$1*1000)</f>
        <v>59009713.401195645</v>
      </c>
      <c r="AB232" s="2">
        <f t="shared" si="21"/>
        <v>120932.86373627186</v>
      </c>
      <c r="AC232" s="2">
        <f t="shared" si="44"/>
        <v>55241094.116483256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49696898.649285704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47"/>
        <v>681858</v>
      </c>
      <c r="H233" s="2">
        <f t="shared" si="45"/>
        <v>110898977.30329625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810080.52109119296</v>
      </c>
      <c r="Q233" s="2">
        <f t="shared" si="48"/>
        <v>700000</v>
      </c>
      <c r="R233" s="2">
        <f t="shared" si="46"/>
        <v>114950807.5176789</v>
      </c>
      <c r="S233" s="2">
        <f t="shared" si="17"/>
        <v>681858</v>
      </c>
      <c r="T233" s="2">
        <f t="shared" si="18"/>
        <v>18142</v>
      </c>
      <c r="U233" s="2">
        <f t="shared" si="19"/>
        <v>700000</v>
      </c>
      <c r="V233" s="2">
        <f t="shared" si="34"/>
        <v>55822338.818131611</v>
      </c>
      <c r="W233" s="2">
        <f t="shared" si="20"/>
        <v>581244.70164835453</v>
      </c>
      <c r="X233" s="2">
        <f t="shared" si="6"/>
        <v>118755.29835164547</v>
      </c>
      <c r="Y233" s="2">
        <f t="shared" si="43"/>
        <v>59128468.699547291</v>
      </c>
      <c r="Z233" s="2" t="str">
        <f t="shared" si="8"/>
        <v>HERE</v>
      </c>
      <c r="AA233" s="2">
        <f>IF(Z233="HERE",Y233,AA232+Graph!$G$1*1000)</f>
        <v>59128468.699547291</v>
      </c>
      <c r="AB233" s="2">
        <f t="shared" si="21"/>
        <v>118755.29835164547</v>
      </c>
      <c r="AC233" s="2">
        <f t="shared" si="44"/>
        <v>55822338.818131611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49723674.440714277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47"/>
        <v>681858</v>
      </c>
      <c r="H234" s="2">
        <f t="shared" si="45"/>
        <v>111580835.30329625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812488.22375169396</v>
      </c>
      <c r="Q234" s="2">
        <f t="shared" si="48"/>
        <v>700000</v>
      </c>
      <c r="R234" s="2">
        <f t="shared" si="46"/>
        <v>115650807.5176789</v>
      </c>
      <c r="S234" s="2">
        <f t="shared" si="17"/>
        <v>681858</v>
      </c>
      <c r="T234" s="2">
        <f t="shared" si="18"/>
        <v>18142</v>
      </c>
      <c r="U234" s="2">
        <f t="shared" si="19"/>
        <v>700000</v>
      </c>
      <c r="V234" s="2">
        <f t="shared" si="34"/>
        <v>56405761.085164577</v>
      </c>
      <c r="W234" s="2">
        <f t="shared" si="20"/>
        <v>583422.26703296602</v>
      </c>
      <c r="X234" s="2">
        <f t="shared" si="6"/>
        <v>116577.73296703398</v>
      </c>
      <c r="Y234" s="2">
        <f t="shared" si="43"/>
        <v>59245046.432514325</v>
      </c>
      <c r="Z234" s="2" t="str">
        <f t="shared" si="8"/>
        <v>HERE</v>
      </c>
      <c r="AA234" s="2">
        <f>IF(Z234="HERE",Y234,AA233+Graph!$G$1*1000)</f>
        <v>59245046.432514325</v>
      </c>
      <c r="AB234" s="2">
        <f t="shared" si="21"/>
        <v>116577.73296703398</v>
      </c>
      <c r="AC234" s="2">
        <f t="shared" si="44"/>
        <v>56405761.085164577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49750559.110412076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47"/>
        <v>681858</v>
      </c>
      <c r="H235" s="2">
        <f t="shared" si="45"/>
        <v>112262693.30329625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814895.92641218007</v>
      </c>
      <c r="Q235" s="2">
        <f t="shared" si="48"/>
        <v>700000</v>
      </c>
      <c r="R235" s="2">
        <f t="shared" si="46"/>
        <v>116350807.5176789</v>
      </c>
      <c r="S235" s="2">
        <f t="shared" si="17"/>
        <v>681858</v>
      </c>
      <c r="T235" s="2">
        <f t="shared" si="18"/>
        <v>18142</v>
      </c>
      <c r="U235" s="2">
        <f t="shared" si="19"/>
        <v>700000</v>
      </c>
      <c r="V235" s="2">
        <f t="shared" si="34"/>
        <v>56991360.917582154</v>
      </c>
      <c r="W235" s="2">
        <f t="shared" si="20"/>
        <v>585599.83241757751</v>
      </c>
      <c r="X235" s="2">
        <f t="shared" si="6"/>
        <v>114400.16758242249</v>
      </c>
      <c r="Y235" s="2">
        <f t="shared" si="43"/>
        <v>59359446.600096747</v>
      </c>
      <c r="Z235" s="2" t="str">
        <f t="shared" si="8"/>
        <v>HERE</v>
      </c>
      <c r="AA235" s="2">
        <f>IF(Z235="HERE",Y235,AA234+Graph!$G$1*1000)</f>
        <v>59359446.600096747</v>
      </c>
      <c r="AB235" s="2">
        <f t="shared" si="21"/>
        <v>114400.16758242249</v>
      </c>
      <c r="AC235" s="2">
        <f t="shared" si="44"/>
        <v>56991360.917582154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49777552.658379108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47"/>
        <v>681858</v>
      </c>
      <c r="H236" s="2">
        <f t="shared" si="45"/>
        <v>112944551.30329625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817303.62907268107</v>
      </c>
      <c r="Q236" s="2">
        <f t="shared" si="48"/>
        <v>700000</v>
      </c>
      <c r="R236" s="2">
        <f t="shared" si="46"/>
        <v>117050807.5176789</v>
      </c>
      <c r="S236" s="2">
        <f t="shared" si="17"/>
        <v>681858</v>
      </c>
      <c r="T236" s="2">
        <f t="shared" si="18"/>
        <v>18142</v>
      </c>
      <c r="U236" s="2">
        <f t="shared" si="19"/>
        <v>700000</v>
      </c>
      <c r="V236" s="2">
        <f t="shared" si="34"/>
        <v>57579138.315384343</v>
      </c>
      <c r="W236" s="2">
        <f t="shared" si="20"/>
        <v>587777.39780218899</v>
      </c>
      <c r="X236" s="2">
        <f t="shared" si="6"/>
        <v>112222.60219781101</v>
      </c>
      <c r="Y236" s="2">
        <f t="shared" si="43"/>
        <v>59471669.202294558</v>
      </c>
      <c r="Z236" s="2" t="str">
        <f t="shared" si="8"/>
        <v>HERE</v>
      </c>
      <c r="AA236" s="2">
        <f>IF(Z236="HERE",Y236,AA235+Graph!$G$1*1000)</f>
        <v>59471669.202294558</v>
      </c>
      <c r="AB236" s="2">
        <f t="shared" si="21"/>
        <v>112222.60219781101</v>
      </c>
      <c r="AC236" s="2">
        <f t="shared" si="44"/>
        <v>57579138.315384343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49804655.084615372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47"/>
        <v>681858</v>
      </c>
      <c r="H237" s="2">
        <f t="shared" si="45"/>
        <v>113626409.30329625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819711.33173318207</v>
      </c>
      <c r="Q237" s="2">
        <f t="shared" si="48"/>
        <v>700000</v>
      </c>
      <c r="R237" s="2">
        <f t="shared" si="46"/>
        <v>117750807.5176789</v>
      </c>
      <c r="S237" s="2">
        <f t="shared" si="17"/>
        <v>681858</v>
      </c>
      <c r="T237" s="2">
        <f t="shared" si="18"/>
        <v>18142</v>
      </c>
      <c r="U237" s="2">
        <f t="shared" si="19"/>
        <v>700000</v>
      </c>
      <c r="V237" s="2">
        <f t="shared" si="34"/>
        <v>58169093.278571159</v>
      </c>
      <c r="W237" s="2">
        <f t="shared" si="20"/>
        <v>589954.96318681538</v>
      </c>
      <c r="X237" s="2">
        <f t="shared" si="6"/>
        <v>110045.03681318462</v>
      </c>
      <c r="Y237" s="2">
        <f t="shared" si="43"/>
        <v>59581714.239107743</v>
      </c>
      <c r="Z237" s="2" t="str">
        <f t="shared" si="8"/>
        <v>HERE</v>
      </c>
      <c r="AA237" s="2">
        <f>IF(Z237="HERE",Y237,AA236+Graph!$G$1*1000)</f>
        <v>59581714.239107743</v>
      </c>
      <c r="AB237" s="2">
        <f t="shared" si="21"/>
        <v>110045.03681318462</v>
      </c>
      <c r="AC237" s="2">
        <f t="shared" si="44"/>
        <v>58169093.278571159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49831866.389120869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47"/>
        <v>681858</v>
      </c>
      <c r="H238" s="2">
        <f t="shared" si="45"/>
        <v>114308267.30329625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822119.03439368308</v>
      </c>
      <c r="Q238" s="2">
        <f t="shared" si="48"/>
        <v>700000</v>
      </c>
      <c r="R238" s="2">
        <f t="shared" si="46"/>
        <v>118450807.5176789</v>
      </c>
      <c r="S238" s="2">
        <f t="shared" si="17"/>
        <v>681858</v>
      </c>
      <c r="T238" s="2">
        <f t="shared" si="18"/>
        <v>18142</v>
      </c>
      <c r="U238" s="2">
        <f t="shared" si="19"/>
        <v>700000</v>
      </c>
      <c r="V238" s="2">
        <f t="shared" si="34"/>
        <v>58761225.807142586</v>
      </c>
      <c r="W238" s="2">
        <f t="shared" si="20"/>
        <v>592132.52857142687</v>
      </c>
      <c r="X238" s="2">
        <f t="shared" si="6"/>
        <v>107867.47142857313</v>
      </c>
      <c r="Y238" s="2">
        <f t="shared" si="43"/>
        <v>59689581.710536316</v>
      </c>
      <c r="Z238" s="2" t="str">
        <f t="shared" si="8"/>
        <v>HERE</v>
      </c>
      <c r="AA238" s="2">
        <f>IF(Z238="HERE",Y238,AA237+Graph!$G$1*1000)</f>
        <v>59689581.710536316</v>
      </c>
      <c r="AB238" s="2">
        <f t="shared" si="21"/>
        <v>107867.47142857313</v>
      </c>
      <c r="AC238" s="2">
        <f t="shared" si="44"/>
        <v>58761225.807142586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49859186.571895592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47"/>
        <v>681858</v>
      </c>
      <c r="H239" s="2">
        <f t="shared" si="45"/>
        <v>114990125.30329625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824526.73705416918</v>
      </c>
      <c r="Q239" s="2">
        <f t="shared" si="48"/>
        <v>700000</v>
      </c>
      <c r="R239" s="2">
        <f t="shared" si="46"/>
        <v>119150807.5176789</v>
      </c>
      <c r="S239" s="2">
        <f t="shared" si="17"/>
        <v>681858</v>
      </c>
      <c r="T239" s="2">
        <f t="shared" si="18"/>
        <v>18142</v>
      </c>
      <c r="U239" s="2">
        <f t="shared" si="19"/>
        <v>700000</v>
      </c>
      <c r="V239" s="2">
        <f t="shared" si="34"/>
        <v>59355535.901098624</v>
      </c>
      <c r="W239" s="2">
        <f t="shared" si="20"/>
        <v>594310.09395603836</v>
      </c>
      <c r="X239" s="2">
        <f t="shared" si="6"/>
        <v>105689.90604396164</v>
      </c>
      <c r="Y239" s="2">
        <f t="shared" si="43"/>
        <v>59795271.616580278</v>
      </c>
      <c r="Z239" s="2" t="str">
        <f t="shared" si="8"/>
        <v>HERE</v>
      </c>
      <c r="AA239" s="2">
        <f>IF(Z239="HERE",Y239,AA238+Graph!$G$1*1000)</f>
        <v>59795271.616580278</v>
      </c>
      <c r="AB239" s="2">
        <f t="shared" si="21"/>
        <v>105689.90604396164</v>
      </c>
      <c r="AC239" s="2">
        <f t="shared" si="44"/>
        <v>58761225.807142586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49886615.632939547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47"/>
        <v>681858</v>
      </c>
      <c r="H240" s="2">
        <f t="shared" si="45"/>
        <v>115671983.30329625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826934.43971467018</v>
      </c>
      <c r="Q240" s="2">
        <f t="shared" si="48"/>
        <v>700000</v>
      </c>
      <c r="R240" s="2">
        <f t="shared" si="46"/>
        <v>119850807.5176789</v>
      </c>
      <c r="S240" s="2">
        <f t="shared" si="17"/>
        <v>681858</v>
      </c>
      <c r="T240" s="2">
        <f t="shared" si="18"/>
        <v>18142</v>
      </c>
      <c r="U240" s="2">
        <f t="shared" si="19"/>
        <v>700000</v>
      </c>
      <c r="V240" s="2">
        <f t="shared" si="34"/>
        <v>59952023.560439274</v>
      </c>
      <c r="W240" s="2">
        <f t="shared" si="20"/>
        <v>596487.65934064984</v>
      </c>
      <c r="X240" s="2">
        <f t="shared" si="6"/>
        <v>103512.34065935016</v>
      </c>
      <c r="Y240" s="2">
        <f t="shared" si="43"/>
        <v>59898783.957239628</v>
      </c>
      <c r="Z240" s="2" t="str">
        <f t="shared" si="8"/>
        <v>MEEP</v>
      </c>
      <c r="AA240" s="2">
        <f>IF(Z240="HERE",Y240,AA239+Graph!$G$1*1000)</f>
        <v>60215271.616580278</v>
      </c>
      <c r="AB240" s="2">
        <f t="shared" si="21"/>
        <v>420000</v>
      </c>
      <c r="AC240" s="2">
        <f t="shared" si="44"/>
        <v>58761225.807142586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49914153.572252735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47"/>
        <v>681858</v>
      </c>
      <c r="H241" s="2">
        <f t="shared" si="45"/>
        <v>116353841.30329625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829342.14237517118</v>
      </c>
      <c r="Q241" s="2">
        <f t="shared" si="48"/>
        <v>700000</v>
      </c>
      <c r="R241" s="2">
        <f t="shared" si="46"/>
        <v>120550807.5176789</v>
      </c>
      <c r="S241" s="2">
        <f t="shared" si="17"/>
        <v>681858</v>
      </c>
      <c r="T241" s="2">
        <f t="shared" si="18"/>
        <v>18142</v>
      </c>
      <c r="U241" s="2">
        <f t="shared" si="19"/>
        <v>700000</v>
      </c>
      <c r="V241" s="2">
        <f t="shared" si="34"/>
        <v>60550688.78516455</v>
      </c>
      <c r="W241" s="2">
        <f t="shared" si="20"/>
        <v>598665.22472527623</v>
      </c>
      <c r="X241" s="2">
        <f t="shared" si="6"/>
        <v>101334.77527472377</v>
      </c>
      <c r="Y241" s="2">
        <f t="shared" si="43"/>
        <v>60000118.732514352</v>
      </c>
      <c r="Z241" s="2" t="str">
        <f t="shared" si="8"/>
        <v>MEEP</v>
      </c>
      <c r="AA241" s="2">
        <f>IF(Z241="HERE",Y241,AA240+Graph!$G$1*1000)</f>
        <v>60635271.616580278</v>
      </c>
      <c r="AB241" s="2">
        <f t="shared" si="21"/>
        <v>420000</v>
      </c>
      <c r="AC241" s="2">
        <f t="shared" si="44"/>
        <v>58761225.807142586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49941800.389835157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47"/>
        <v>681858</v>
      </c>
      <c r="H242" s="2">
        <f t="shared" si="45"/>
        <v>117035699.30329625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831749.84503567219</v>
      </c>
      <c r="Q242" s="2">
        <f t="shared" si="48"/>
        <v>700000</v>
      </c>
      <c r="R242" s="2">
        <f t="shared" si="46"/>
        <v>121250807.5176789</v>
      </c>
      <c r="S242" s="2">
        <f t="shared" si="17"/>
        <v>681858</v>
      </c>
      <c r="T242" s="2">
        <f t="shared" si="18"/>
        <v>18142</v>
      </c>
      <c r="U242" s="2">
        <f t="shared" si="19"/>
        <v>700000</v>
      </c>
      <c r="V242" s="2">
        <f t="shared" si="34"/>
        <v>61151531.575274438</v>
      </c>
      <c r="W242" s="2">
        <f t="shared" si="20"/>
        <v>600842.79010988772</v>
      </c>
      <c r="X242" s="2">
        <f t="shared" si="6"/>
        <v>99157.209890112281</v>
      </c>
      <c r="Y242" s="2">
        <f t="shared" si="43"/>
        <v>60099275.942404464</v>
      </c>
      <c r="Z242" s="2" t="str">
        <f t="shared" si="8"/>
        <v>MEEP</v>
      </c>
      <c r="AA242" s="2">
        <f>IF(Z242="HERE",Y242,AA241+Graph!$G$1*1000)</f>
        <v>61055271.616580278</v>
      </c>
      <c r="AB242" s="2">
        <f t="shared" si="21"/>
        <v>420000</v>
      </c>
      <c r="AC242" s="2">
        <f t="shared" si="44"/>
        <v>58761225.807142586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49969556.085686803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47"/>
        <v>681858</v>
      </c>
      <c r="H243" s="2">
        <f t="shared" si="45"/>
        <v>117717557.30329625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834157.54769615829</v>
      </c>
      <c r="Q243" s="2">
        <f t="shared" si="48"/>
        <v>700000</v>
      </c>
      <c r="R243" s="2">
        <f t="shared" si="46"/>
        <v>121950807.5176789</v>
      </c>
      <c r="S243" s="2">
        <f t="shared" si="17"/>
        <v>681858</v>
      </c>
      <c r="T243" s="2">
        <f t="shared" si="18"/>
        <v>18142</v>
      </c>
      <c r="U243" s="2">
        <f t="shared" si="19"/>
        <v>700000</v>
      </c>
      <c r="V243" s="2">
        <f t="shared" si="34"/>
        <v>61754551.930768937</v>
      </c>
      <c r="W243" s="2">
        <f t="shared" si="20"/>
        <v>603020.35549449921</v>
      </c>
      <c r="X243" s="2">
        <f t="shared" si="6"/>
        <v>96979.644505500793</v>
      </c>
      <c r="Y243" s="2">
        <f t="shared" si="43"/>
        <v>60196255.586909965</v>
      </c>
      <c r="Z243" s="2" t="str">
        <f t="shared" si="8"/>
        <v>MEEP</v>
      </c>
      <c r="AA243" s="2">
        <f>IF(Z243="HERE",Y243,AA242+Graph!$G$1*1000)</f>
        <v>61475271.616580278</v>
      </c>
      <c r="AB243" s="2">
        <f t="shared" si="21"/>
        <v>420000</v>
      </c>
      <c r="AC243" s="2">
        <f t="shared" si="44"/>
        <v>58761225.807142586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49997420.659807682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47"/>
        <v>681858</v>
      </c>
      <c r="H244" s="2">
        <f t="shared" si="45"/>
        <v>118399415.30329625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836565.25035665929</v>
      </c>
      <c r="Q244" s="2">
        <f t="shared" si="48"/>
        <v>700000</v>
      </c>
      <c r="R244" s="2">
        <f t="shared" si="46"/>
        <v>122650807.5176789</v>
      </c>
      <c r="S244" s="2">
        <f t="shared" si="17"/>
        <v>681858</v>
      </c>
      <c r="T244" s="2">
        <f t="shared" si="18"/>
        <v>18142</v>
      </c>
      <c r="U244" s="2">
        <f t="shared" si="19"/>
        <v>700000</v>
      </c>
      <c r="V244" s="2">
        <f t="shared" si="34"/>
        <v>62359749.851648048</v>
      </c>
      <c r="W244" s="2">
        <f t="shared" si="20"/>
        <v>605197.92087911069</v>
      </c>
      <c r="X244" s="2">
        <f t="shared" si="6"/>
        <v>94802.079120889306</v>
      </c>
      <c r="Y244" s="2">
        <f t="shared" si="43"/>
        <v>60291057.666030854</v>
      </c>
      <c r="Z244" s="2" t="str">
        <f t="shared" si="8"/>
        <v>MEEP</v>
      </c>
      <c r="AA244" s="2">
        <f>IF(Z244="HERE",Y244,AA243+Graph!$G$1*1000)</f>
        <v>61895271.616580278</v>
      </c>
      <c r="AB244" s="2">
        <f t="shared" si="21"/>
        <v>420000</v>
      </c>
      <c r="AC244" s="2">
        <f t="shared" si="44"/>
        <v>58761225.807142586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50025394.112197794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47"/>
        <v>681858</v>
      </c>
      <c r="H245" s="2">
        <f t="shared" si="45"/>
        <v>119081273.30329625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838972.9530171603</v>
      </c>
      <c r="Q245" s="2">
        <f t="shared" si="48"/>
        <v>700000</v>
      </c>
      <c r="R245" s="2">
        <f t="shared" si="46"/>
        <v>123350807.5176789</v>
      </c>
      <c r="S245" s="2">
        <f t="shared" si="17"/>
        <v>681858</v>
      </c>
      <c r="T245" s="2">
        <f t="shared" si="18"/>
        <v>18142</v>
      </c>
      <c r="U245" s="2">
        <f t="shared" si="19"/>
        <v>700000</v>
      </c>
      <c r="V245" s="2">
        <f t="shared" si="34"/>
        <v>62967125.337911785</v>
      </c>
      <c r="W245" s="2">
        <f t="shared" si="20"/>
        <v>607375.48626373708</v>
      </c>
      <c r="X245" s="2">
        <f t="shared" si="6"/>
        <v>92624.513736262918</v>
      </c>
      <c r="Y245" s="2">
        <f t="shared" si="43"/>
        <v>60383682.179767117</v>
      </c>
      <c r="Z245" s="2" t="str">
        <f t="shared" si="8"/>
        <v>MEEP</v>
      </c>
      <c r="AA245" s="2">
        <f>IF(Z245="HERE",Y245,AA244+Graph!$G$1*1000)</f>
        <v>62315271.616580278</v>
      </c>
      <c r="AB245" s="2">
        <f t="shared" si="21"/>
        <v>420000</v>
      </c>
      <c r="AC245" s="2">
        <f t="shared" si="44"/>
        <v>58761225.807142586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50053476.442857131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47"/>
        <v>681858</v>
      </c>
      <c r="H246" s="2">
        <f t="shared" si="45"/>
        <v>119763131.30329625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841380.6556776613</v>
      </c>
      <c r="Q246" s="2">
        <f t="shared" si="48"/>
        <v>700000</v>
      </c>
      <c r="R246" s="2">
        <f t="shared" si="46"/>
        <v>124050807.5176789</v>
      </c>
      <c r="S246" s="2">
        <f t="shared" si="17"/>
        <v>681858</v>
      </c>
      <c r="T246" s="2">
        <f t="shared" si="18"/>
        <v>18142</v>
      </c>
      <c r="U246" s="2">
        <f t="shared" si="19"/>
        <v>700000</v>
      </c>
      <c r="V246" s="2">
        <f t="shared" si="34"/>
        <v>63576678.389560133</v>
      </c>
      <c r="W246" s="2">
        <f t="shared" si="20"/>
        <v>609553.05164834857</v>
      </c>
      <c r="X246" s="2">
        <f t="shared" si="6"/>
        <v>90446.94835165143</v>
      </c>
      <c r="Y246" s="2">
        <f t="shared" si="43"/>
        <v>60474129.128118768</v>
      </c>
      <c r="Z246" s="2" t="str">
        <f t="shared" si="8"/>
        <v>MEEP</v>
      </c>
      <c r="AA246" s="2">
        <f>IF(Z246="HERE",Y246,AA245+Graph!$G$1*1000)</f>
        <v>62735271.616580278</v>
      </c>
      <c r="AB246" s="2">
        <f t="shared" si="21"/>
        <v>420000</v>
      </c>
      <c r="AC246" s="2">
        <f t="shared" si="44"/>
        <v>58761225.807142586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50081667.651785702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47"/>
        <v>681858</v>
      </c>
      <c r="H247" s="2">
        <f t="shared" si="45"/>
        <v>120444989.30329625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843788.3583381474</v>
      </c>
      <c r="Q247" s="2">
        <f t="shared" si="48"/>
        <v>700000</v>
      </c>
      <c r="R247" s="2">
        <f t="shared" si="46"/>
        <v>124750807.5176789</v>
      </c>
      <c r="S247" s="2">
        <f t="shared" si="17"/>
        <v>681858</v>
      </c>
      <c r="T247" s="2">
        <f t="shared" si="18"/>
        <v>18142</v>
      </c>
      <c r="U247" s="2">
        <f t="shared" si="19"/>
        <v>700000</v>
      </c>
      <c r="V247" s="2">
        <f t="shared" si="34"/>
        <v>64188409.006593093</v>
      </c>
      <c r="W247" s="2">
        <f t="shared" si="20"/>
        <v>611730.61703296006</v>
      </c>
      <c r="X247" s="2">
        <f t="shared" si="6"/>
        <v>88269.382967039943</v>
      </c>
      <c r="Y247" s="2">
        <f t="shared" si="43"/>
        <v>60562398.511085808</v>
      </c>
      <c r="Z247" s="2" t="str">
        <f t="shared" si="8"/>
        <v>MEEP</v>
      </c>
      <c r="AA247" s="2">
        <f>IF(Z247="HERE",Y247,AA246+Graph!$G$1*1000)</f>
        <v>63155271.616580278</v>
      </c>
      <c r="AB247" s="2">
        <f t="shared" si="21"/>
        <v>420000</v>
      </c>
      <c r="AC247" s="2">
        <f t="shared" si="44"/>
        <v>58761225.807142586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50109967.738983504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47"/>
        <v>681858</v>
      </c>
      <c r="H248" s="2">
        <f t="shared" si="45"/>
        <v>121126847.30329625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846196.06099864841</v>
      </c>
      <c r="Q248" s="2">
        <f t="shared" si="48"/>
        <v>700000</v>
      </c>
      <c r="R248" s="2">
        <f t="shared" si="46"/>
        <v>125450807.5176789</v>
      </c>
      <c r="S248" s="2">
        <f t="shared" si="17"/>
        <v>681858</v>
      </c>
      <c r="T248" s="2">
        <f t="shared" si="18"/>
        <v>18142</v>
      </c>
      <c r="U248" s="2">
        <f t="shared" si="19"/>
        <v>700000</v>
      </c>
      <c r="V248" s="2">
        <f t="shared" si="34"/>
        <v>64802317.189010665</v>
      </c>
      <c r="W248" s="2">
        <f t="shared" si="20"/>
        <v>613908.18241757154</v>
      </c>
      <c r="X248" s="2">
        <f t="shared" si="6"/>
        <v>86091.817582428455</v>
      </c>
      <c r="Y248" s="2">
        <f t="shared" si="43"/>
        <v>60648490.328668237</v>
      </c>
      <c r="Z248" s="2" t="str">
        <f t="shared" si="8"/>
        <v>MEEP</v>
      </c>
      <c r="AA248" s="2">
        <f>IF(Z248="HERE",Y248,AA247+Graph!$G$1*1000)</f>
        <v>63575271.616580278</v>
      </c>
      <c r="AB248" s="2">
        <f t="shared" si="21"/>
        <v>420000</v>
      </c>
      <c r="AC248" s="2">
        <f t="shared" si="44"/>
        <v>58761225.807142586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50138376.70445054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47"/>
        <v>681858</v>
      </c>
      <c r="H249" s="2">
        <f t="shared" si="45"/>
        <v>121808705.30329625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848603.76365914941</v>
      </c>
      <c r="Q249" s="2">
        <f t="shared" si="48"/>
        <v>700000</v>
      </c>
      <c r="R249" s="2">
        <f t="shared" si="46"/>
        <v>126150807.5176789</v>
      </c>
      <c r="S249" s="2">
        <f t="shared" si="17"/>
        <v>681858</v>
      </c>
      <c r="T249" s="2">
        <f t="shared" si="18"/>
        <v>18142</v>
      </c>
      <c r="U249" s="2">
        <f t="shared" si="19"/>
        <v>700000</v>
      </c>
      <c r="V249" s="2">
        <f t="shared" si="34"/>
        <v>65418402.936812863</v>
      </c>
      <c r="W249" s="2">
        <f t="shared" si="20"/>
        <v>616085.74780219793</v>
      </c>
      <c r="X249" s="2">
        <f t="shared" si="6"/>
        <v>83914.252197802067</v>
      </c>
      <c r="Y249" s="2">
        <f t="shared" si="43"/>
        <v>60732404.580866039</v>
      </c>
      <c r="Z249" s="2" t="str">
        <f t="shared" si="8"/>
        <v>MEEP</v>
      </c>
      <c r="AA249" s="2">
        <f>IF(Z249="HERE",Y249,AA248+Graph!$G$1*1000)</f>
        <v>63995271.616580278</v>
      </c>
      <c r="AB249" s="2">
        <f t="shared" si="21"/>
        <v>420000</v>
      </c>
      <c r="AC249" s="2">
        <f t="shared" si="44"/>
        <v>58761225.807142586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47"/>
        <v>681858</v>
      </c>
      <c r="H250" s="2">
        <f t="shared" si="45"/>
        <v>122490563.30329625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851011.46631965041</v>
      </c>
      <c r="Q250" s="2">
        <f t="shared" si="48"/>
        <v>700000</v>
      </c>
      <c r="R250" s="2">
        <f t="shared" si="46"/>
        <v>126850807.5176789</v>
      </c>
      <c r="S250" s="2">
        <f t="shared" si="17"/>
        <v>681858</v>
      </c>
      <c r="T250" s="2">
        <f t="shared" si="18"/>
        <v>18142</v>
      </c>
      <c r="U250" s="2">
        <f t="shared" si="19"/>
        <v>700000</v>
      </c>
      <c r="V250" s="2">
        <f t="shared" si="34"/>
        <v>66036666.249999672</v>
      </c>
      <c r="W250" s="2">
        <f t="shared" si="20"/>
        <v>618263.31318680942</v>
      </c>
      <c r="X250" s="2">
        <f t="shared" si="6"/>
        <v>81736.686813190579</v>
      </c>
      <c r="Y250" s="2">
        <f t="shared" si="43"/>
        <v>60814141.267679229</v>
      </c>
      <c r="Z250" s="2" t="str">
        <f t="shared" si="8"/>
        <v>MEEP</v>
      </c>
      <c r="AA250" s="2">
        <f>IF(Z250="HERE",Y250,AA249+Graph!$G$1*1000)</f>
        <v>64415271.616580278</v>
      </c>
      <c r="AB250" s="2">
        <f t="shared" si="21"/>
        <v>420000</v>
      </c>
      <c r="AC250" s="2">
        <f t="shared" si="44"/>
        <v>58761225.807142586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47"/>
        <v>681858</v>
      </c>
      <c r="H251" s="2">
        <f t="shared" si="45"/>
        <v>123172421.30329625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853419.16898013651</v>
      </c>
      <c r="Q251" s="2">
        <f t="shared" si="48"/>
        <v>700000</v>
      </c>
      <c r="R251" s="2">
        <f t="shared" si="46"/>
        <v>127550807.5176789</v>
      </c>
      <c r="S251" s="2">
        <f t="shared" si="17"/>
        <v>681858</v>
      </c>
      <c r="T251" s="2">
        <f t="shared" si="18"/>
        <v>18142</v>
      </c>
      <c r="U251" s="2">
        <f t="shared" si="19"/>
        <v>700000</v>
      </c>
      <c r="V251" s="2">
        <f t="shared" si="34"/>
        <v>66657107.128571093</v>
      </c>
      <c r="W251" s="2">
        <f t="shared" si="20"/>
        <v>620440.87857142091</v>
      </c>
      <c r="X251" s="2">
        <f t="shared" si="6"/>
        <v>79559.121428579092</v>
      </c>
      <c r="Y251" s="2">
        <f t="shared" si="43"/>
        <v>60893700.389107808</v>
      </c>
      <c r="Z251" s="2" t="str">
        <f t="shared" si="8"/>
        <v>MEEP</v>
      </c>
      <c r="AA251" s="2">
        <f>IF(Z251="HERE",Y251,AA250+Graph!$G$1*1000)</f>
        <v>64835271.616580278</v>
      </c>
      <c r="AB251" s="2">
        <f t="shared" si="21"/>
        <v>420000</v>
      </c>
      <c r="AC251" s="2">
        <f t="shared" si="44"/>
        <v>58761225.807142586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47"/>
        <v>681858</v>
      </c>
      <c r="H252" s="2">
        <f t="shared" si="45"/>
        <v>123854279.30329625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855826.87164063752</v>
      </c>
      <c r="Q252" s="2">
        <f t="shared" si="48"/>
        <v>700000</v>
      </c>
      <c r="R252" s="2">
        <f t="shared" si="46"/>
        <v>128250807.5176789</v>
      </c>
      <c r="S252" s="2">
        <f t="shared" si="17"/>
        <v>681858</v>
      </c>
      <c r="T252" s="2">
        <f t="shared" si="18"/>
        <v>18142</v>
      </c>
      <c r="U252" s="2">
        <f t="shared" si="19"/>
        <v>700000</v>
      </c>
      <c r="V252" s="2">
        <f t="shared" si="34"/>
        <v>67279725.57252714</v>
      </c>
      <c r="W252" s="2">
        <f t="shared" si="20"/>
        <v>622618.4439560473</v>
      </c>
      <c r="X252" s="2">
        <f t="shared" si="6"/>
        <v>77381.556043952703</v>
      </c>
      <c r="Y252" s="2">
        <f t="shared" si="43"/>
        <v>60971081.945151761</v>
      </c>
      <c r="Z252" s="2" t="str">
        <f t="shared" si="8"/>
        <v>MEEP</v>
      </c>
      <c r="AA252" s="2">
        <f>IF(Z252="HERE",Y252,AA251+Graph!$G$1*1000)</f>
        <v>65255271.616580278</v>
      </c>
      <c r="AB252" s="2">
        <f t="shared" si="21"/>
        <v>420000</v>
      </c>
      <c r="AC252" s="2">
        <f t="shared" si="44"/>
        <v>58761225.807142586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47"/>
        <v>681858</v>
      </c>
      <c r="H253" s="2">
        <f t="shared" si="45"/>
        <v>124536137.30329625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858234.57430113852</v>
      </c>
      <c r="Q253" s="2">
        <f t="shared" si="48"/>
        <v>700000</v>
      </c>
      <c r="R253" s="2">
        <f t="shared" si="46"/>
        <v>128950807.5176789</v>
      </c>
      <c r="S253" s="2">
        <f t="shared" si="17"/>
        <v>681858</v>
      </c>
      <c r="T253" s="2">
        <f t="shared" si="18"/>
        <v>18142</v>
      </c>
      <c r="U253" s="2">
        <f t="shared" si="19"/>
        <v>700000</v>
      </c>
      <c r="V253" s="2">
        <f t="shared" si="34"/>
        <v>67904521.581867799</v>
      </c>
      <c r="W253" s="2">
        <f t="shared" si="20"/>
        <v>624796.00934065878</v>
      </c>
      <c r="X253" s="2">
        <f t="shared" si="6"/>
        <v>75203.990659341216</v>
      </c>
      <c r="Y253" s="2">
        <f t="shared" si="43"/>
        <v>61046285.935811102</v>
      </c>
      <c r="Z253" s="2" t="str">
        <f t="shared" si="8"/>
        <v>MEEP</v>
      </c>
      <c r="AA253" s="2">
        <f>IF(Z253="HERE",Y253,AA252+Graph!$G$1*1000)</f>
        <v>65675271.616580278</v>
      </c>
      <c r="AB253" s="2">
        <f t="shared" si="21"/>
        <v>420000</v>
      </c>
      <c r="AC253" s="2">
        <f t="shared" si="44"/>
        <v>58761225.807142586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47"/>
        <v>681858</v>
      </c>
      <c r="H254" s="2">
        <f t="shared" si="45"/>
        <v>125217995.30329625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860642.27696163952</v>
      </c>
      <c r="Q254" s="2">
        <f t="shared" si="48"/>
        <v>700000</v>
      </c>
      <c r="R254" s="2">
        <f t="shared" si="46"/>
        <v>129650807.5176789</v>
      </c>
      <c r="S254" s="2">
        <f t="shared" si="17"/>
        <v>681858</v>
      </c>
      <c r="T254" s="2">
        <f t="shared" si="18"/>
        <v>18142</v>
      </c>
      <c r="U254" s="2">
        <f t="shared" si="19"/>
        <v>700000</v>
      </c>
      <c r="V254" s="2">
        <f t="shared" si="34"/>
        <v>68531495.156593069</v>
      </c>
      <c r="W254" s="2">
        <f t="shared" si="20"/>
        <v>626973.57472527027</v>
      </c>
      <c r="X254" s="2">
        <f t="shared" si="6"/>
        <v>73026.425274729729</v>
      </c>
      <c r="Y254" s="2">
        <f t="shared" si="43"/>
        <v>61119312.361085832</v>
      </c>
      <c r="Z254" s="2" t="str">
        <f t="shared" si="8"/>
        <v>MEEP</v>
      </c>
      <c r="AA254" s="2">
        <f>IF(Z254="HERE",Y254,AA253+Graph!$G$1*1000)</f>
        <v>66095271.616580278</v>
      </c>
      <c r="AB254" s="2">
        <f t="shared" si="21"/>
        <v>420000</v>
      </c>
      <c r="AC254" s="2">
        <f t="shared" si="44"/>
        <v>58761225.807142586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47"/>
        <v>681858</v>
      </c>
      <c r="H255" s="2">
        <f t="shared" si="45"/>
        <v>125899853.30329625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863049.97962214053</v>
      </c>
      <c r="Q255" s="2">
        <f t="shared" si="48"/>
        <v>700000</v>
      </c>
      <c r="R255" s="2">
        <f t="shared" si="46"/>
        <v>130350807.5176789</v>
      </c>
      <c r="S255" s="2">
        <f t="shared" si="17"/>
        <v>681858</v>
      </c>
      <c r="T255" s="2">
        <f t="shared" si="18"/>
        <v>18142</v>
      </c>
      <c r="U255" s="2">
        <f t="shared" si="19"/>
        <v>700000</v>
      </c>
      <c r="V255" s="2">
        <f t="shared" si="34"/>
        <v>69160646.296702951</v>
      </c>
      <c r="W255" s="2">
        <f t="shared" si="20"/>
        <v>629151.14010988176</v>
      </c>
      <c r="X255" s="2">
        <f t="shared" si="6"/>
        <v>70848.859890118241</v>
      </c>
      <c r="Y255" s="2">
        <f t="shared" si="43"/>
        <v>61190161.22097595</v>
      </c>
      <c r="Z255" s="2" t="str">
        <f t="shared" si="8"/>
        <v>MEEP</v>
      </c>
      <c r="AA255" s="2">
        <f>IF(Z255="HERE",Y255,AA254+Graph!$G$1*1000)</f>
        <v>66515271.616580278</v>
      </c>
      <c r="AB255" s="2">
        <f t="shared" si="21"/>
        <v>420000</v>
      </c>
      <c r="AC255" s="2">
        <f t="shared" si="44"/>
        <v>58761225.807142586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47"/>
        <v>681858</v>
      </c>
      <c r="H256" s="2">
        <f t="shared" si="45"/>
        <v>126581711.30329625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865457.68228262663</v>
      </c>
      <c r="Q256" s="2">
        <f t="shared" si="48"/>
        <v>700000</v>
      </c>
      <c r="R256" s="2">
        <f t="shared" si="46"/>
        <v>131050807.5176789</v>
      </c>
      <c r="S256" s="2">
        <f t="shared" si="17"/>
        <v>681858</v>
      </c>
      <c r="T256" s="2">
        <f t="shared" si="18"/>
        <v>18142</v>
      </c>
      <c r="U256" s="2">
        <f t="shared" si="19"/>
        <v>700000</v>
      </c>
      <c r="V256" s="2">
        <f t="shared" si="34"/>
        <v>69791975.002197459</v>
      </c>
      <c r="W256" s="2">
        <f t="shared" si="20"/>
        <v>631328.70549450815</v>
      </c>
      <c r="X256" s="2">
        <f t="shared" si="6"/>
        <v>68671.294505491853</v>
      </c>
      <c r="Y256" s="2">
        <f t="shared" si="43"/>
        <v>61258832.515481442</v>
      </c>
      <c r="Z256" s="2" t="str">
        <f t="shared" si="8"/>
        <v>MEEP</v>
      </c>
      <c r="AA256" s="2">
        <f>IF(Z256="HERE",Y256,AA255+Graph!$G$1*1000)</f>
        <v>66935271.616580278</v>
      </c>
      <c r="AB256" s="2">
        <f t="shared" si="21"/>
        <v>420000</v>
      </c>
      <c r="AC256" s="2">
        <f t="shared" si="44"/>
        <v>58761225.807142586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47"/>
        <v>681858</v>
      </c>
      <c r="H257" s="2">
        <f t="shared" si="45"/>
        <v>127263569.30329625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867865.38494312763</v>
      </c>
      <c r="Q257" s="2">
        <f t="shared" si="48"/>
        <v>700000</v>
      </c>
      <c r="R257" s="2">
        <f t="shared" si="46"/>
        <v>131750807.5176789</v>
      </c>
      <c r="S257" s="2">
        <f t="shared" si="17"/>
        <v>681858</v>
      </c>
      <c r="T257" s="2">
        <f t="shared" si="18"/>
        <v>18142</v>
      </c>
      <c r="U257" s="2">
        <f t="shared" si="19"/>
        <v>700000</v>
      </c>
      <c r="V257" s="2">
        <f t="shared" si="34"/>
        <v>70425481.273076579</v>
      </c>
      <c r="W257" s="2">
        <f t="shared" si="20"/>
        <v>633506.27087911963</v>
      </c>
      <c r="X257" s="2">
        <f t="shared" si="6"/>
        <v>66493.729120880365</v>
      </c>
      <c r="Y257" s="2">
        <f t="shared" si="43"/>
        <v>61325326.244602323</v>
      </c>
      <c r="Z257" s="2" t="str">
        <f t="shared" si="8"/>
        <v>MEEP</v>
      </c>
      <c r="AA257" s="2">
        <f>IF(Z257="HERE",Y257,AA256+Graph!$G$1*1000)</f>
        <v>67355271.616580278</v>
      </c>
      <c r="AB257" s="2">
        <f t="shared" si="21"/>
        <v>420000</v>
      </c>
      <c r="AC257" s="2">
        <f t="shared" si="44"/>
        <v>58761225.807142586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47"/>
        <v>681858</v>
      </c>
      <c r="H258" s="2">
        <f t="shared" si="45"/>
        <v>127945427.30329625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870273.08760362864</v>
      </c>
      <c r="Q258" s="2">
        <f t="shared" si="48"/>
        <v>700000</v>
      </c>
      <c r="R258" s="2">
        <f t="shared" si="46"/>
        <v>132450807.5176789</v>
      </c>
      <c r="S258" s="2">
        <f t="shared" si="17"/>
        <v>681858</v>
      </c>
      <c r="T258" s="2">
        <f t="shared" si="18"/>
        <v>18142</v>
      </c>
      <c r="U258" s="2">
        <f t="shared" si="19"/>
        <v>700000</v>
      </c>
      <c r="V258" s="2">
        <f t="shared" si="34"/>
        <v>71061165.10934031</v>
      </c>
      <c r="W258" s="2">
        <f t="shared" si="20"/>
        <v>635683.83626373112</v>
      </c>
      <c r="X258" s="2">
        <f t="shared" si="6"/>
        <v>64316.163736268878</v>
      </c>
      <c r="Y258" s="2">
        <f t="shared" si="43"/>
        <v>61389642.408338591</v>
      </c>
      <c r="Z258" s="2" t="str">
        <f t="shared" si="8"/>
        <v>MEEP</v>
      </c>
      <c r="AA258" s="2">
        <f>IF(Z258="HERE",Y258,AA257+Graph!$G$1*1000)</f>
        <v>67775271.616580278</v>
      </c>
      <c r="AB258" s="2">
        <f t="shared" si="21"/>
        <v>420000</v>
      </c>
      <c r="AC258" s="2">
        <f t="shared" si="44"/>
        <v>58761225.807142586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47"/>
        <v>681858</v>
      </c>
      <c r="H259" s="2">
        <f t="shared" si="45"/>
        <v>128627285.30329625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872680.79026412964</v>
      </c>
      <c r="Q259" s="2">
        <f t="shared" si="48"/>
        <v>700000</v>
      </c>
      <c r="R259" s="2">
        <f t="shared" si="46"/>
        <v>133150807.5176789</v>
      </c>
      <c r="S259" s="2">
        <f t="shared" si="17"/>
        <v>681858</v>
      </c>
      <c r="T259" s="2">
        <f t="shared" si="18"/>
        <v>18142</v>
      </c>
      <c r="U259" s="2">
        <f t="shared" si="19"/>
        <v>700000</v>
      </c>
      <c r="V259" s="2">
        <f t="shared" si="34"/>
        <v>71699026.510988653</v>
      </c>
      <c r="W259" s="2">
        <f t="shared" si="20"/>
        <v>637861.40164834261</v>
      </c>
      <c r="X259" s="2">
        <f t="shared" si="6"/>
        <v>62138.598351657391</v>
      </c>
      <c r="Y259" s="2">
        <f t="shared" si="43"/>
        <v>61451781.006690249</v>
      </c>
      <c r="Z259" s="2" t="str">
        <f t="shared" si="8"/>
        <v>MEEP</v>
      </c>
      <c r="AA259" s="2">
        <f>IF(Z259="HERE",Y259,AA258+Graph!$G$1*1000)</f>
        <v>68195271.616580278</v>
      </c>
      <c r="AB259" s="2">
        <f t="shared" si="21"/>
        <v>420000</v>
      </c>
      <c r="AC259" s="2">
        <f t="shared" si="44"/>
        <v>58761225.807142586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47"/>
        <v>681858</v>
      </c>
      <c r="H260" s="2">
        <f t="shared" si="45"/>
        <v>129309143.30329625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875088.49292461574</v>
      </c>
      <c r="Q260" s="2">
        <f t="shared" si="48"/>
        <v>700000</v>
      </c>
      <c r="R260" s="2">
        <f t="shared" si="46"/>
        <v>133850807.5176789</v>
      </c>
      <c r="S260" s="2">
        <f t="shared" si="17"/>
        <v>681858</v>
      </c>
      <c r="T260" s="2">
        <f t="shared" si="18"/>
        <v>18142</v>
      </c>
      <c r="U260" s="2">
        <f t="shared" si="19"/>
        <v>700000</v>
      </c>
      <c r="V260" s="2">
        <f t="shared" si="34"/>
        <v>72339065.478021622</v>
      </c>
      <c r="W260" s="2">
        <f t="shared" si="20"/>
        <v>640038.967032969</v>
      </c>
      <c r="X260" s="2">
        <f t="shared" si="6"/>
        <v>59961.032967031002</v>
      </c>
      <c r="Y260" s="2">
        <f t="shared" si="43"/>
        <v>61511742.03965728</v>
      </c>
      <c r="Z260" s="2" t="str">
        <f t="shared" si="8"/>
        <v>MEEP</v>
      </c>
      <c r="AA260" s="2">
        <f>IF(Z260="HERE",Y260,AA259+Graph!$G$1*1000)</f>
        <v>68615271.616580278</v>
      </c>
      <c r="AB260" s="2">
        <f t="shared" si="21"/>
        <v>420000</v>
      </c>
      <c r="AC260" s="2">
        <f t="shared" si="44"/>
        <v>58761225.807142586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47"/>
        <v>681858</v>
      </c>
      <c r="H261" s="2">
        <f t="shared" si="45"/>
        <v>129991001.30329625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877496.19558511674</v>
      </c>
      <c r="Q261" s="2">
        <f t="shared" si="48"/>
        <v>700000</v>
      </c>
      <c r="R261" s="2">
        <f t="shared" si="46"/>
        <v>134550807.51767892</v>
      </c>
      <c r="S261" s="2">
        <f t="shared" si="17"/>
        <v>681858</v>
      </c>
      <c r="T261" s="2">
        <f t="shared" si="18"/>
        <v>18142</v>
      </c>
      <c r="U261" s="2">
        <f t="shared" si="19"/>
        <v>700000.0000000149</v>
      </c>
      <c r="V261" s="2">
        <f t="shared" si="34"/>
        <v>72981282.010439202</v>
      </c>
      <c r="W261" s="2">
        <f t="shared" si="20"/>
        <v>642216.53241758049</v>
      </c>
      <c r="X261" s="2">
        <f t="shared" si="6"/>
        <v>57783.467582434416</v>
      </c>
      <c r="Y261" s="2">
        <f t="shared" si="43"/>
        <v>61569525.507239714</v>
      </c>
      <c r="Z261" s="2" t="str">
        <f t="shared" si="8"/>
        <v>MEEP</v>
      </c>
      <c r="AA261" s="2">
        <f>IF(Z261="HERE",Y261,AA260+Graph!$G$1*1000)</f>
        <v>69035271.616580278</v>
      </c>
      <c r="AB261" s="2">
        <f t="shared" si="21"/>
        <v>420000</v>
      </c>
      <c r="AC261" s="2">
        <f t="shared" si="44"/>
        <v>58761225.807142586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47"/>
        <v>681858</v>
      </c>
      <c r="H262" s="2">
        <f t="shared" si="45"/>
        <v>130672859.30329625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879903.89824561775</v>
      </c>
      <c r="Q262" s="2">
        <f t="shared" si="48"/>
        <v>700000</v>
      </c>
      <c r="R262" s="2">
        <f t="shared" si="46"/>
        <v>135250807.51767892</v>
      </c>
      <c r="S262" s="2">
        <f t="shared" si="17"/>
        <v>681858</v>
      </c>
      <c r="T262" s="2">
        <f t="shared" si="18"/>
        <v>18142</v>
      </c>
      <c r="U262" s="2">
        <f t="shared" si="19"/>
        <v>700000</v>
      </c>
      <c r="V262" s="2">
        <f t="shared" si="34"/>
        <v>73625676.108241394</v>
      </c>
      <c r="W262" s="2">
        <f t="shared" si="20"/>
        <v>644394.09780219197</v>
      </c>
      <c r="X262" s="2">
        <f t="shared" si="6"/>
        <v>55605.902197808027</v>
      </c>
      <c r="Y262" s="2">
        <f t="shared" si="43"/>
        <v>61625131.409437522</v>
      </c>
      <c r="Z262" s="2" t="str">
        <f t="shared" si="8"/>
        <v>MEEP</v>
      </c>
      <c r="AA262" s="2">
        <f>IF(Z262="HERE",Y262,AA261+Graph!$G$1*1000)</f>
        <v>69455271.616580278</v>
      </c>
      <c r="AB262" s="2">
        <f t="shared" si="21"/>
        <v>420000</v>
      </c>
      <c r="AC262" s="2">
        <f t="shared" si="44"/>
        <v>58761225.807142586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47"/>
        <v>681858</v>
      </c>
      <c r="H263" s="2">
        <f t="shared" si="45"/>
        <v>131354717.30329625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882311.60090611875</v>
      </c>
      <c r="Q263" s="2">
        <f t="shared" si="48"/>
        <v>700000</v>
      </c>
      <c r="R263" s="2">
        <f t="shared" si="46"/>
        <v>135950807.51767892</v>
      </c>
      <c r="S263" s="2">
        <f t="shared" si="17"/>
        <v>681858</v>
      </c>
      <c r="T263" s="2">
        <f t="shared" si="18"/>
        <v>18142</v>
      </c>
      <c r="U263" s="2">
        <f t="shared" si="19"/>
        <v>700000</v>
      </c>
      <c r="V263" s="2">
        <f t="shared" si="34"/>
        <v>74272247.771428198</v>
      </c>
      <c r="W263" s="2">
        <f t="shared" si="20"/>
        <v>646571.66318680346</v>
      </c>
      <c r="X263" s="2">
        <f t="shared" si="6"/>
        <v>53428.33681319654</v>
      </c>
      <c r="Y263" s="2">
        <f t="shared" si="43"/>
        <v>61678559.746250719</v>
      </c>
      <c r="Z263" s="2" t="str">
        <f t="shared" si="8"/>
        <v>MEEP</v>
      </c>
      <c r="AA263" s="2">
        <f>IF(Z263="HERE",Y263,AA262+Graph!$G$1*1000)</f>
        <v>69875271.616580278</v>
      </c>
      <c r="AB263" s="2">
        <f t="shared" si="21"/>
        <v>420000</v>
      </c>
      <c r="AC263" s="2">
        <f t="shared" si="44"/>
        <v>58761225.807142586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47"/>
        <v>681858</v>
      </c>
      <c r="H264" s="2">
        <f t="shared" si="45"/>
        <v>132036575.30329625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884719.30356660485</v>
      </c>
      <c r="Q264" s="2">
        <f t="shared" si="48"/>
        <v>700000</v>
      </c>
      <c r="R264" s="2">
        <f t="shared" si="46"/>
        <v>136650807.51767892</v>
      </c>
      <c r="S264" s="2">
        <f t="shared" si="17"/>
        <v>681858</v>
      </c>
      <c r="T264" s="2">
        <f t="shared" si="18"/>
        <v>18142</v>
      </c>
      <c r="U264" s="2">
        <f t="shared" si="19"/>
        <v>700000</v>
      </c>
      <c r="V264" s="2">
        <f t="shared" si="34"/>
        <v>74920996.999999627</v>
      </c>
      <c r="W264" s="2">
        <f t="shared" si="20"/>
        <v>648749.22857142985</v>
      </c>
      <c r="X264" s="2">
        <f t="shared" si="6"/>
        <v>51250.771428570151</v>
      </c>
      <c r="Y264" s="2">
        <f t="shared" si="43"/>
        <v>61729810.517679289</v>
      </c>
      <c r="Z264" s="2" t="str">
        <f t="shared" si="8"/>
        <v>MEEP</v>
      </c>
      <c r="AA264" s="2">
        <f>IF(Z264="HERE",Y264,AA263+Graph!$G$1*1000)</f>
        <v>70295271.616580278</v>
      </c>
      <c r="AB264" s="2">
        <f t="shared" si="21"/>
        <v>420000</v>
      </c>
      <c r="AC264" s="2">
        <f t="shared" si="44"/>
        <v>58761225.807142586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47"/>
        <v>681858</v>
      </c>
      <c r="H265" s="2">
        <f t="shared" si="45"/>
        <v>132718433.30329625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887127.00622710586</v>
      </c>
      <c r="Q265" s="2">
        <f t="shared" si="48"/>
        <v>700000</v>
      </c>
      <c r="R265" s="2">
        <f t="shared" si="46"/>
        <v>137350807.51767892</v>
      </c>
      <c r="S265" s="2">
        <f t="shared" si="17"/>
        <v>681858</v>
      </c>
      <c r="T265" s="2">
        <f t="shared" si="18"/>
        <v>18142</v>
      </c>
      <c r="U265" s="2">
        <f t="shared" si="19"/>
        <v>700000</v>
      </c>
      <c r="V265" s="2">
        <f t="shared" si="34"/>
        <v>75571923.793955669</v>
      </c>
      <c r="W265" s="2">
        <f t="shared" si="20"/>
        <v>650926.79395604134</v>
      </c>
      <c r="X265" s="2">
        <f t="shared" si="6"/>
        <v>49073.206043958664</v>
      </c>
      <c r="Y265" s="2">
        <f t="shared" si="43"/>
        <v>61778883.723723248</v>
      </c>
      <c r="Z265" s="2" t="str">
        <f t="shared" si="8"/>
        <v>MEEP</v>
      </c>
      <c r="AA265" s="2">
        <f>IF(Z265="HERE",Y265,AA264+Graph!$G$1*1000)</f>
        <v>70715271.616580278</v>
      </c>
      <c r="AB265" s="2">
        <f t="shared" si="21"/>
        <v>420000</v>
      </c>
      <c r="AC265" s="2">
        <f t="shared" si="44"/>
        <v>58761225.807142586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47"/>
        <v>681858</v>
      </c>
      <c r="H266" s="2">
        <f t="shared" si="45"/>
        <v>133400291.30329625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889534.70888760686</v>
      </c>
      <c r="Q266" s="2">
        <f t="shared" si="48"/>
        <v>700000</v>
      </c>
      <c r="R266" s="2">
        <f t="shared" si="46"/>
        <v>138050807.51767892</v>
      </c>
      <c r="S266" s="2">
        <f t="shared" si="17"/>
        <v>681858</v>
      </c>
      <c r="T266" s="2">
        <f t="shared" si="18"/>
        <v>18142</v>
      </c>
      <c r="U266" s="2">
        <f t="shared" si="19"/>
        <v>700000</v>
      </c>
      <c r="V266" s="2">
        <f t="shared" si="34"/>
        <v>76225028.153296322</v>
      </c>
      <c r="W266" s="2">
        <f t="shared" si="20"/>
        <v>653104.35934065282</v>
      </c>
      <c r="X266" s="2">
        <f t="shared" si="6"/>
        <v>46895.640659347177</v>
      </c>
      <c r="Y266" s="2">
        <f t="shared" si="43"/>
        <v>61825779.364382595</v>
      </c>
      <c r="Z266" s="2" t="str">
        <f t="shared" si="8"/>
        <v>MEEP</v>
      </c>
      <c r="AA266" s="2">
        <f>IF(Z266="HERE",Y266,AA265+Graph!$G$1*1000)</f>
        <v>71135271.616580278</v>
      </c>
      <c r="AB266" s="2">
        <f t="shared" si="21"/>
        <v>420000</v>
      </c>
      <c r="AC266" s="2">
        <f t="shared" si="44"/>
        <v>58761225.807142586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47"/>
        <v>681858</v>
      </c>
      <c r="H267" s="2">
        <f t="shared" si="45"/>
        <v>134082149.30329625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891942.41154810786</v>
      </c>
      <c r="Q267" s="2">
        <f t="shared" si="48"/>
        <v>700000</v>
      </c>
      <c r="R267" s="2">
        <f t="shared" si="46"/>
        <v>138750807.51767892</v>
      </c>
      <c r="S267" s="2">
        <f t="shared" si="17"/>
        <v>681858</v>
      </c>
      <c r="T267" s="2">
        <f t="shared" si="18"/>
        <v>18142</v>
      </c>
      <c r="U267" s="2">
        <f t="shared" si="19"/>
        <v>700000</v>
      </c>
      <c r="V267" s="2">
        <f t="shared" si="34"/>
        <v>76880310.078021586</v>
      </c>
      <c r="W267" s="2">
        <f t="shared" si="20"/>
        <v>655281.92472526431</v>
      </c>
      <c r="X267" s="2">
        <f t="shared" si="6"/>
        <v>44718.075274735689</v>
      </c>
      <c r="Y267" s="2">
        <f t="shared" si="43"/>
        <v>61870497.439657331</v>
      </c>
      <c r="Z267" s="2" t="str">
        <f t="shared" si="8"/>
        <v>MEEP</v>
      </c>
      <c r="AA267" s="2">
        <f>IF(Z267="HERE",Y267,AA266+Graph!$G$1*1000)</f>
        <v>71555271.616580278</v>
      </c>
      <c r="AB267" s="2">
        <f t="shared" si="21"/>
        <v>420000</v>
      </c>
      <c r="AC267" s="2">
        <f t="shared" si="44"/>
        <v>58761225.807142586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47"/>
        <v>681858</v>
      </c>
      <c r="H268" s="2">
        <f t="shared" si="45"/>
        <v>134764007.30329627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894350.11420859396</v>
      </c>
      <c r="Q268" s="2">
        <f t="shared" si="48"/>
        <v>700000</v>
      </c>
      <c r="R268" s="2">
        <f t="shared" si="46"/>
        <v>139450807.51767892</v>
      </c>
      <c r="S268" s="2">
        <f t="shared" si="17"/>
        <v>681858.0000000149</v>
      </c>
      <c r="T268" s="2">
        <f t="shared" si="18"/>
        <v>18142</v>
      </c>
      <c r="U268" s="2">
        <f t="shared" si="19"/>
        <v>700000</v>
      </c>
      <c r="V268" s="2">
        <f t="shared" si="34"/>
        <v>77537769.568131477</v>
      </c>
      <c r="W268" s="2">
        <f t="shared" si="20"/>
        <v>657459.4901098907</v>
      </c>
      <c r="X268" s="2">
        <f t="shared" si="6"/>
        <v>42540.509890109301</v>
      </c>
      <c r="Y268" s="2">
        <f t="shared" si="43"/>
        <v>61913037.94954744</v>
      </c>
      <c r="Z268" s="2" t="str">
        <f t="shared" si="8"/>
        <v>MEEP</v>
      </c>
      <c r="AA268" s="2">
        <f>IF(Z268="HERE",Y268,AA267+Graph!$G$1*1000)</f>
        <v>71975271.616580278</v>
      </c>
      <c r="AB268" s="2">
        <f t="shared" si="21"/>
        <v>420000</v>
      </c>
      <c r="AC268" s="2">
        <f t="shared" si="44"/>
        <v>58761225.807142586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47"/>
        <v>681858</v>
      </c>
      <c r="H269" s="2">
        <f t="shared" si="45"/>
        <v>135445865.30329627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896757.81686909497</v>
      </c>
      <c r="Q269" s="2">
        <f t="shared" si="48"/>
        <v>700000</v>
      </c>
      <c r="R269" s="2">
        <f t="shared" si="46"/>
        <v>140150807.51767892</v>
      </c>
      <c r="S269" s="2">
        <f t="shared" si="17"/>
        <v>681858</v>
      </c>
      <c r="T269" s="2">
        <f t="shared" si="18"/>
        <v>18142</v>
      </c>
      <c r="U269" s="2">
        <f t="shared" si="19"/>
        <v>700000</v>
      </c>
      <c r="V269" s="2">
        <f t="shared" si="34"/>
        <v>78197406.623625979</v>
      </c>
      <c r="W269" s="2">
        <f t="shared" si="20"/>
        <v>659637.05549450219</v>
      </c>
      <c r="X269" s="2">
        <f t="shared" si="6"/>
        <v>40362.944505497813</v>
      </c>
      <c r="Y269" s="2">
        <f t="shared" si="43"/>
        <v>61953400.894052938</v>
      </c>
      <c r="Z269" s="2" t="str">
        <f t="shared" si="8"/>
        <v>MEEP</v>
      </c>
      <c r="AA269" s="2">
        <f>IF(Z269="HERE",Y269,AA268+Graph!$G$1*1000)</f>
        <v>72395271.616580278</v>
      </c>
      <c r="AB269" s="2">
        <f t="shared" si="21"/>
        <v>420000</v>
      </c>
      <c r="AC269" s="2">
        <f t="shared" si="44"/>
        <v>58761225.807142586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47"/>
        <v>681858</v>
      </c>
      <c r="H270" s="2">
        <f t="shared" si="45"/>
        <v>136127723.30329627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899165.51952959597</v>
      </c>
      <c r="Q270" s="2">
        <f t="shared" si="48"/>
        <v>700000</v>
      </c>
      <c r="R270" s="2">
        <f t="shared" si="46"/>
        <v>140850807.51767892</v>
      </c>
      <c r="S270" s="2">
        <f t="shared" si="17"/>
        <v>681858</v>
      </c>
      <c r="T270" s="2">
        <f t="shared" si="18"/>
        <v>18142</v>
      </c>
      <c r="U270" s="2">
        <f t="shared" si="19"/>
        <v>700000</v>
      </c>
      <c r="V270" s="2">
        <f t="shared" si="34"/>
        <v>78859221.244505093</v>
      </c>
      <c r="W270" s="2">
        <f t="shared" si="20"/>
        <v>661814.62087911367</v>
      </c>
      <c r="X270" s="2">
        <f t="shared" si="6"/>
        <v>38185.379120886326</v>
      </c>
      <c r="Y270" s="2">
        <f t="shared" si="43"/>
        <v>61991586.273173824</v>
      </c>
      <c r="Z270" s="2" t="str">
        <f t="shared" si="8"/>
        <v>MEEP</v>
      </c>
      <c r="AA270" s="2">
        <f>IF(Z270="HERE",Y270,AA269+Graph!$G$1*1000)</f>
        <v>72815271.616580278</v>
      </c>
      <c r="AB270" s="2">
        <f t="shared" si="21"/>
        <v>420000</v>
      </c>
      <c r="AC270" s="2">
        <f t="shared" si="44"/>
        <v>58761225.807142586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47"/>
        <v>681858</v>
      </c>
      <c r="H271" s="2">
        <f t="shared" si="45"/>
        <v>136809581.30329627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901573.22219009697</v>
      </c>
      <c r="Q271" s="2">
        <f t="shared" si="48"/>
        <v>700000</v>
      </c>
      <c r="R271" s="2">
        <f t="shared" si="46"/>
        <v>141550807.51767892</v>
      </c>
      <c r="S271" s="2">
        <f t="shared" si="17"/>
        <v>681858</v>
      </c>
      <c r="T271" s="2">
        <f t="shared" si="18"/>
        <v>18142</v>
      </c>
      <c r="U271" s="2">
        <f t="shared" si="19"/>
        <v>700000</v>
      </c>
      <c r="V271" s="2">
        <f t="shared" si="34"/>
        <v>79523213.430768833</v>
      </c>
      <c r="W271" s="2">
        <f t="shared" si="20"/>
        <v>663992.18626374006</v>
      </c>
      <c r="X271" s="2">
        <f t="shared" si="6"/>
        <v>36007.813736259937</v>
      </c>
      <c r="Y271" s="2">
        <f t="shared" si="43"/>
        <v>62027594.086910084</v>
      </c>
      <c r="Z271" s="2" t="str">
        <f t="shared" si="8"/>
        <v>MEEP</v>
      </c>
      <c r="AA271" s="2">
        <f>IF(Z271="HERE",Y271,AA270+Graph!$G$1*1000)</f>
        <v>73235271.616580278</v>
      </c>
      <c r="AB271" s="2">
        <f t="shared" si="21"/>
        <v>420000</v>
      </c>
      <c r="AC271" s="2">
        <f t="shared" si="44"/>
        <v>58761225.807142586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47"/>
        <v>681858</v>
      </c>
      <c r="H272" s="2">
        <f t="shared" si="45"/>
        <v>137491439.30329627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903980.92485058308</v>
      </c>
      <c r="Q272" s="2">
        <f t="shared" si="48"/>
        <v>700000</v>
      </c>
      <c r="R272" s="2">
        <f t="shared" si="46"/>
        <v>142250807.51767892</v>
      </c>
      <c r="S272" s="2">
        <f t="shared" si="17"/>
        <v>681858</v>
      </c>
      <c r="T272" s="2">
        <f t="shared" si="18"/>
        <v>18142</v>
      </c>
      <c r="U272" s="2">
        <f t="shared" si="19"/>
        <v>700000</v>
      </c>
      <c r="V272" s="2">
        <f t="shared" si="34"/>
        <v>80189383.182417184</v>
      </c>
      <c r="W272" s="2">
        <f t="shared" si="20"/>
        <v>666169.75164835155</v>
      </c>
      <c r="X272" s="2">
        <f t="shared" si="6"/>
        <v>33830.24835164845</v>
      </c>
      <c r="Y272" s="2">
        <f t="shared" si="43"/>
        <v>62061424.335261732</v>
      </c>
      <c r="Z272" s="2" t="str">
        <f t="shared" si="8"/>
        <v>MEEP</v>
      </c>
      <c r="AA272" s="2">
        <f>IF(Z272="HERE",Y272,AA271+Graph!$G$1*1000)</f>
        <v>73655271.616580278</v>
      </c>
      <c r="AB272" s="2">
        <f t="shared" si="21"/>
        <v>420000</v>
      </c>
      <c r="AC272" s="2">
        <f t="shared" si="44"/>
        <v>58761225.807142586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47"/>
        <v>681858</v>
      </c>
      <c r="H273" s="2">
        <f t="shared" si="45"/>
        <v>138173297.30329627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906388.62751108408</v>
      </c>
      <c r="Q273" s="2">
        <f t="shared" si="48"/>
        <v>700000</v>
      </c>
      <c r="R273" s="2">
        <f t="shared" si="46"/>
        <v>142950807.51767892</v>
      </c>
      <c r="S273" s="2">
        <f t="shared" si="17"/>
        <v>681858</v>
      </c>
      <c r="T273" s="2">
        <f t="shared" si="18"/>
        <v>18142</v>
      </c>
      <c r="U273" s="2">
        <f t="shared" si="19"/>
        <v>700000</v>
      </c>
      <c r="V273" s="2">
        <f t="shared" si="34"/>
        <v>80857730.499450147</v>
      </c>
      <c r="W273" s="2">
        <f t="shared" si="20"/>
        <v>668347.31703296304</v>
      </c>
      <c r="X273" s="2">
        <f t="shared" si="6"/>
        <v>31652.682967036963</v>
      </c>
      <c r="Y273" s="2">
        <f t="shared" si="43"/>
        <v>62093077.018228769</v>
      </c>
      <c r="Z273" s="2" t="str">
        <f t="shared" si="8"/>
        <v>MEEP</v>
      </c>
      <c r="AA273" s="2">
        <f>IF(Z273="HERE",Y273,AA272+Graph!$G$1*1000)</f>
        <v>74075271.616580278</v>
      </c>
      <c r="AB273" s="2">
        <f t="shared" si="21"/>
        <v>420000</v>
      </c>
      <c r="AC273" s="2">
        <f t="shared" si="44"/>
        <v>58761225.807142586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47"/>
        <v>681858</v>
      </c>
      <c r="H274" s="2">
        <f t="shared" si="45"/>
        <v>138855155.30329627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908796.33017158508</v>
      </c>
      <c r="Q274" s="2">
        <f t="shared" si="48"/>
        <v>700000</v>
      </c>
      <c r="R274" s="2">
        <f t="shared" si="46"/>
        <v>143650807.51767892</v>
      </c>
      <c r="S274" s="2">
        <f t="shared" si="17"/>
        <v>681858</v>
      </c>
      <c r="T274" s="2">
        <f t="shared" si="18"/>
        <v>18142</v>
      </c>
      <c r="U274" s="2">
        <f t="shared" si="19"/>
        <v>700000</v>
      </c>
      <c r="V274" s="2">
        <f t="shared" si="34"/>
        <v>81528255.381867722</v>
      </c>
      <c r="W274" s="2">
        <f t="shared" si="20"/>
        <v>670524.88241757452</v>
      </c>
      <c r="X274" s="2">
        <f t="shared" si="6"/>
        <v>29475.117582425475</v>
      </c>
      <c r="Y274" s="2">
        <f t="shared" si="43"/>
        <v>62122552.135811195</v>
      </c>
      <c r="Z274" s="2" t="str">
        <f t="shared" si="8"/>
        <v>MEEP</v>
      </c>
      <c r="AA274" s="2">
        <f>IF(Z274="HERE",Y274,AA273+Graph!$G$1*1000)</f>
        <v>74495271.616580278</v>
      </c>
      <c r="AB274" s="2">
        <f t="shared" si="21"/>
        <v>420000</v>
      </c>
      <c r="AC274" s="2">
        <f t="shared" si="44"/>
        <v>58761225.807142586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47"/>
        <v>681858</v>
      </c>
      <c r="H275" s="2">
        <f t="shared" si="45"/>
        <v>139537013.30329627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911204.03283208609</v>
      </c>
      <c r="Q275" s="2">
        <f t="shared" si="48"/>
        <v>700000</v>
      </c>
      <c r="R275" s="2">
        <f t="shared" si="46"/>
        <v>144350807.51767892</v>
      </c>
      <c r="S275" s="2">
        <f t="shared" si="17"/>
        <v>681858</v>
      </c>
      <c r="T275" s="2">
        <f t="shared" si="18"/>
        <v>18142</v>
      </c>
      <c r="U275" s="2">
        <f t="shared" si="19"/>
        <v>700000</v>
      </c>
      <c r="V275" s="2">
        <f t="shared" si="34"/>
        <v>82200957.829669923</v>
      </c>
      <c r="W275" s="2">
        <f t="shared" si="20"/>
        <v>672702.44780220091</v>
      </c>
      <c r="X275" s="2">
        <f t="shared" si="6"/>
        <v>27297.552197799087</v>
      </c>
      <c r="Y275" s="2">
        <f t="shared" si="43"/>
        <v>62149849.688008994</v>
      </c>
      <c r="Z275" s="2" t="str">
        <f t="shared" si="8"/>
        <v>MEEP</v>
      </c>
      <c r="AA275" s="2">
        <f>IF(Z275="HERE",Y275,AA274+Graph!$G$1*1000)</f>
        <v>74915271.616580278</v>
      </c>
      <c r="AB275" s="2">
        <f t="shared" si="21"/>
        <v>420000</v>
      </c>
      <c r="AC275" s="2">
        <f t="shared" si="44"/>
        <v>58761225.807142586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47"/>
        <v>681858</v>
      </c>
      <c r="H276" s="2">
        <f t="shared" si="45"/>
        <v>140218871.30329627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913611.73549257219</v>
      </c>
      <c r="Q276" s="2">
        <f t="shared" si="48"/>
        <v>700000</v>
      </c>
      <c r="R276" s="2">
        <f t="shared" si="46"/>
        <v>145050807.51767892</v>
      </c>
      <c r="S276" s="2">
        <f t="shared" si="17"/>
        <v>681858</v>
      </c>
      <c r="T276" s="2">
        <f t="shared" si="18"/>
        <v>18142</v>
      </c>
      <c r="U276" s="2">
        <f t="shared" si="19"/>
        <v>700000</v>
      </c>
      <c r="V276" s="2">
        <f t="shared" si="34"/>
        <v>82875837.842856735</v>
      </c>
      <c r="W276" s="2">
        <f t="shared" si="20"/>
        <v>674880.0131868124</v>
      </c>
      <c r="X276" s="2">
        <f t="shared" si="6"/>
        <v>25119.986813187599</v>
      </c>
      <c r="Y276" s="2">
        <f t="shared" si="43"/>
        <v>62174969.674822181</v>
      </c>
      <c r="Z276" s="2" t="str">
        <f t="shared" si="8"/>
        <v>MEEP</v>
      </c>
      <c r="AA276" s="2">
        <f>IF(Z276="HERE",Y276,AA275+Graph!$G$1*1000)</f>
        <v>75335271.616580278</v>
      </c>
      <c r="AB276" s="2">
        <f t="shared" si="21"/>
        <v>420000</v>
      </c>
      <c r="AC276" s="2">
        <f t="shared" si="44"/>
        <v>58761225.807142586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47"/>
        <v>681858</v>
      </c>
      <c r="H277" s="2">
        <f t="shared" si="45"/>
        <v>140900729.30329627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916019.43815307319</v>
      </c>
      <c r="Q277" s="2">
        <f t="shared" si="48"/>
        <v>700000</v>
      </c>
      <c r="R277" s="2">
        <f t="shared" si="46"/>
        <v>145750807.51767892</v>
      </c>
      <c r="S277" s="2">
        <f t="shared" si="17"/>
        <v>681858</v>
      </c>
      <c r="T277" s="2">
        <f t="shared" si="18"/>
        <v>18142</v>
      </c>
      <c r="U277" s="2">
        <f t="shared" si="19"/>
        <v>700000</v>
      </c>
      <c r="V277" s="2">
        <f t="shared" si="34"/>
        <v>83552895.421428159</v>
      </c>
      <c r="W277" s="2">
        <f t="shared" si="20"/>
        <v>677057.57857142389</v>
      </c>
      <c r="X277" s="2">
        <f t="shared" si="6"/>
        <v>22942.421428576112</v>
      </c>
      <c r="Y277" s="2">
        <f t="shared" si="43"/>
        <v>62197912.096250758</v>
      </c>
      <c r="Z277" s="2" t="str">
        <f t="shared" si="8"/>
        <v>MEEP</v>
      </c>
      <c r="AA277" s="2">
        <f>IF(Z277="HERE",Y277,AA276+Graph!$G$1*1000)</f>
        <v>75755271.616580278</v>
      </c>
      <c r="AB277" s="2">
        <f t="shared" si="21"/>
        <v>420000</v>
      </c>
      <c r="AC277" s="2">
        <f t="shared" si="44"/>
        <v>58761225.807142586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47"/>
        <v>681858</v>
      </c>
      <c r="H278" s="2">
        <f t="shared" si="45"/>
        <v>141582587.30329627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918427.14081357419</v>
      </c>
      <c r="Q278" s="2">
        <f t="shared" si="48"/>
        <v>700000</v>
      </c>
      <c r="R278" s="2">
        <f t="shared" si="46"/>
        <v>146450807.51767892</v>
      </c>
      <c r="S278" s="2">
        <f t="shared" si="17"/>
        <v>681858</v>
      </c>
      <c r="T278" s="2">
        <f t="shared" si="18"/>
        <v>18142</v>
      </c>
      <c r="U278" s="2">
        <f t="shared" si="19"/>
        <v>700000</v>
      </c>
      <c r="V278" s="2">
        <f t="shared" si="34"/>
        <v>84232130.565384194</v>
      </c>
      <c r="W278" s="2">
        <f t="shared" si="20"/>
        <v>679235.14395603538</v>
      </c>
      <c r="X278" s="2">
        <f t="shared" si="6"/>
        <v>20764.856043964624</v>
      </c>
      <c r="Y278" s="2">
        <f t="shared" si="43"/>
        <v>62218676.952294722</v>
      </c>
      <c r="Z278" s="2" t="str">
        <f t="shared" si="8"/>
        <v>MEEP</v>
      </c>
      <c r="AA278" s="2">
        <f>IF(Z278="HERE",Y278,AA277+Graph!$G$1*1000)</f>
        <v>76175271.616580278</v>
      </c>
      <c r="AB278" s="2">
        <f t="shared" si="21"/>
        <v>420000</v>
      </c>
      <c r="AC278" s="2">
        <f t="shared" si="44"/>
        <v>58761225.807142586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47"/>
        <v>681858</v>
      </c>
      <c r="H279" s="2">
        <f t="shared" si="45"/>
        <v>142264445.30329627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920834.8434740752</v>
      </c>
      <c r="Q279" s="2">
        <f t="shared" si="48"/>
        <v>700000</v>
      </c>
      <c r="R279" s="2">
        <f t="shared" si="46"/>
        <v>147150807.51767892</v>
      </c>
      <c r="S279" s="2">
        <f t="shared" si="17"/>
        <v>681858</v>
      </c>
      <c r="T279" s="2">
        <f t="shared" si="18"/>
        <v>18142</v>
      </c>
      <c r="U279" s="2">
        <f t="shared" si="19"/>
        <v>700000</v>
      </c>
      <c r="V279" s="2">
        <f t="shared" si="34"/>
        <v>84913543.274724856</v>
      </c>
      <c r="W279" s="2">
        <f t="shared" si="20"/>
        <v>681412.70934066176</v>
      </c>
      <c r="X279" s="2">
        <f t="shared" si="6"/>
        <v>18587.290659338236</v>
      </c>
      <c r="Y279" s="2">
        <f t="shared" si="43"/>
        <v>62237264.24295406</v>
      </c>
      <c r="Z279" s="2" t="str">
        <f t="shared" si="8"/>
        <v>MEEP</v>
      </c>
      <c r="AA279" s="2">
        <f>IF(Z279="HERE",Y279,AA278+Graph!$G$1*1000)</f>
        <v>76595271.616580278</v>
      </c>
      <c r="AB279" s="2">
        <f t="shared" si="21"/>
        <v>420000</v>
      </c>
      <c r="AC279" s="2">
        <f t="shared" si="44"/>
        <v>58761225.807142586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47"/>
        <v>681858</v>
      </c>
      <c r="H280" s="2">
        <f t="shared" si="45"/>
        <v>142946303.30329627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923242.5461345613</v>
      </c>
      <c r="Q280" s="2">
        <f t="shared" si="48"/>
        <v>700000</v>
      </c>
      <c r="R280" s="2">
        <f t="shared" si="46"/>
        <v>147850807.51767892</v>
      </c>
      <c r="S280" s="2">
        <f t="shared" si="17"/>
        <v>681858</v>
      </c>
      <c r="T280" s="2">
        <f t="shared" si="18"/>
        <v>18142</v>
      </c>
      <c r="U280" s="2">
        <f t="shared" si="19"/>
        <v>700000</v>
      </c>
      <c r="V280" s="2">
        <f t="shared" si="34"/>
        <v>85597133.549450129</v>
      </c>
      <c r="W280" s="2">
        <f t="shared" si="20"/>
        <v>683590.27472527325</v>
      </c>
      <c r="X280" s="2">
        <f t="shared" si="6"/>
        <v>16409.725274726748</v>
      </c>
      <c r="Y280" s="2">
        <f t="shared" si="43"/>
        <v>62253673.968228787</v>
      </c>
      <c r="Z280" s="2" t="str">
        <f t="shared" si="8"/>
        <v>MEEP</v>
      </c>
      <c r="AA280" s="2">
        <f>IF(Z280="HERE",Y280,AA279+Graph!$G$1*1000)</f>
        <v>77015271.616580278</v>
      </c>
      <c r="AB280" s="2">
        <f t="shared" si="21"/>
        <v>420000</v>
      </c>
      <c r="AC280" s="2">
        <f t="shared" si="44"/>
        <v>58761225.807142586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47"/>
        <v>681858</v>
      </c>
      <c r="H281" s="2">
        <f t="shared" si="45"/>
        <v>143628161.30329627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925650.2487950623</v>
      </c>
      <c r="Q281" s="2">
        <f t="shared" si="48"/>
        <v>700000</v>
      </c>
      <c r="R281" s="2">
        <f t="shared" si="46"/>
        <v>148550807.51767892</v>
      </c>
      <c r="S281" s="2">
        <f t="shared" si="17"/>
        <v>681858</v>
      </c>
      <c r="T281" s="2">
        <f t="shared" si="18"/>
        <v>18142</v>
      </c>
      <c r="U281" s="2">
        <f t="shared" si="19"/>
        <v>700000</v>
      </c>
      <c r="V281" s="2">
        <f t="shared" si="34"/>
        <v>86282901.389560014</v>
      </c>
      <c r="W281" s="2">
        <f t="shared" si="20"/>
        <v>685767.84010988474</v>
      </c>
      <c r="X281" s="2">
        <f t="shared" si="6"/>
        <v>14232.159890115261</v>
      </c>
      <c r="Y281" s="2">
        <f t="shared" si="43"/>
        <v>62267906.128118902</v>
      </c>
      <c r="Z281" s="2" t="str">
        <f t="shared" si="8"/>
        <v>MEEP</v>
      </c>
      <c r="AA281" s="2">
        <f>IF(Z281="HERE",Y281,AA280+Graph!$G$1*1000)</f>
        <v>77435271.616580278</v>
      </c>
      <c r="AB281" s="2">
        <f t="shared" si="21"/>
        <v>420000</v>
      </c>
      <c r="AC281" s="2">
        <f t="shared" si="44"/>
        <v>58761225.807142586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47"/>
        <v>681858</v>
      </c>
      <c r="H282" s="2">
        <f t="shared" si="45"/>
        <v>144310019.30329627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928057.95145556331</v>
      </c>
      <c r="Q282" s="2">
        <f t="shared" si="48"/>
        <v>700000</v>
      </c>
      <c r="R282" s="2">
        <f t="shared" si="46"/>
        <v>149250807.51767892</v>
      </c>
      <c r="S282" s="2">
        <f t="shared" si="17"/>
        <v>681858</v>
      </c>
      <c r="T282" s="2">
        <f t="shared" si="18"/>
        <v>18142</v>
      </c>
      <c r="U282" s="2">
        <f t="shared" si="19"/>
        <v>700000</v>
      </c>
      <c r="V282" s="2">
        <f t="shared" si="34"/>
        <v>86970846.79505451</v>
      </c>
      <c r="W282" s="2">
        <f t="shared" si="20"/>
        <v>687945.40549449623</v>
      </c>
      <c r="X282" s="2">
        <f t="shared" si="6"/>
        <v>12054.594505503774</v>
      </c>
      <c r="Y282" s="2">
        <f t="shared" si="43"/>
        <v>62279960.722624406</v>
      </c>
      <c r="Z282" s="2" t="str">
        <f t="shared" si="8"/>
        <v>MEEP</v>
      </c>
      <c r="AA282" s="2">
        <f>IF(Z282="HERE",Y282,AA281+Graph!$G$1*1000)</f>
        <v>77855271.616580278</v>
      </c>
      <c r="AB282" s="2">
        <f t="shared" si="21"/>
        <v>420000</v>
      </c>
      <c r="AC282" s="2">
        <f t="shared" si="44"/>
        <v>58761225.807142586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47"/>
        <v>681858</v>
      </c>
      <c r="H283" s="2">
        <f t="shared" si="45"/>
        <v>144991877.30329627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930465.65411606431</v>
      </c>
      <c r="Q283" s="2">
        <f t="shared" si="48"/>
        <v>700000</v>
      </c>
      <c r="R283" s="2">
        <f t="shared" si="46"/>
        <v>149950807.51767892</v>
      </c>
      <c r="S283" s="2">
        <f t="shared" si="17"/>
        <v>681858</v>
      </c>
      <c r="T283" s="2">
        <f t="shared" si="18"/>
        <v>18142</v>
      </c>
      <c r="U283" s="2">
        <f t="shared" si="19"/>
        <v>700000</v>
      </c>
      <c r="V283" s="2">
        <f t="shared" si="34"/>
        <v>87660969.765933633</v>
      </c>
      <c r="W283" s="2">
        <f t="shared" si="20"/>
        <v>690122.97087912261</v>
      </c>
      <c r="X283" s="2">
        <f t="shared" si="6"/>
        <v>9877.0291208773851</v>
      </c>
      <c r="Y283" s="2">
        <f t="shared" si="43"/>
        <v>62289837.751745284</v>
      </c>
      <c r="Z283" s="2" t="str">
        <f t="shared" si="8"/>
        <v>MEEP</v>
      </c>
      <c r="AA283" s="2">
        <f>IF(Z283="HERE",Y283,AA282+Graph!$G$1*1000)</f>
        <v>78275271.616580278</v>
      </c>
      <c r="AB283" s="2">
        <f t="shared" si="21"/>
        <v>420000</v>
      </c>
      <c r="AC283" s="2">
        <f t="shared" si="44"/>
        <v>58761225.807142586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47"/>
        <v>681858</v>
      </c>
      <c r="H284" s="2">
        <f t="shared" si="45"/>
        <v>145673735.30329627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932873.35677655041</v>
      </c>
      <c r="Q284" s="2">
        <f t="shared" si="48"/>
        <v>700000</v>
      </c>
      <c r="R284" s="2">
        <f t="shared" si="46"/>
        <v>150650807.51767892</v>
      </c>
      <c r="S284" s="2">
        <f t="shared" si="17"/>
        <v>681858</v>
      </c>
      <c r="T284" s="2">
        <f t="shared" si="18"/>
        <v>18142</v>
      </c>
      <c r="U284" s="2">
        <f t="shared" si="19"/>
        <v>700000</v>
      </c>
      <c r="V284" s="2">
        <f t="shared" si="34"/>
        <v>88353270.302197367</v>
      </c>
      <c r="W284" s="2">
        <f t="shared" si="20"/>
        <v>692300.5362637341</v>
      </c>
      <c r="X284" s="2">
        <f t="shared" si="6"/>
        <v>7699.4637362658978</v>
      </c>
      <c r="Y284" s="2">
        <f t="shared" si="43"/>
        <v>62297537.21548155</v>
      </c>
      <c r="Z284" s="2" t="str">
        <f t="shared" si="8"/>
        <v>MEEP</v>
      </c>
      <c r="AA284" s="2">
        <f>IF(Z284="HERE",Y284,AA283+Graph!$G$1*1000)</f>
        <v>78695271.616580278</v>
      </c>
      <c r="AB284" s="2">
        <f t="shared" si="21"/>
        <v>420000</v>
      </c>
      <c r="AC284" s="2">
        <f t="shared" si="44"/>
        <v>58761225.807142586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47"/>
        <v>681858</v>
      </c>
      <c r="H285" s="2">
        <f t="shared" si="45"/>
        <v>146355593.30329627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935281.05943705142</v>
      </c>
      <c r="Q285" s="2">
        <f t="shared" si="48"/>
        <v>700000</v>
      </c>
      <c r="R285" s="2">
        <f t="shared" si="46"/>
        <v>151350807.51767892</v>
      </c>
      <c r="S285" s="2">
        <f t="shared" si="17"/>
        <v>681858</v>
      </c>
      <c r="T285" s="2">
        <f t="shared" si="18"/>
        <v>18142</v>
      </c>
      <c r="U285" s="2">
        <f t="shared" si="19"/>
        <v>700000</v>
      </c>
      <c r="V285" s="2">
        <f t="shared" si="34"/>
        <v>89047748.403845713</v>
      </c>
      <c r="W285" s="2">
        <f t="shared" si="20"/>
        <v>694478.10164834559</v>
      </c>
      <c r="X285" s="2">
        <f t="shared" si="6"/>
        <v>5521.8983516544104</v>
      </c>
      <c r="Y285" s="2">
        <f t="shared" si="43"/>
        <v>62303059.113833204</v>
      </c>
      <c r="Z285" s="2" t="str">
        <f t="shared" si="8"/>
        <v>MEEP</v>
      </c>
      <c r="AA285" s="2">
        <f>IF(Z285="HERE",Y285,AA284+Graph!$G$1*1000)</f>
        <v>79115271.616580278</v>
      </c>
      <c r="AB285" s="2">
        <f t="shared" si="21"/>
        <v>420000</v>
      </c>
      <c r="AC285" s="2">
        <f t="shared" si="44"/>
        <v>58761225.807142586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47"/>
        <v>681858</v>
      </c>
      <c r="H286" s="2">
        <f t="shared" si="45"/>
        <v>147037451.30329627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937688.76209755242</v>
      </c>
      <c r="Q286" s="2">
        <f t="shared" si="48"/>
        <v>700000</v>
      </c>
      <c r="R286" s="2">
        <f t="shared" si="46"/>
        <v>152050807.51767892</v>
      </c>
      <c r="S286" s="2">
        <f t="shared" si="17"/>
        <v>681858</v>
      </c>
      <c r="T286" s="2">
        <f t="shared" si="18"/>
        <v>18142</v>
      </c>
      <c r="U286" s="2">
        <f t="shared" si="19"/>
        <v>700000</v>
      </c>
      <c r="V286" s="2">
        <f t="shared" si="34"/>
        <v>89744404.07087867</v>
      </c>
      <c r="W286" s="2">
        <f t="shared" si="20"/>
        <v>696655.66703295708</v>
      </c>
      <c r="X286" s="2">
        <f t="shared" ref="X286:X385" si="51">SUM(U286-W286)</f>
        <v>3344.332967042923</v>
      </c>
      <c r="Y286" s="2">
        <f t="shared" si="43"/>
        <v>62306403.446800247</v>
      </c>
      <c r="Z286" s="2" t="str">
        <f t="shared" ref="Z286:Z385" si="52">IF(V286&lt;Y286,"HERE","MEEP")</f>
        <v>MEEP</v>
      </c>
      <c r="AA286" s="2">
        <f>IF(Z286="HERE",Y286,AA285+Graph!$G$1*1000)</f>
        <v>79535271.616580278</v>
      </c>
      <c r="AB286" s="2">
        <f t="shared" si="21"/>
        <v>420000</v>
      </c>
      <c r="AC286" s="2">
        <f t="shared" si="44"/>
        <v>58761225.807142586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47"/>
        <v>681858</v>
      </c>
      <c r="H287" s="2">
        <f t="shared" si="45"/>
        <v>147719309.30329627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8"/>
        <v>700000</v>
      </c>
      <c r="R287" s="2">
        <f t="shared" si="46"/>
        <v>152750807.51767892</v>
      </c>
      <c r="S287" s="2">
        <f t="shared" ref="S287:S385" si="58">SUM(H287-H286)</f>
        <v>681858</v>
      </c>
      <c r="T287" s="2">
        <f t="shared" ref="T287:T385" si="59">SUM(L287-L286)</f>
        <v>18142</v>
      </c>
      <c r="U287" s="2">
        <f t="shared" ref="U287:U385" si="60">SUM(R287-R286)</f>
        <v>700000</v>
      </c>
      <c r="V287" s="2">
        <f t="shared" si="34"/>
        <v>90443237.303296253</v>
      </c>
      <c r="W287" s="2">
        <f t="shared" ref="W287:W385" si="61">SUM(V287-V286)</f>
        <v>698833.23241758347</v>
      </c>
      <c r="X287" s="2">
        <f t="shared" si="51"/>
        <v>1166.7675824165344</v>
      </c>
      <c r="Y287" s="2">
        <f t="shared" ref="Y287:Y350" si="62">IF(COUNT($C288)=0,IF(COUNT($C287)=1,C287,SUM(Y286+X287)),C287)</f>
        <v>62307570.214382663</v>
      </c>
      <c r="Z287" s="2" t="str">
        <f t="shared" si="52"/>
        <v>MEEP</v>
      </c>
      <c r="AA287" s="2">
        <f>IF(Z287="HERE",Y287,AA286+Graph!$G$1*1000)</f>
        <v>79955271.616580278</v>
      </c>
      <c r="AB287" s="2">
        <f t="shared" ref="AB287:AB385" si="63">SUM(AA287-AA286)</f>
        <v>420000</v>
      </c>
      <c r="AC287" s="2">
        <f t="shared" ref="AC287:AC350" si="64">IF(Z288="HERE",V287,AC286)</f>
        <v>58761225.807142586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213</v>
      </c>
      <c r="C288" s="7"/>
      <c r="D288" s="2" t="e">
        <f t="shared" si="55"/>
        <v>#N/A</v>
      </c>
      <c r="E288" s="2" t="e">
        <f t="shared" si="22"/>
        <v>#N/A</v>
      </c>
      <c r="F288" s="2">
        <v>883926.29010988772</v>
      </c>
      <c r="G288" s="2">
        <f t="shared" si="47"/>
        <v>681858</v>
      </c>
      <c r="H288" s="2">
        <f t="shared" ref="H288:H351" si="65">IF(COUNT($C289)=0,IF(COUNT($C288)=1,C288,SUM(H287+G288)),C288)</f>
        <v>148401167.30329627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942504.16741855443</v>
      </c>
      <c r="Q288" s="2">
        <f t="shared" si="48"/>
        <v>700000</v>
      </c>
      <c r="R288" s="2">
        <f t="shared" ref="R288:R351" si="66">IF(COUNT($C289)=0,IF(COUNT($C288)=1,M288,SUM(R287+Q288)),M288)</f>
        <v>153450807.51767892</v>
      </c>
      <c r="S288" s="2">
        <f t="shared" si="58"/>
        <v>681858</v>
      </c>
      <c r="T288" s="2">
        <f t="shared" si="59"/>
        <v>18142</v>
      </c>
      <c r="U288" s="2">
        <f t="shared" si="60"/>
        <v>700000</v>
      </c>
      <c r="V288" s="2">
        <f t="shared" si="34"/>
        <v>91125095.303296253</v>
      </c>
      <c r="W288" s="2">
        <f t="shared" si="61"/>
        <v>681858</v>
      </c>
      <c r="X288" s="2">
        <f t="shared" si="51"/>
        <v>18142</v>
      </c>
      <c r="Y288" s="2">
        <f t="shared" si="62"/>
        <v>62325712.214382663</v>
      </c>
      <c r="Z288" s="2" t="str">
        <f t="shared" si="52"/>
        <v>MEEP</v>
      </c>
      <c r="AA288" s="2">
        <f>IF(Z288="HERE",Y288,AA287+Graph!$G$1*1000)</f>
        <v>80375271.616580278</v>
      </c>
      <c r="AB288" s="2">
        <f t="shared" si="63"/>
        <v>420000</v>
      </c>
      <c r="AC288" s="2">
        <f t="shared" si="64"/>
        <v>58761225.807142586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214</v>
      </c>
      <c r="C289" s="7"/>
      <c r="D289" s="2" t="e">
        <f t="shared" si="55"/>
        <v>#N/A</v>
      </c>
      <c r="E289" s="2" t="e">
        <f t="shared" si="22"/>
        <v>#N/A</v>
      </c>
      <c r="F289" s="2">
        <v>886103.85549449921</v>
      </c>
      <c r="G289" s="2">
        <f t="shared" si="47"/>
        <v>681858</v>
      </c>
      <c r="H289" s="2">
        <f t="shared" si="65"/>
        <v>149083025.30329627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944911.87007904053</v>
      </c>
      <c r="Q289" s="2">
        <f t="shared" si="48"/>
        <v>700000</v>
      </c>
      <c r="R289" s="2">
        <f t="shared" si="66"/>
        <v>154150807.51767892</v>
      </c>
      <c r="S289" s="2">
        <f t="shared" si="58"/>
        <v>681858</v>
      </c>
      <c r="T289" s="2">
        <f t="shared" si="59"/>
        <v>18142</v>
      </c>
      <c r="U289" s="2">
        <f t="shared" si="60"/>
        <v>700000</v>
      </c>
      <c r="V289" s="2">
        <f t="shared" si="34"/>
        <v>91806953.303296253</v>
      </c>
      <c r="W289" s="2">
        <f t="shared" si="61"/>
        <v>681858</v>
      </c>
      <c r="X289" s="2">
        <f t="shared" si="51"/>
        <v>18142</v>
      </c>
      <c r="Y289" s="2">
        <f t="shared" si="62"/>
        <v>62343854.214382663</v>
      </c>
      <c r="Z289" s="2" t="str">
        <f t="shared" si="52"/>
        <v>MEEP</v>
      </c>
      <c r="AA289" s="2">
        <f>IF(Z289="HERE",Y289,AA288+Graph!$G$1*1000)</f>
        <v>80795271.616580278</v>
      </c>
      <c r="AB289" s="2">
        <f t="shared" si="63"/>
        <v>420000</v>
      </c>
      <c r="AC289" s="2">
        <f t="shared" si="64"/>
        <v>58761225.807142586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215</v>
      </c>
      <c r="C290" s="7"/>
      <c r="D290" s="2" t="e">
        <f t="shared" si="55"/>
        <v>#N/A</v>
      </c>
      <c r="E290" s="2" t="e">
        <f t="shared" si="22"/>
        <v>#N/A</v>
      </c>
      <c r="F290" s="2">
        <v>888281.42087911069</v>
      </c>
      <c r="G290" s="2">
        <f t="shared" si="47"/>
        <v>681858</v>
      </c>
      <c r="H290" s="2">
        <f t="shared" si="65"/>
        <v>149764883.30329627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947319.57273954153</v>
      </c>
      <c r="Q290" s="2">
        <f t="shared" si="48"/>
        <v>700000</v>
      </c>
      <c r="R290" s="2">
        <f t="shared" si="66"/>
        <v>154850807.51767892</v>
      </c>
      <c r="S290" s="2">
        <f t="shared" si="58"/>
        <v>681858</v>
      </c>
      <c r="T290" s="2">
        <f t="shared" si="59"/>
        <v>18142</v>
      </c>
      <c r="U290" s="2">
        <f t="shared" si="60"/>
        <v>700000</v>
      </c>
      <c r="V290" s="2">
        <f t="shared" si="34"/>
        <v>92488811.303296253</v>
      </c>
      <c r="W290" s="2">
        <f t="shared" si="61"/>
        <v>681858</v>
      </c>
      <c r="X290" s="2">
        <f t="shared" si="51"/>
        <v>18142</v>
      </c>
      <c r="Y290" s="2">
        <f t="shared" si="62"/>
        <v>62361996.214382663</v>
      </c>
      <c r="Z290" s="2" t="str">
        <f t="shared" si="52"/>
        <v>MEEP</v>
      </c>
      <c r="AA290" s="2">
        <f>IF(Z290="HERE",Y290,AA289+Graph!$G$1*1000)</f>
        <v>81215271.616580278</v>
      </c>
      <c r="AB290" s="2">
        <f t="shared" si="63"/>
        <v>420000</v>
      </c>
      <c r="AC290" s="2">
        <f t="shared" si="64"/>
        <v>58761225.807142586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216</v>
      </c>
      <c r="C291" s="7"/>
      <c r="D291" s="2" t="e">
        <f t="shared" si="55"/>
        <v>#N/A</v>
      </c>
      <c r="E291" s="2" t="e">
        <f t="shared" si="22"/>
        <v>#N/A</v>
      </c>
      <c r="F291" s="2">
        <v>890458.98626373708</v>
      </c>
      <c r="G291" s="2">
        <f t="shared" si="47"/>
        <v>681858</v>
      </c>
      <c r="H291" s="2">
        <f t="shared" si="65"/>
        <v>150446741.30329627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949727.27540004253</v>
      </c>
      <c r="Q291" s="2">
        <f t="shared" si="48"/>
        <v>700000</v>
      </c>
      <c r="R291" s="2">
        <f t="shared" si="66"/>
        <v>155550807.51767892</v>
      </c>
      <c r="S291" s="2">
        <f t="shared" si="58"/>
        <v>681858</v>
      </c>
      <c r="T291" s="2">
        <f t="shared" si="59"/>
        <v>18142</v>
      </c>
      <c r="U291" s="2">
        <f t="shared" si="60"/>
        <v>700000</v>
      </c>
      <c r="V291" s="2">
        <f t="shared" si="34"/>
        <v>93170669.303296253</v>
      </c>
      <c r="W291" s="2">
        <f t="shared" si="61"/>
        <v>681858</v>
      </c>
      <c r="X291" s="2">
        <f t="shared" si="51"/>
        <v>18142</v>
      </c>
      <c r="Y291" s="2">
        <f t="shared" si="62"/>
        <v>62380138.214382663</v>
      </c>
      <c r="Z291" s="2" t="str">
        <f t="shared" si="52"/>
        <v>MEEP</v>
      </c>
      <c r="AA291" s="2">
        <f>IF(Z291="HERE",Y291,AA290+Graph!$G$1*1000)</f>
        <v>81635271.616580278</v>
      </c>
      <c r="AB291" s="2">
        <f t="shared" si="63"/>
        <v>420000</v>
      </c>
      <c r="AC291" s="2">
        <f t="shared" si="64"/>
        <v>58761225.807142586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892636.55164834857</v>
      </c>
      <c r="G292" s="2">
        <f t="shared" si="47"/>
        <v>681858</v>
      </c>
      <c r="H292" s="2">
        <f t="shared" si="65"/>
        <v>151128599.30329627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952134.97806054354</v>
      </c>
      <c r="Q292" s="2">
        <f t="shared" si="48"/>
        <v>700000</v>
      </c>
      <c r="R292" s="2">
        <f t="shared" si="66"/>
        <v>156250807.51767892</v>
      </c>
      <c r="S292" s="2">
        <f t="shared" si="58"/>
        <v>681858</v>
      </c>
      <c r="T292" s="2">
        <f t="shared" si="59"/>
        <v>18142</v>
      </c>
      <c r="U292" s="2">
        <f t="shared" si="60"/>
        <v>700000</v>
      </c>
      <c r="V292" s="2">
        <f t="shared" si="34"/>
        <v>93852527.303296253</v>
      </c>
      <c r="W292" s="2">
        <f t="shared" si="61"/>
        <v>681858</v>
      </c>
      <c r="X292" s="2">
        <f t="shared" si="51"/>
        <v>18142</v>
      </c>
      <c r="Y292" s="2">
        <f t="shared" si="62"/>
        <v>62398280.214382663</v>
      </c>
      <c r="Z292" s="2" t="str">
        <f t="shared" si="52"/>
        <v>MEEP</v>
      </c>
      <c r="AA292" s="2">
        <f>IF(Z292="HERE",Y292,AA291+Graph!$G$1*1000)</f>
        <v>82055271.616580278</v>
      </c>
      <c r="AB292" s="2">
        <f t="shared" si="63"/>
        <v>420000</v>
      </c>
      <c r="AC292" s="2">
        <f t="shared" si="64"/>
        <v>58761225.807142586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218</v>
      </c>
      <c r="C293" s="7"/>
      <c r="D293" s="2" t="e">
        <f t="shared" si="55"/>
        <v>#N/A</v>
      </c>
      <c r="E293" s="2" t="e">
        <f t="shared" si="67"/>
        <v>#N/A</v>
      </c>
      <c r="F293" s="2">
        <v>894814.11703296006</v>
      </c>
      <c r="G293" s="2">
        <f t="shared" si="47"/>
        <v>681858</v>
      </c>
      <c r="H293" s="2">
        <f t="shared" si="65"/>
        <v>151810457.30329627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954542.68072102964</v>
      </c>
      <c r="Q293" s="2">
        <f t="shared" si="48"/>
        <v>700000</v>
      </c>
      <c r="R293" s="2">
        <f t="shared" si="66"/>
        <v>156950807.51767892</v>
      </c>
      <c r="S293" s="2">
        <f t="shared" si="58"/>
        <v>681858</v>
      </c>
      <c r="T293" s="2">
        <f t="shared" si="59"/>
        <v>18142</v>
      </c>
      <c r="U293" s="2">
        <f t="shared" si="60"/>
        <v>700000</v>
      </c>
      <c r="V293" s="2">
        <f t="shared" si="34"/>
        <v>94534385.303296253</v>
      </c>
      <c r="W293" s="2">
        <f t="shared" si="61"/>
        <v>681858</v>
      </c>
      <c r="X293" s="2">
        <f t="shared" si="51"/>
        <v>18142</v>
      </c>
      <c r="Y293" s="2">
        <f t="shared" si="62"/>
        <v>62416422.214382663</v>
      </c>
      <c r="Z293" s="2" t="str">
        <f t="shared" si="52"/>
        <v>MEEP</v>
      </c>
      <c r="AA293" s="2">
        <f>IF(Z293="HERE",Y293,AA292+Graph!$G$1*1000)</f>
        <v>82475271.616580278</v>
      </c>
      <c r="AB293" s="2">
        <f t="shared" si="63"/>
        <v>420000</v>
      </c>
      <c r="AC293" s="2">
        <f t="shared" si="64"/>
        <v>58761225.807142586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219</v>
      </c>
      <c r="C294" s="7"/>
      <c r="D294" s="2" t="e">
        <f t="shared" si="55"/>
        <v>#N/A</v>
      </c>
      <c r="E294" s="2" t="e">
        <f t="shared" si="67"/>
        <v>#N/A</v>
      </c>
      <c r="F294" s="2">
        <v>896991.68241757154</v>
      </c>
      <c r="G294" s="2">
        <f t="shared" ref="G294:G357" si="70">IF(F294&gt;700000,$AK$31*1000,F294)</f>
        <v>681858</v>
      </c>
      <c r="H294" s="2">
        <f t="shared" si="65"/>
        <v>152492315.30329627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956950.38338153064</v>
      </c>
      <c r="Q294" s="2">
        <f t="shared" ref="Q294:Q357" si="71">IF(P294&gt;700000,700000,P294)</f>
        <v>700000</v>
      </c>
      <c r="R294" s="2">
        <f t="shared" si="66"/>
        <v>157650807.51767892</v>
      </c>
      <c r="S294" s="2">
        <f t="shared" si="58"/>
        <v>681858</v>
      </c>
      <c r="T294" s="2">
        <f t="shared" si="59"/>
        <v>18142</v>
      </c>
      <c r="U294" s="2">
        <f t="shared" si="60"/>
        <v>700000</v>
      </c>
      <c r="V294" s="2">
        <f t="shared" si="34"/>
        <v>95216243.303296253</v>
      </c>
      <c r="W294" s="2">
        <f t="shared" si="61"/>
        <v>681858</v>
      </c>
      <c r="X294" s="2">
        <f t="shared" si="51"/>
        <v>18142</v>
      </c>
      <c r="Y294" s="2">
        <f t="shared" si="62"/>
        <v>62434564.214382663</v>
      </c>
      <c r="Z294" s="2" t="str">
        <f t="shared" si="52"/>
        <v>MEEP</v>
      </c>
      <c r="AA294" s="2">
        <f>IF(Z294="HERE",Y294,AA293+Graph!$G$1*1000)</f>
        <v>82895271.616580278</v>
      </c>
      <c r="AB294" s="2">
        <f t="shared" si="63"/>
        <v>420000</v>
      </c>
      <c r="AC294" s="2">
        <f t="shared" si="64"/>
        <v>58761225.807142586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220</v>
      </c>
      <c r="C295" s="7"/>
      <c r="D295" s="2" t="e">
        <f t="shared" si="55"/>
        <v>#N/A</v>
      </c>
      <c r="E295" s="2" t="e">
        <f t="shared" si="67"/>
        <v>#N/A</v>
      </c>
      <c r="F295" s="2">
        <v>899169.24780219793</v>
      </c>
      <c r="G295" s="2">
        <f t="shared" si="70"/>
        <v>681858</v>
      </c>
      <c r="H295" s="2">
        <f t="shared" si="65"/>
        <v>153174173.30329627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959358.08604203165</v>
      </c>
      <c r="Q295" s="2">
        <f t="shared" si="71"/>
        <v>700000</v>
      </c>
      <c r="R295" s="2">
        <f t="shared" si="66"/>
        <v>158350807.51767892</v>
      </c>
      <c r="S295" s="2">
        <f t="shared" si="58"/>
        <v>681858</v>
      </c>
      <c r="T295" s="2">
        <f t="shared" si="59"/>
        <v>18142</v>
      </c>
      <c r="U295" s="2">
        <f t="shared" si="60"/>
        <v>700000</v>
      </c>
      <c r="V295" s="2">
        <f t="shared" si="34"/>
        <v>95898101.303296253</v>
      </c>
      <c r="W295" s="2">
        <f t="shared" si="61"/>
        <v>681858</v>
      </c>
      <c r="X295" s="2">
        <f t="shared" si="51"/>
        <v>18142</v>
      </c>
      <c r="Y295" s="2">
        <f t="shared" si="62"/>
        <v>62452706.214382663</v>
      </c>
      <c r="Z295" s="2" t="str">
        <f t="shared" si="52"/>
        <v>MEEP</v>
      </c>
      <c r="AA295" s="2">
        <f>IF(Z295="HERE",Y295,AA294+Graph!$G$1*1000)</f>
        <v>83315271.616580278</v>
      </c>
      <c r="AB295" s="2">
        <f t="shared" si="63"/>
        <v>420000</v>
      </c>
      <c r="AC295" s="2">
        <f t="shared" si="64"/>
        <v>58761225.807142586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221</v>
      </c>
      <c r="C296" s="7"/>
      <c r="D296" s="2" t="e">
        <f t="shared" si="55"/>
        <v>#N/A</v>
      </c>
      <c r="E296" s="2" t="e">
        <f t="shared" si="67"/>
        <v>#N/A</v>
      </c>
      <c r="F296" s="2">
        <v>901346.81318680942</v>
      </c>
      <c r="G296" s="2">
        <f t="shared" si="70"/>
        <v>681858</v>
      </c>
      <c r="H296" s="2">
        <f t="shared" si="65"/>
        <v>153856031.30329627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961765.78870253265</v>
      </c>
      <c r="Q296" s="2">
        <f t="shared" si="71"/>
        <v>700000</v>
      </c>
      <c r="R296" s="2">
        <f t="shared" si="66"/>
        <v>159050807.51767892</v>
      </c>
      <c r="S296" s="2">
        <f t="shared" si="58"/>
        <v>681858</v>
      </c>
      <c r="T296" s="2">
        <f t="shared" si="59"/>
        <v>18142</v>
      </c>
      <c r="U296" s="2">
        <f t="shared" si="60"/>
        <v>700000</v>
      </c>
      <c r="V296" s="2">
        <f t="shared" si="34"/>
        <v>96579959.303296253</v>
      </c>
      <c r="W296" s="2">
        <f t="shared" si="61"/>
        <v>681858</v>
      </c>
      <c r="X296" s="2">
        <f t="shared" si="51"/>
        <v>18142</v>
      </c>
      <c r="Y296" s="2">
        <f t="shared" si="62"/>
        <v>62470848.214382663</v>
      </c>
      <c r="Z296" s="2" t="str">
        <f t="shared" si="52"/>
        <v>MEEP</v>
      </c>
      <c r="AA296" s="2">
        <f>IF(Z296="HERE",Y296,AA295+Graph!$G$1*1000)</f>
        <v>83735271.616580278</v>
      </c>
      <c r="AB296" s="2">
        <f t="shared" si="63"/>
        <v>420000</v>
      </c>
      <c r="AC296" s="2">
        <f t="shared" si="64"/>
        <v>58761225.807142586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222</v>
      </c>
      <c r="C297" s="7"/>
      <c r="D297" s="2" t="e">
        <f t="shared" si="55"/>
        <v>#N/A</v>
      </c>
      <c r="E297" s="2" t="e">
        <f t="shared" si="67"/>
        <v>#N/A</v>
      </c>
      <c r="F297" s="2">
        <v>903524.37857142091</v>
      </c>
      <c r="G297" s="2">
        <f t="shared" si="70"/>
        <v>681858</v>
      </c>
      <c r="H297" s="2">
        <f t="shared" si="65"/>
        <v>154537889.30329627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964173.49136301875</v>
      </c>
      <c r="Q297" s="2">
        <f t="shared" si="71"/>
        <v>700000</v>
      </c>
      <c r="R297" s="2">
        <f t="shared" si="66"/>
        <v>159750807.51767892</v>
      </c>
      <c r="S297" s="2">
        <f t="shared" si="58"/>
        <v>681858</v>
      </c>
      <c r="T297" s="2">
        <f t="shared" si="59"/>
        <v>18142</v>
      </c>
      <c r="U297" s="2">
        <f t="shared" si="60"/>
        <v>700000</v>
      </c>
      <c r="V297" s="2">
        <f t="shared" si="34"/>
        <v>97261817.303296253</v>
      </c>
      <c r="W297" s="2">
        <f t="shared" si="61"/>
        <v>681858</v>
      </c>
      <c r="X297" s="2">
        <f t="shared" si="51"/>
        <v>18142</v>
      </c>
      <c r="Y297" s="2">
        <f t="shared" si="62"/>
        <v>62488990.214382663</v>
      </c>
      <c r="Z297" s="2" t="str">
        <f t="shared" si="52"/>
        <v>MEEP</v>
      </c>
      <c r="AA297" s="2">
        <f>IF(Z297="HERE",Y297,AA296+Graph!$G$1*1000)</f>
        <v>84155271.616580278</v>
      </c>
      <c r="AB297" s="2">
        <f t="shared" si="63"/>
        <v>420000</v>
      </c>
      <c r="AC297" s="2">
        <f t="shared" si="64"/>
        <v>58761225.807142586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223</v>
      </c>
      <c r="C298" s="7"/>
      <c r="D298" s="2" t="e">
        <f t="shared" si="55"/>
        <v>#N/A</v>
      </c>
      <c r="E298" s="2" t="e">
        <f t="shared" si="67"/>
        <v>#N/A</v>
      </c>
      <c r="F298" s="2">
        <v>905701.9439560473</v>
      </c>
      <c r="G298" s="2">
        <f t="shared" si="70"/>
        <v>681858</v>
      </c>
      <c r="H298" s="2">
        <f t="shared" si="65"/>
        <v>155219747.30329627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966581.19402351975</v>
      </c>
      <c r="Q298" s="2">
        <f t="shared" si="71"/>
        <v>700000</v>
      </c>
      <c r="R298" s="2">
        <f t="shared" si="66"/>
        <v>160450807.51767892</v>
      </c>
      <c r="S298" s="2">
        <f t="shared" si="58"/>
        <v>681858</v>
      </c>
      <c r="T298" s="2">
        <f t="shared" si="59"/>
        <v>18142</v>
      </c>
      <c r="U298" s="2">
        <f t="shared" si="60"/>
        <v>700000</v>
      </c>
      <c r="V298" s="2">
        <f t="shared" si="34"/>
        <v>97943675.303296253</v>
      </c>
      <c r="W298" s="2">
        <f t="shared" si="61"/>
        <v>681858</v>
      </c>
      <c r="X298" s="2">
        <f t="shared" si="51"/>
        <v>18142</v>
      </c>
      <c r="Y298" s="2">
        <f t="shared" si="62"/>
        <v>62507132.214382663</v>
      </c>
      <c r="Z298" s="2" t="str">
        <f t="shared" si="52"/>
        <v>MEEP</v>
      </c>
      <c r="AA298" s="2">
        <f>IF(Z298="HERE",Y298,AA297+Graph!$G$1*1000)</f>
        <v>84575271.616580278</v>
      </c>
      <c r="AB298" s="2">
        <f t="shared" si="63"/>
        <v>420000</v>
      </c>
      <c r="AC298" s="2">
        <f t="shared" si="64"/>
        <v>58761225.807142586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224</v>
      </c>
      <c r="C299" s="7"/>
      <c r="D299" s="2" t="e">
        <f t="shared" si="55"/>
        <v>#N/A</v>
      </c>
      <c r="E299" s="2" t="e">
        <f t="shared" si="67"/>
        <v>#N/A</v>
      </c>
      <c r="F299" s="2">
        <v>907879.50934065878</v>
      </c>
      <c r="G299" s="2">
        <f t="shared" si="70"/>
        <v>681858</v>
      </c>
      <c r="H299" s="2">
        <f t="shared" si="65"/>
        <v>155901605.30329627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968988.89668402076</v>
      </c>
      <c r="Q299" s="2">
        <f t="shared" si="71"/>
        <v>700000</v>
      </c>
      <c r="R299" s="2">
        <f t="shared" si="66"/>
        <v>161150807.51767892</v>
      </c>
      <c r="S299" s="2">
        <f t="shared" si="58"/>
        <v>681858</v>
      </c>
      <c r="T299" s="2">
        <f t="shared" si="59"/>
        <v>18142</v>
      </c>
      <c r="U299" s="2">
        <f t="shared" si="60"/>
        <v>700000</v>
      </c>
      <c r="V299" s="2">
        <f t="shared" si="34"/>
        <v>98625533.303296253</v>
      </c>
      <c r="W299" s="2">
        <f t="shared" si="61"/>
        <v>681858</v>
      </c>
      <c r="X299" s="2">
        <f t="shared" si="51"/>
        <v>18142</v>
      </c>
      <c r="Y299" s="2">
        <f t="shared" si="62"/>
        <v>62525274.214382663</v>
      </c>
      <c r="Z299" s="2" t="str">
        <f t="shared" si="52"/>
        <v>MEEP</v>
      </c>
      <c r="AA299" s="2">
        <f>IF(Z299="HERE",Y299,AA298+Graph!$G$1*1000)</f>
        <v>84995271.616580278</v>
      </c>
      <c r="AB299" s="2">
        <f t="shared" si="63"/>
        <v>420000</v>
      </c>
      <c r="AC299" s="2">
        <f t="shared" si="64"/>
        <v>58761225.807142586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225</v>
      </c>
      <c r="C300" s="7"/>
      <c r="D300" s="2" t="e">
        <f t="shared" si="55"/>
        <v>#N/A</v>
      </c>
      <c r="E300" s="2" t="e">
        <f t="shared" si="67"/>
        <v>#N/A</v>
      </c>
      <c r="F300" s="2">
        <v>910057.07472527027</v>
      </c>
      <c r="G300" s="2">
        <f t="shared" si="70"/>
        <v>681858</v>
      </c>
      <c r="H300" s="2">
        <f t="shared" si="65"/>
        <v>156583463.30329627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971396.59934452176</v>
      </c>
      <c r="Q300" s="2">
        <f t="shared" si="71"/>
        <v>700000</v>
      </c>
      <c r="R300" s="2">
        <f t="shared" si="66"/>
        <v>161850807.51767892</v>
      </c>
      <c r="S300" s="2">
        <f t="shared" si="58"/>
        <v>681858</v>
      </c>
      <c r="T300" s="2">
        <f t="shared" si="59"/>
        <v>18142</v>
      </c>
      <c r="U300" s="2">
        <f t="shared" si="60"/>
        <v>700000</v>
      </c>
      <c r="V300" s="2">
        <f t="shared" si="34"/>
        <v>99307391.303296253</v>
      </c>
      <c r="W300" s="2">
        <f t="shared" si="61"/>
        <v>681858</v>
      </c>
      <c r="X300" s="2">
        <f t="shared" si="51"/>
        <v>18142</v>
      </c>
      <c r="Y300" s="2">
        <f t="shared" si="62"/>
        <v>62543416.214382663</v>
      </c>
      <c r="Z300" s="2" t="str">
        <f t="shared" si="52"/>
        <v>MEEP</v>
      </c>
      <c r="AA300" s="2">
        <f>IF(Z300="HERE",Y300,AA299+Graph!$G$1*1000)</f>
        <v>85415271.616580278</v>
      </c>
      <c r="AB300" s="2">
        <f t="shared" si="63"/>
        <v>420000</v>
      </c>
      <c r="AC300" s="2">
        <f t="shared" si="64"/>
        <v>58761225.807142586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226</v>
      </c>
      <c r="C301" s="7"/>
      <c r="D301" s="2" t="e">
        <f t="shared" si="55"/>
        <v>#N/A</v>
      </c>
      <c r="E301" s="2" t="e">
        <f t="shared" si="67"/>
        <v>#N/A</v>
      </c>
      <c r="F301" s="2">
        <v>912234.64010988176</v>
      </c>
      <c r="G301" s="2">
        <f t="shared" si="70"/>
        <v>681858</v>
      </c>
      <c r="H301" s="2">
        <f t="shared" si="65"/>
        <v>157265321.30329627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973804.30200500786</v>
      </c>
      <c r="Q301" s="2">
        <f t="shared" si="71"/>
        <v>700000</v>
      </c>
      <c r="R301" s="2">
        <f t="shared" si="66"/>
        <v>162550807.51767892</v>
      </c>
      <c r="S301" s="2">
        <f t="shared" si="58"/>
        <v>681858</v>
      </c>
      <c r="T301" s="2">
        <f t="shared" si="59"/>
        <v>18142</v>
      </c>
      <c r="U301" s="2">
        <f t="shared" si="60"/>
        <v>700000</v>
      </c>
      <c r="V301" s="2">
        <f t="shared" si="34"/>
        <v>99989249.303296253</v>
      </c>
      <c r="W301" s="2">
        <f t="shared" si="61"/>
        <v>681858</v>
      </c>
      <c r="X301" s="2">
        <f t="shared" si="51"/>
        <v>18142</v>
      </c>
      <c r="Y301" s="2">
        <f t="shared" si="62"/>
        <v>62561558.214382663</v>
      </c>
      <c r="Z301" s="2" t="str">
        <f t="shared" si="52"/>
        <v>MEEP</v>
      </c>
      <c r="AA301" s="2">
        <f>IF(Z301="HERE",Y301,AA300+Graph!$G$1*1000)</f>
        <v>85835271.616580278</v>
      </c>
      <c r="AB301" s="2">
        <f t="shared" si="63"/>
        <v>420000</v>
      </c>
      <c r="AC301" s="2">
        <f t="shared" si="64"/>
        <v>58761225.807142586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227</v>
      </c>
      <c r="C302" s="7"/>
      <c r="D302" s="2" t="e">
        <f t="shared" si="55"/>
        <v>#N/A</v>
      </c>
      <c r="E302" s="2" t="e">
        <f t="shared" si="67"/>
        <v>#N/A</v>
      </c>
      <c r="F302" s="2">
        <v>914412.20549450815</v>
      </c>
      <c r="G302" s="2">
        <f t="shared" si="70"/>
        <v>681858</v>
      </c>
      <c r="H302" s="2">
        <f t="shared" si="65"/>
        <v>157947179.30329627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976212.00466550887</v>
      </c>
      <c r="Q302" s="2">
        <f t="shared" si="71"/>
        <v>700000</v>
      </c>
      <c r="R302" s="2">
        <f t="shared" si="66"/>
        <v>163250807.51767892</v>
      </c>
      <c r="S302" s="2">
        <f t="shared" si="58"/>
        <v>681858</v>
      </c>
      <c r="T302" s="2">
        <f t="shared" si="59"/>
        <v>18142</v>
      </c>
      <c r="U302" s="2">
        <f t="shared" si="60"/>
        <v>700000</v>
      </c>
      <c r="V302" s="2">
        <f t="shared" si="34"/>
        <v>100671107.30329625</v>
      </c>
      <c r="W302" s="2">
        <f t="shared" si="61"/>
        <v>681858</v>
      </c>
      <c r="X302" s="2">
        <f t="shared" si="51"/>
        <v>18142</v>
      </c>
      <c r="Y302" s="2">
        <f t="shared" si="62"/>
        <v>62579700.214382663</v>
      </c>
      <c r="Z302" s="2" t="str">
        <f t="shared" si="52"/>
        <v>MEEP</v>
      </c>
      <c r="AA302" s="2">
        <f>IF(Z302="HERE",Y302,AA301+Graph!$G$1*1000)</f>
        <v>86255271.616580278</v>
      </c>
      <c r="AB302" s="2">
        <f t="shared" si="63"/>
        <v>420000</v>
      </c>
      <c r="AC302" s="2">
        <f t="shared" si="64"/>
        <v>58761225.807142586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228</v>
      </c>
      <c r="C303" s="7"/>
      <c r="D303" s="2" t="e">
        <f t="shared" si="55"/>
        <v>#N/A</v>
      </c>
      <c r="E303" s="2" t="e">
        <f t="shared" si="67"/>
        <v>#N/A</v>
      </c>
      <c r="F303" s="2">
        <v>916589.77087911963</v>
      </c>
      <c r="G303" s="2">
        <f t="shared" si="70"/>
        <v>681858</v>
      </c>
      <c r="H303" s="2">
        <f t="shared" si="65"/>
        <v>158629037.30329627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978619.70732600987</v>
      </c>
      <c r="Q303" s="2">
        <f t="shared" si="71"/>
        <v>700000</v>
      </c>
      <c r="R303" s="2">
        <f t="shared" si="66"/>
        <v>163950807.51767892</v>
      </c>
      <c r="S303" s="2">
        <f t="shared" si="58"/>
        <v>681858</v>
      </c>
      <c r="T303" s="2">
        <f t="shared" si="59"/>
        <v>18142</v>
      </c>
      <c r="U303" s="2">
        <f t="shared" si="60"/>
        <v>700000</v>
      </c>
      <c r="V303" s="2">
        <f t="shared" si="34"/>
        <v>101352965.30329625</v>
      </c>
      <c r="W303" s="2">
        <f t="shared" si="61"/>
        <v>681858</v>
      </c>
      <c r="X303" s="2">
        <f t="shared" si="51"/>
        <v>18142</v>
      </c>
      <c r="Y303" s="2">
        <f t="shared" si="62"/>
        <v>62597842.214382663</v>
      </c>
      <c r="Z303" s="2" t="str">
        <f t="shared" si="52"/>
        <v>MEEP</v>
      </c>
      <c r="AA303" s="2">
        <f>IF(Z303="HERE",Y303,AA302+Graph!$G$1*1000)</f>
        <v>86675271.616580278</v>
      </c>
      <c r="AB303" s="2">
        <f t="shared" si="63"/>
        <v>420000</v>
      </c>
      <c r="AC303" s="2">
        <f t="shared" si="64"/>
        <v>58761225.807142586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229</v>
      </c>
      <c r="C304" s="7"/>
      <c r="D304" s="2" t="e">
        <f t="shared" si="55"/>
        <v>#N/A</v>
      </c>
      <c r="E304" s="2" t="e">
        <f t="shared" si="67"/>
        <v>#N/A</v>
      </c>
      <c r="F304" s="2">
        <v>918767.33626373112</v>
      </c>
      <c r="G304" s="2">
        <f t="shared" si="70"/>
        <v>681858</v>
      </c>
      <c r="H304" s="2">
        <f t="shared" si="65"/>
        <v>159310895.30329627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981027.40998651087</v>
      </c>
      <c r="Q304" s="2">
        <f t="shared" si="71"/>
        <v>700000</v>
      </c>
      <c r="R304" s="2">
        <f t="shared" si="66"/>
        <v>164650807.51767892</v>
      </c>
      <c r="S304" s="2">
        <f t="shared" si="58"/>
        <v>681858</v>
      </c>
      <c r="T304" s="2">
        <f t="shared" si="59"/>
        <v>18142</v>
      </c>
      <c r="U304" s="2">
        <f t="shared" si="60"/>
        <v>700000</v>
      </c>
      <c r="V304" s="2">
        <f t="shared" si="34"/>
        <v>102034823.30329625</v>
      </c>
      <c r="W304" s="2">
        <f t="shared" si="61"/>
        <v>681858</v>
      </c>
      <c r="X304" s="2">
        <f t="shared" si="51"/>
        <v>18142</v>
      </c>
      <c r="Y304" s="2">
        <f t="shared" si="62"/>
        <v>62615984.214382663</v>
      </c>
      <c r="Z304" s="2" t="str">
        <f t="shared" si="52"/>
        <v>MEEP</v>
      </c>
      <c r="AA304" s="2">
        <f>IF(Z304="HERE",Y304,AA303+Graph!$G$1*1000)</f>
        <v>87095271.616580278</v>
      </c>
      <c r="AB304" s="2">
        <f t="shared" si="63"/>
        <v>420000</v>
      </c>
      <c r="AC304" s="2">
        <f t="shared" si="64"/>
        <v>58761225.807142586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230</v>
      </c>
      <c r="C305" s="7"/>
      <c r="D305" s="2" t="e">
        <f t="shared" si="55"/>
        <v>#N/A</v>
      </c>
      <c r="E305" s="2" t="e">
        <f t="shared" si="67"/>
        <v>#N/A</v>
      </c>
      <c r="F305" s="2">
        <v>920944.90164834261</v>
      </c>
      <c r="G305" s="2">
        <f t="shared" si="70"/>
        <v>681858</v>
      </c>
      <c r="H305" s="2">
        <f t="shared" si="65"/>
        <v>159992753.30329627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983435.11264699697</v>
      </c>
      <c r="Q305" s="2">
        <f t="shared" si="71"/>
        <v>700000</v>
      </c>
      <c r="R305" s="2">
        <f t="shared" si="66"/>
        <v>165350807.51767892</v>
      </c>
      <c r="S305" s="2">
        <f t="shared" si="58"/>
        <v>681858</v>
      </c>
      <c r="T305" s="2">
        <f t="shared" si="59"/>
        <v>18142</v>
      </c>
      <c r="U305" s="2">
        <f t="shared" si="60"/>
        <v>700000</v>
      </c>
      <c r="V305" s="2">
        <f t="shared" si="34"/>
        <v>102716681.30329625</v>
      </c>
      <c r="W305" s="2">
        <f t="shared" si="61"/>
        <v>681858</v>
      </c>
      <c r="X305" s="2">
        <f t="shared" si="51"/>
        <v>18142</v>
      </c>
      <c r="Y305" s="2">
        <f t="shared" si="62"/>
        <v>62634126.214382663</v>
      </c>
      <c r="Z305" s="2" t="str">
        <f t="shared" si="52"/>
        <v>MEEP</v>
      </c>
      <c r="AA305" s="2">
        <f>IF(Z305="HERE",Y305,AA304+Graph!$G$1*1000)</f>
        <v>87515271.616580278</v>
      </c>
      <c r="AB305" s="2">
        <f t="shared" si="63"/>
        <v>420000</v>
      </c>
      <c r="AC305" s="2">
        <f t="shared" si="64"/>
        <v>58761225.807142586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231</v>
      </c>
      <c r="C306" s="7"/>
      <c r="D306" s="2" t="e">
        <f t="shared" si="55"/>
        <v>#N/A</v>
      </c>
      <c r="E306" s="2" t="e">
        <f t="shared" si="67"/>
        <v>#N/A</v>
      </c>
      <c r="F306" s="2">
        <v>923122.467032969</v>
      </c>
      <c r="G306" s="2">
        <f t="shared" si="70"/>
        <v>681858</v>
      </c>
      <c r="H306" s="2">
        <f t="shared" si="65"/>
        <v>160674611.30329627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985842.81530749798</v>
      </c>
      <c r="Q306" s="2">
        <f t="shared" si="71"/>
        <v>700000</v>
      </c>
      <c r="R306" s="2">
        <f t="shared" si="66"/>
        <v>166050807.51767892</v>
      </c>
      <c r="S306" s="2">
        <f t="shared" si="58"/>
        <v>681858</v>
      </c>
      <c r="T306" s="2">
        <f t="shared" si="59"/>
        <v>18142</v>
      </c>
      <c r="U306" s="2">
        <f t="shared" si="60"/>
        <v>700000</v>
      </c>
      <c r="V306" s="2">
        <f t="shared" si="34"/>
        <v>103398539.30329625</v>
      </c>
      <c r="W306" s="2">
        <f t="shared" si="61"/>
        <v>681858</v>
      </c>
      <c r="X306" s="2">
        <f t="shared" si="51"/>
        <v>18142</v>
      </c>
      <c r="Y306" s="2">
        <f t="shared" si="62"/>
        <v>62652268.214382663</v>
      </c>
      <c r="Z306" s="2" t="str">
        <f t="shared" si="52"/>
        <v>MEEP</v>
      </c>
      <c r="AA306" s="2">
        <f>IF(Z306="HERE",Y306,AA305+Graph!$G$1*1000)</f>
        <v>87935271.616580278</v>
      </c>
      <c r="AB306" s="2">
        <f t="shared" si="63"/>
        <v>420000</v>
      </c>
      <c r="AC306" s="2">
        <f t="shared" si="64"/>
        <v>58761225.807142586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232</v>
      </c>
      <c r="C307" s="7"/>
      <c r="D307" s="2" t="e">
        <f t="shared" si="55"/>
        <v>#N/A</v>
      </c>
      <c r="E307" s="2" t="e">
        <f t="shared" si="67"/>
        <v>#N/A</v>
      </c>
      <c r="F307" s="2">
        <v>925300.03241758049</v>
      </c>
      <c r="G307" s="2">
        <f t="shared" si="70"/>
        <v>681858</v>
      </c>
      <c r="H307" s="2">
        <f t="shared" si="65"/>
        <v>161356469.30329627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988250.51796799898</v>
      </c>
      <c r="Q307" s="2">
        <f t="shared" si="71"/>
        <v>700000</v>
      </c>
      <c r="R307" s="2">
        <f t="shared" si="66"/>
        <v>166750807.51767892</v>
      </c>
      <c r="S307" s="2">
        <f t="shared" si="58"/>
        <v>681858</v>
      </c>
      <c r="T307" s="2">
        <f t="shared" si="59"/>
        <v>18142</v>
      </c>
      <c r="U307" s="2">
        <f t="shared" si="60"/>
        <v>700000</v>
      </c>
      <c r="V307" s="2">
        <f t="shared" si="34"/>
        <v>104080397.30329625</v>
      </c>
      <c r="W307" s="2">
        <f t="shared" si="61"/>
        <v>681858</v>
      </c>
      <c r="X307" s="2">
        <f t="shared" si="51"/>
        <v>18142</v>
      </c>
      <c r="Y307" s="2">
        <f t="shared" si="62"/>
        <v>62670410.214382663</v>
      </c>
      <c r="Z307" s="2" t="str">
        <f t="shared" si="52"/>
        <v>MEEP</v>
      </c>
      <c r="AA307" s="2">
        <f>IF(Z307="HERE",Y307,AA306+Graph!$G$1*1000)</f>
        <v>88355271.616580278</v>
      </c>
      <c r="AB307" s="2">
        <f t="shared" si="63"/>
        <v>420000</v>
      </c>
      <c r="AC307" s="2">
        <f t="shared" si="64"/>
        <v>58761225.807142586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233</v>
      </c>
      <c r="C308" s="7"/>
      <c r="D308" s="2" t="e">
        <f t="shared" si="55"/>
        <v>#N/A</v>
      </c>
      <c r="E308" s="2" t="e">
        <f t="shared" si="67"/>
        <v>#N/A</v>
      </c>
      <c r="F308" s="2">
        <v>927477.59780219197</v>
      </c>
      <c r="G308" s="2">
        <f t="shared" si="70"/>
        <v>681858</v>
      </c>
      <c r="H308" s="2">
        <f t="shared" si="65"/>
        <v>162038327.30329627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990658.22062849998</v>
      </c>
      <c r="Q308" s="2">
        <f t="shared" si="71"/>
        <v>700000</v>
      </c>
      <c r="R308" s="2">
        <f t="shared" si="66"/>
        <v>167450807.51767892</v>
      </c>
      <c r="S308" s="2">
        <f t="shared" si="58"/>
        <v>681858</v>
      </c>
      <c r="T308" s="2">
        <f t="shared" si="59"/>
        <v>18142</v>
      </c>
      <c r="U308" s="2">
        <f t="shared" si="60"/>
        <v>700000</v>
      </c>
      <c r="V308" s="2">
        <f t="shared" si="34"/>
        <v>104762255.30329625</v>
      </c>
      <c r="W308" s="2">
        <f t="shared" si="61"/>
        <v>681858</v>
      </c>
      <c r="X308" s="2">
        <f t="shared" si="51"/>
        <v>18142</v>
      </c>
      <c r="Y308" s="2">
        <f t="shared" si="62"/>
        <v>62688552.214382663</v>
      </c>
      <c r="Z308" s="2" t="str">
        <f t="shared" si="52"/>
        <v>MEEP</v>
      </c>
      <c r="AA308" s="2">
        <f>IF(Z308="HERE",Y308,AA307+Graph!$G$1*1000)</f>
        <v>88775271.616580278</v>
      </c>
      <c r="AB308" s="2">
        <f t="shared" si="63"/>
        <v>420000</v>
      </c>
      <c r="AC308" s="2">
        <f t="shared" si="64"/>
        <v>58761225.807142586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234</v>
      </c>
      <c r="C309" s="7"/>
      <c r="D309" s="2" t="e">
        <f t="shared" si="55"/>
        <v>#N/A</v>
      </c>
      <c r="E309" s="2" t="e">
        <f t="shared" si="67"/>
        <v>#N/A</v>
      </c>
      <c r="F309" s="2">
        <v>929655.16318680346</v>
      </c>
      <c r="G309" s="2">
        <f t="shared" si="70"/>
        <v>681858</v>
      </c>
      <c r="H309" s="2">
        <f t="shared" si="65"/>
        <v>162720185.30329627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993065.92328898609</v>
      </c>
      <c r="Q309" s="2">
        <f t="shared" si="71"/>
        <v>700000</v>
      </c>
      <c r="R309" s="2">
        <f t="shared" si="66"/>
        <v>168150807.51767892</v>
      </c>
      <c r="S309" s="2">
        <f t="shared" si="58"/>
        <v>681858</v>
      </c>
      <c r="T309" s="2">
        <f t="shared" si="59"/>
        <v>18142</v>
      </c>
      <c r="U309" s="2">
        <f t="shared" si="60"/>
        <v>700000</v>
      </c>
      <c r="V309" s="2">
        <f t="shared" si="34"/>
        <v>105444113.30329625</v>
      </c>
      <c r="W309" s="2">
        <f t="shared" si="61"/>
        <v>681858</v>
      </c>
      <c r="X309" s="2">
        <f t="shared" si="51"/>
        <v>18142</v>
      </c>
      <c r="Y309" s="2">
        <f t="shared" si="62"/>
        <v>62706694.214382663</v>
      </c>
      <c r="Z309" s="2" t="str">
        <f t="shared" si="52"/>
        <v>MEEP</v>
      </c>
      <c r="AA309" s="2">
        <f>IF(Z309="HERE",Y309,AA308+Graph!$G$1*1000)</f>
        <v>89195271.616580278</v>
      </c>
      <c r="AB309" s="2">
        <f t="shared" si="63"/>
        <v>420000</v>
      </c>
      <c r="AC309" s="2">
        <f t="shared" si="64"/>
        <v>58761225.807142586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235</v>
      </c>
      <c r="C310" s="7"/>
      <c r="D310" s="2" t="e">
        <f t="shared" si="55"/>
        <v>#N/A</v>
      </c>
      <c r="E310" s="2" t="e">
        <f t="shared" si="67"/>
        <v>#N/A</v>
      </c>
      <c r="F310" s="2">
        <v>931832.72857142985</v>
      </c>
      <c r="G310" s="2">
        <f t="shared" si="70"/>
        <v>681858</v>
      </c>
      <c r="H310" s="2">
        <f t="shared" si="65"/>
        <v>163402043.30329627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995473.62594948709</v>
      </c>
      <c r="Q310" s="2">
        <f t="shared" si="71"/>
        <v>700000</v>
      </c>
      <c r="R310" s="2">
        <f t="shared" si="66"/>
        <v>168850807.51767892</v>
      </c>
      <c r="S310" s="2">
        <f t="shared" si="58"/>
        <v>681858</v>
      </c>
      <c r="T310" s="2">
        <f t="shared" si="59"/>
        <v>18142</v>
      </c>
      <c r="U310" s="2">
        <f t="shared" si="60"/>
        <v>700000</v>
      </c>
      <c r="V310" s="2">
        <f t="shared" si="34"/>
        <v>106125971.30329625</v>
      </c>
      <c r="W310" s="2">
        <f t="shared" si="61"/>
        <v>681858</v>
      </c>
      <c r="X310" s="2">
        <f t="shared" si="51"/>
        <v>18142</v>
      </c>
      <c r="Y310" s="2">
        <f t="shared" si="62"/>
        <v>62724836.214382663</v>
      </c>
      <c r="Z310" s="2" t="str">
        <f t="shared" si="52"/>
        <v>MEEP</v>
      </c>
      <c r="AA310" s="2">
        <f>IF(Z310="HERE",Y310,AA309+Graph!$G$1*1000)</f>
        <v>89615271.616580278</v>
      </c>
      <c r="AB310" s="2">
        <f t="shared" si="63"/>
        <v>420000</v>
      </c>
      <c r="AC310" s="2">
        <f t="shared" si="64"/>
        <v>58761225.807142586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236</v>
      </c>
      <c r="C311" s="7"/>
      <c r="D311" s="2" t="e">
        <f t="shared" si="55"/>
        <v>#N/A</v>
      </c>
      <c r="E311" s="2" t="e">
        <f t="shared" si="67"/>
        <v>#N/A</v>
      </c>
      <c r="F311" s="2">
        <v>934010.29395604134</v>
      </c>
      <c r="G311" s="2">
        <f t="shared" si="70"/>
        <v>681858</v>
      </c>
      <c r="H311" s="2">
        <f t="shared" si="65"/>
        <v>164083901.30329627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997881.32860998809</v>
      </c>
      <c r="Q311" s="2">
        <f t="shared" si="71"/>
        <v>700000</v>
      </c>
      <c r="R311" s="2">
        <f t="shared" si="66"/>
        <v>169550807.51767892</v>
      </c>
      <c r="S311" s="2">
        <f t="shared" si="58"/>
        <v>681858</v>
      </c>
      <c r="T311" s="2">
        <f t="shared" si="59"/>
        <v>18142</v>
      </c>
      <c r="U311" s="2">
        <f t="shared" si="60"/>
        <v>700000</v>
      </c>
      <c r="V311" s="2">
        <f t="shared" si="34"/>
        <v>106807829.30329625</v>
      </c>
      <c r="W311" s="2">
        <f t="shared" si="61"/>
        <v>681858</v>
      </c>
      <c r="X311" s="2">
        <f t="shared" si="51"/>
        <v>18142</v>
      </c>
      <c r="Y311" s="2">
        <f t="shared" si="62"/>
        <v>62742978.214382663</v>
      </c>
      <c r="Z311" s="2" t="str">
        <f t="shared" si="52"/>
        <v>MEEP</v>
      </c>
      <c r="AA311" s="2">
        <f>IF(Z311="HERE",Y311,AA310+Graph!$G$1*1000)</f>
        <v>90035271.616580278</v>
      </c>
      <c r="AB311" s="2">
        <f t="shared" si="63"/>
        <v>420000</v>
      </c>
      <c r="AC311" s="2">
        <f t="shared" si="64"/>
        <v>58761225.807142586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237</v>
      </c>
      <c r="C312" s="7"/>
      <c r="D312" s="2" t="e">
        <f t="shared" si="55"/>
        <v>#N/A</v>
      </c>
      <c r="E312" s="2" t="e">
        <f t="shared" si="67"/>
        <v>#N/A</v>
      </c>
      <c r="F312" s="2">
        <v>936187.85934065282</v>
      </c>
      <c r="G312" s="2">
        <f t="shared" si="70"/>
        <v>681858</v>
      </c>
      <c r="H312" s="2">
        <f t="shared" si="65"/>
        <v>164765759.30329627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1000289.0312704891</v>
      </c>
      <c r="Q312" s="2">
        <f t="shared" si="71"/>
        <v>700000</v>
      </c>
      <c r="R312" s="2">
        <f t="shared" si="66"/>
        <v>170250807.51767892</v>
      </c>
      <c r="S312" s="2">
        <f t="shared" si="58"/>
        <v>681858</v>
      </c>
      <c r="T312" s="2">
        <f t="shared" si="59"/>
        <v>18142</v>
      </c>
      <c r="U312" s="2">
        <f t="shared" si="60"/>
        <v>700000</v>
      </c>
      <c r="V312" s="2">
        <f t="shared" si="34"/>
        <v>107489687.30329625</v>
      </c>
      <c r="W312" s="2">
        <f t="shared" si="61"/>
        <v>681858</v>
      </c>
      <c r="X312" s="2">
        <f t="shared" si="51"/>
        <v>18142</v>
      </c>
      <c r="Y312" s="2">
        <f t="shared" si="62"/>
        <v>62761120.214382663</v>
      </c>
      <c r="Z312" s="2" t="str">
        <f t="shared" si="52"/>
        <v>MEEP</v>
      </c>
      <c r="AA312" s="2">
        <f>IF(Z312="HERE",Y312,AA311+Graph!$G$1*1000)</f>
        <v>90455271.616580278</v>
      </c>
      <c r="AB312" s="2">
        <f t="shared" si="63"/>
        <v>420000</v>
      </c>
      <c r="AC312" s="2">
        <f t="shared" si="64"/>
        <v>58761225.807142586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238</v>
      </c>
      <c r="C313" s="7"/>
      <c r="D313" s="2" t="e">
        <f t="shared" si="55"/>
        <v>#N/A</v>
      </c>
      <c r="E313" s="2" t="e">
        <f t="shared" si="67"/>
        <v>#N/A</v>
      </c>
      <c r="F313" s="2">
        <v>938365.42472526431</v>
      </c>
      <c r="G313" s="2">
        <f t="shared" si="70"/>
        <v>681858</v>
      </c>
      <c r="H313" s="2">
        <f t="shared" si="65"/>
        <v>165447617.30329627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1002696.7339309752</v>
      </c>
      <c r="Q313" s="2">
        <f t="shared" si="71"/>
        <v>700000</v>
      </c>
      <c r="R313" s="2">
        <f t="shared" si="66"/>
        <v>170950807.51767892</v>
      </c>
      <c r="S313" s="2">
        <f t="shared" si="58"/>
        <v>681858</v>
      </c>
      <c r="T313" s="2">
        <f t="shared" si="59"/>
        <v>18142</v>
      </c>
      <c r="U313" s="2">
        <f t="shared" si="60"/>
        <v>700000</v>
      </c>
      <c r="V313" s="2">
        <f t="shared" si="34"/>
        <v>108171545.30329625</v>
      </c>
      <c r="W313" s="2">
        <f t="shared" si="61"/>
        <v>681858</v>
      </c>
      <c r="X313" s="2">
        <f t="shared" si="51"/>
        <v>18142</v>
      </c>
      <c r="Y313" s="2">
        <f t="shared" si="62"/>
        <v>62779262.214382663</v>
      </c>
      <c r="Z313" s="2" t="str">
        <f t="shared" si="52"/>
        <v>MEEP</v>
      </c>
      <c r="AA313" s="2">
        <f>IF(Z313="HERE",Y313,AA312+Graph!$G$1*1000)</f>
        <v>90875271.616580278</v>
      </c>
      <c r="AB313" s="2">
        <f t="shared" si="63"/>
        <v>420000</v>
      </c>
      <c r="AC313" s="2">
        <f t="shared" si="64"/>
        <v>58761225.807142586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239</v>
      </c>
      <c r="C314" s="7"/>
      <c r="D314" s="2" t="e">
        <f t="shared" si="55"/>
        <v>#N/A</v>
      </c>
      <c r="E314" s="2" t="e">
        <f t="shared" si="67"/>
        <v>#N/A</v>
      </c>
      <c r="F314" s="2">
        <v>940542.9901098907</v>
      </c>
      <c r="G314" s="2">
        <f t="shared" si="70"/>
        <v>681858</v>
      </c>
      <c r="H314" s="2">
        <f t="shared" si="65"/>
        <v>166129475.30329627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1005104.4365914762</v>
      </c>
      <c r="Q314" s="2">
        <f t="shared" si="71"/>
        <v>700000</v>
      </c>
      <c r="R314" s="2">
        <f t="shared" si="66"/>
        <v>171650807.51767892</v>
      </c>
      <c r="S314" s="2">
        <f t="shared" si="58"/>
        <v>681858</v>
      </c>
      <c r="T314" s="2">
        <f t="shared" si="59"/>
        <v>18142</v>
      </c>
      <c r="U314" s="2">
        <f t="shared" si="60"/>
        <v>700000</v>
      </c>
      <c r="V314" s="2">
        <f t="shared" si="34"/>
        <v>108853403.30329625</v>
      </c>
      <c r="W314" s="2">
        <f t="shared" si="61"/>
        <v>681858</v>
      </c>
      <c r="X314" s="2">
        <f t="shared" si="51"/>
        <v>18142</v>
      </c>
      <c r="Y314" s="2">
        <f t="shared" si="62"/>
        <v>62797404.214382663</v>
      </c>
      <c r="Z314" s="2" t="str">
        <f t="shared" si="52"/>
        <v>MEEP</v>
      </c>
      <c r="AA314" s="2">
        <f>IF(Z314="HERE",Y314,AA313+Graph!$G$1*1000)</f>
        <v>91295271.616580278</v>
      </c>
      <c r="AB314" s="2">
        <f t="shared" si="63"/>
        <v>420000</v>
      </c>
      <c r="AC314" s="2">
        <f t="shared" si="64"/>
        <v>58761225.807142586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240</v>
      </c>
      <c r="C315" s="7"/>
      <c r="D315" s="2" t="e">
        <f t="shared" si="55"/>
        <v>#N/A</v>
      </c>
      <c r="E315" s="2" t="e">
        <f t="shared" si="67"/>
        <v>#N/A</v>
      </c>
      <c r="F315" s="2">
        <v>942720.55549450219</v>
      </c>
      <c r="G315" s="2">
        <f t="shared" si="70"/>
        <v>681858</v>
      </c>
      <c r="H315" s="2">
        <f t="shared" si="65"/>
        <v>166811333.30329627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1007512.1392519772</v>
      </c>
      <c r="Q315" s="2">
        <f t="shared" si="71"/>
        <v>700000</v>
      </c>
      <c r="R315" s="2">
        <f t="shared" si="66"/>
        <v>172350807.51767892</v>
      </c>
      <c r="S315" s="2">
        <f t="shared" si="58"/>
        <v>681858</v>
      </c>
      <c r="T315" s="2">
        <f t="shared" si="59"/>
        <v>18142</v>
      </c>
      <c r="U315" s="2">
        <f t="shared" si="60"/>
        <v>700000</v>
      </c>
      <c r="V315" s="2">
        <f t="shared" si="34"/>
        <v>109535261.30329625</v>
      </c>
      <c r="W315" s="2">
        <f t="shared" si="61"/>
        <v>681858</v>
      </c>
      <c r="X315" s="2">
        <f t="shared" si="51"/>
        <v>18142</v>
      </c>
      <c r="Y315" s="2">
        <f t="shared" si="62"/>
        <v>62815546.214382663</v>
      </c>
      <c r="Z315" s="2" t="str">
        <f t="shared" si="52"/>
        <v>MEEP</v>
      </c>
      <c r="AA315" s="2">
        <f>IF(Z315="HERE",Y315,AA314+Graph!$G$1*1000)</f>
        <v>91715271.616580278</v>
      </c>
      <c r="AB315" s="2">
        <f t="shared" si="63"/>
        <v>420000</v>
      </c>
      <c r="AC315" s="2">
        <f t="shared" si="64"/>
        <v>58761225.807142586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241</v>
      </c>
      <c r="C316" s="7"/>
      <c r="D316" s="2" t="e">
        <f t="shared" si="55"/>
        <v>#N/A</v>
      </c>
      <c r="E316" s="2" t="e">
        <f t="shared" si="67"/>
        <v>#N/A</v>
      </c>
      <c r="F316" s="2">
        <v>944898.12087911367</v>
      </c>
      <c r="G316" s="2">
        <f t="shared" si="70"/>
        <v>681858</v>
      </c>
      <c r="H316" s="2">
        <f t="shared" si="65"/>
        <v>167493191.30329627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1009919.8419124782</v>
      </c>
      <c r="Q316" s="2">
        <f t="shared" si="71"/>
        <v>700000</v>
      </c>
      <c r="R316" s="2">
        <f t="shared" si="66"/>
        <v>173050807.51767892</v>
      </c>
      <c r="S316" s="2">
        <f t="shared" si="58"/>
        <v>681858</v>
      </c>
      <c r="T316" s="2">
        <f t="shared" si="59"/>
        <v>18142</v>
      </c>
      <c r="U316" s="2">
        <f t="shared" si="60"/>
        <v>700000</v>
      </c>
      <c r="V316" s="2">
        <f t="shared" si="34"/>
        <v>110217119.30329625</v>
      </c>
      <c r="W316" s="2">
        <f t="shared" si="61"/>
        <v>681858</v>
      </c>
      <c r="X316" s="2">
        <f t="shared" si="51"/>
        <v>18142</v>
      </c>
      <c r="Y316" s="2">
        <f t="shared" si="62"/>
        <v>62833688.214382663</v>
      </c>
      <c r="Z316" s="2" t="str">
        <f t="shared" si="52"/>
        <v>MEEP</v>
      </c>
      <c r="AA316" s="2">
        <f>IF(Z316="HERE",Y316,AA315+Graph!$G$1*1000)</f>
        <v>92135271.616580278</v>
      </c>
      <c r="AB316" s="2">
        <f t="shared" si="63"/>
        <v>420000</v>
      </c>
      <c r="AC316" s="2">
        <f t="shared" si="64"/>
        <v>58761225.807142586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242</v>
      </c>
      <c r="C317" s="7"/>
      <c r="D317" s="2" t="e">
        <f t="shared" si="55"/>
        <v>#N/A</v>
      </c>
      <c r="E317" s="2" t="e">
        <f t="shared" si="67"/>
        <v>#N/A</v>
      </c>
      <c r="F317" s="2">
        <v>947075.68626374006</v>
      </c>
      <c r="G317" s="2">
        <f t="shared" si="70"/>
        <v>681858</v>
      </c>
      <c r="H317" s="2">
        <f t="shared" si="65"/>
        <v>168175049.30329627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1012327.5445729643</v>
      </c>
      <c r="Q317" s="2">
        <f t="shared" si="71"/>
        <v>700000</v>
      </c>
      <c r="R317" s="2">
        <f t="shared" si="66"/>
        <v>173750807.51767892</v>
      </c>
      <c r="S317" s="2">
        <f t="shared" si="58"/>
        <v>681858</v>
      </c>
      <c r="T317" s="2">
        <f t="shared" si="59"/>
        <v>18142</v>
      </c>
      <c r="U317" s="2">
        <f t="shared" si="60"/>
        <v>700000</v>
      </c>
      <c r="V317" s="2">
        <f t="shared" si="34"/>
        <v>110898977.30329625</v>
      </c>
      <c r="W317" s="2">
        <f t="shared" si="61"/>
        <v>681858</v>
      </c>
      <c r="X317" s="2">
        <f t="shared" si="51"/>
        <v>18142</v>
      </c>
      <c r="Y317" s="2">
        <f t="shared" si="62"/>
        <v>62851830.214382663</v>
      </c>
      <c r="Z317" s="2" t="str">
        <f t="shared" si="52"/>
        <v>MEEP</v>
      </c>
      <c r="AA317" s="2">
        <f>IF(Z317="HERE",Y317,AA316+Graph!$G$1*1000)</f>
        <v>92555271.616580278</v>
      </c>
      <c r="AB317" s="2">
        <f t="shared" si="63"/>
        <v>420000</v>
      </c>
      <c r="AC317" s="2">
        <f t="shared" si="64"/>
        <v>58761225.807142586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243</v>
      </c>
      <c r="C318" s="7"/>
      <c r="D318" s="2" t="e">
        <f t="shared" si="55"/>
        <v>#N/A</v>
      </c>
      <c r="E318" s="2" t="e">
        <f t="shared" si="67"/>
        <v>#N/A</v>
      </c>
      <c r="F318" s="2">
        <v>949253.25164835155</v>
      </c>
      <c r="G318" s="2">
        <f t="shared" si="70"/>
        <v>681858</v>
      </c>
      <c r="H318" s="2">
        <f t="shared" si="65"/>
        <v>168856907.30329627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1014735.2472334653</v>
      </c>
      <c r="Q318" s="2">
        <f t="shared" si="71"/>
        <v>700000</v>
      </c>
      <c r="R318" s="2">
        <f t="shared" si="66"/>
        <v>174450807.51767892</v>
      </c>
      <c r="S318" s="2">
        <f t="shared" si="58"/>
        <v>681858</v>
      </c>
      <c r="T318" s="2">
        <f t="shared" si="59"/>
        <v>18142</v>
      </c>
      <c r="U318" s="2">
        <f t="shared" si="60"/>
        <v>700000</v>
      </c>
      <c r="V318" s="2">
        <f t="shared" si="34"/>
        <v>111580835.30329625</v>
      </c>
      <c r="W318" s="2">
        <f t="shared" si="61"/>
        <v>681858</v>
      </c>
      <c r="X318" s="2">
        <f t="shared" si="51"/>
        <v>18142</v>
      </c>
      <c r="Y318" s="2">
        <f t="shared" si="62"/>
        <v>62869972.214382663</v>
      </c>
      <c r="Z318" s="2" t="str">
        <f t="shared" si="52"/>
        <v>MEEP</v>
      </c>
      <c r="AA318" s="2">
        <f>IF(Z318="HERE",Y318,AA317+Graph!$G$1*1000)</f>
        <v>92975271.616580278</v>
      </c>
      <c r="AB318" s="2">
        <f t="shared" si="63"/>
        <v>420000</v>
      </c>
      <c r="AC318" s="2">
        <f t="shared" si="64"/>
        <v>58761225.807142586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244</v>
      </c>
      <c r="C319" s="7"/>
      <c r="D319" s="2" t="e">
        <f t="shared" si="55"/>
        <v>#N/A</v>
      </c>
      <c r="E319" s="2" t="e">
        <f t="shared" si="67"/>
        <v>#N/A</v>
      </c>
      <c r="F319" s="2">
        <v>951430.81703296304</v>
      </c>
      <c r="G319" s="2">
        <f t="shared" si="70"/>
        <v>681858</v>
      </c>
      <c r="H319" s="2">
        <f t="shared" si="65"/>
        <v>169538765.30329627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1017142.9498939663</v>
      </c>
      <c r="Q319" s="2">
        <f t="shared" si="71"/>
        <v>700000</v>
      </c>
      <c r="R319" s="2">
        <f t="shared" si="66"/>
        <v>175150807.51767892</v>
      </c>
      <c r="S319" s="2">
        <f t="shared" si="58"/>
        <v>681858</v>
      </c>
      <c r="T319" s="2">
        <f t="shared" si="59"/>
        <v>18142</v>
      </c>
      <c r="U319" s="2">
        <f t="shared" si="60"/>
        <v>700000</v>
      </c>
      <c r="V319" s="2">
        <f t="shared" si="34"/>
        <v>112262693.30329625</v>
      </c>
      <c r="W319" s="2">
        <f t="shared" si="61"/>
        <v>681858</v>
      </c>
      <c r="X319" s="2">
        <f t="shared" si="51"/>
        <v>18142</v>
      </c>
      <c r="Y319" s="2">
        <f t="shared" si="62"/>
        <v>62888114.214382663</v>
      </c>
      <c r="Z319" s="2" t="str">
        <f t="shared" si="52"/>
        <v>MEEP</v>
      </c>
      <c r="AA319" s="2">
        <f>IF(Z319="HERE",Y319,AA318+Graph!$G$1*1000)</f>
        <v>93395271.616580278</v>
      </c>
      <c r="AB319" s="2">
        <f t="shared" si="63"/>
        <v>420000</v>
      </c>
      <c r="AC319" s="2">
        <f t="shared" si="64"/>
        <v>58761225.807142586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245</v>
      </c>
      <c r="C320" s="7"/>
      <c r="D320" s="2" t="e">
        <f t="shared" si="55"/>
        <v>#N/A</v>
      </c>
      <c r="E320" s="2" t="e">
        <f t="shared" si="67"/>
        <v>#N/A</v>
      </c>
      <c r="F320" s="2">
        <v>953608.38241757452</v>
      </c>
      <c r="G320" s="2">
        <f t="shared" si="70"/>
        <v>681858</v>
      </c>
      <c r="H320" s="2">
        <f t="shared" si="65"/>
        <v>170220623.30329627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1019550.6525544673</v>
      </c>
      <c r="Q320" s="2">
        <f t="shared" si="71"/>
        <v>700000</v>
      </c>
      <c r="R320" s="2">
        <f t="shared" si="66"/>
        <v>175850807.51767892</v>
      </c>
      <c r="S320" s="2">
        <f t="shared" si="58"/>
        <v>681858</v>
      </c>
      <c r="T320" s="2">
        <f t="shared" si="59"/>
        <v>18142</v>
      </c>
      <c r="U320" s="2">
        <f t="shared" si="60"/>
        <v>700000</v>
      </c>
      <c r="V320" s="2">
        <f t="shared" si="34"/>
        <v>112944551.30329625</v>
      </c>
      <c r="W320" s="2">
        <f t="shared" si="61"/>
        <v>681858</v>
      </c>
      <c r="X320" s="2">
        <f t="shared" si="51"/>
        <v>18142</v>
      </c>
      <c r="Y320" s="2">
        <f t="shared" si="62"/>
        <v>62906256.214382663</v>
      </c>
      <c r="Z320" s="2" t="str">
        <f t="shared" si="52"/>
        <v>MEEP</v>
      </c>
      <c r="AA320" s="2">
        <f>IF(Z320="HERE",Y320,AA319+Graph!$G$1*1000)</f>
        <v>93815271.616580278</v>
      </c>
      <c r="AB320" s="2">
        <f t="shared" si="63"/>
        <v>420000</v>
      </c>
      <c r="AC320" s="2">
        <f t="shared" si="64"/>
        <v>58761225.807142586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246</v>
      </c>
      <c r="C321" s="7"/>
      <c r="D321" s="2" t="e">
        <f t="shared" si="55"/>
        <v>#N/A</v>
      </c>
      <c r="E321" s="2" t="e">
        <f t="shared" si="67"/>
        <v>#N/A</v>
      </c>
      <c r="F321" s="2">
        <v>955785.94780220091</v>
      </c>
      <c r="G321" s="2">
        <f t="shared" si="70"/>
        <v>681858</v>
      </c>
      <c r="H321" s="2">
        <f t="shared" si="65"/>
        <v>170902481.30329627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1021958.3552149683</v>
      </c>
      <c r="Q321" s="2">
        <f t="shared" si="71"/>
        <v>700000</v>
      </c>
      <c r="R321" s="2">
        <f t="shared" si="66"/>
        <v>176550807.51767892</v>
      </c>
      <c r="S321" s="2">
        <f t="shared" si="58"/>
        <v>681858</v>
      </c>
      <c r="T321" s="2">
        <f t="shared" si="59"/>
        <v>18142</v>
      </c>
      <c r="U321" s="2">
        <f t="shared" si="60"/>
        <v>700000</v>
      </c>
      <c r="V321" s="2">
        <f t="shared" si="34"/>
        <v>113626409.30329625</v>
      </c>
      <c r="W321" s="2">
        <f t="shared" si="61"/>
        <v>681858</v>
      </c>
      <c r="X321" s="2">
        <f t="shared" si="51"/>
        <v>18142</v>
      </c>
      <c r="Y321" s="2">
        <f t="shared" si="62"/>
        <v>62924398.214382663</v>
      </c>
      <c r="Z321" s="2" t="str">
        <f t="shared" si="52"/>
        <v>MEEP</v>
      </c>
      <c r="AA321" s="2">
        <f>IF(Z321="HERE",Y321,AA320+Graph!$G$1*1000)</f>
        <v>94235271.616580278</v>
      </c>
      <c r="AB321" s="2">
        <f t="shared" si="63"/>
        <v>420000</v>
      </c>
      <c r="AC321" s="2">
        <f t="shared" si="64"/>
        <v>58761225.807142586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247</v>
      </c>
      <c r="C322" s="7"/>
      <c r="D322" s="2" t="e">
        <f t="shared" si="55"/>
        <v>#N/A</v>
      </c>
      <c r="E322" s="2" t="e">
        <f t="shared" si="67"/>
        <v>#N/A</v>
      </c>
      <c r="F322" s="2">
        <v>957963.5131868124</v>
      </c>
      <c r="G322" s="2">
        <f t="shared" si="70"/>
        <v>681858</v>
      </c>
      <c r="H322" s="2">
        <f t="shared" si="65"/>
        <v>171584339.30329627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1024366.0578754544</v>
      </c>
      <c r="Q322" s="2">
        <f t="shared" si="71"/>
        <v>700000</v>
      </c>
      <c r="R322" s="2">
        <f t="shared" si="66"/>
        <v>177250807.51767892</v>
      </c>
      <c r="S322" s="2">
        <f t="shared" si="58"/>
        <v>681858</v>
      </c>
      <c r="T322" s="2">
        <f t="shared" si="59"/>
        <v>18142</v>
      </c>
      <c r="U322" s="2">
        <f t="shared" si="60"/>
        <v>700000</v>
      </c>
      <c r="V322" s="2">
        <f t="shared" si="34"/>
        <v>114308267.30329625</v>
      </c>
      <c r="W322" s="2">
        <f t="shared" si="61"/>
        <v>681858</v>
      </c>
      <c r="X322" s="2">
        <f t="shared" si="51"/>
        <v>18142</v>
      </c>
      <c r="Y322" s="2">
        <f t="shared" si="62"/>
        <v>62942540.214382663</v>
      </c>
      <c r="Z322" s="2" t="str">
        <f t="shared" si="52"/>
        <v>MEEP</v>
      </c>
      <c r="AA322" s="2">
        <f>IF(Z322="HERE",Y322,AA321+Graph!$G$1*1000)</f>
        <v>94655271.616580278</v>
      </c>
      <c r="AB322" s="2">
        <f t="shared" si="63"/>
        <v>420000</v>
      </c>
      <c r="AC322" s="2">
        <f t="shared" si="64"/>
        <v>58761225.807142586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248</v>
      </c>
      <c r="C323" s="7"/>
      <c r="D323" s="2" t="e">
        <f t="shared" si="55"/>
        <v>#N/A</v>
      </c>
      <c r="E323" s="2" t="e">
        <f t="shared" si="67"/>
        <v>#N/A</v>
      </c>
      <c r="F323" s="2">
        <v>960141.07857142389</v>
      </c>
      <c r="G323" s="2">
        <f t="shared" si="70"/>
        <v>681858</v>
      </c>
      <c r="H323" s="2">
        <f t="shared" si="65"/>
        <v>172266197.30329627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1026773.7605359554</v>
      </c>
      <c r="Q323" s="2">
        <f t="shared" si="71"/>
        <v>700000</v>
      </c>
      <c r="R323" s="2">
        <f t="shared" si="66"/>
        <v>177950807.51767892</v>
      </c>
      <c r="S323" s="2">
        <f t="shared" si="58"/>
        <v>681858</v>
      </c>
      <c r="T323" s="2">
        <f t="shared" si="59"/>
        <v>18142</v>
      </c>
      <c r="U323" s="2">
        <f t="shared" si="60"/>
        <v>700000</v>
      </c>
      <c r="V323" s="2">
        <f t="shared" si="34"/>
        <v>114990125.30329625</v>
      </c>
      <c r="W323" s="2">
        <f t="shared" si="61"/>
        <v>681858</v>
      </c>
      <c r="X323" s="2">
        <f t="shared" si="51"/>
        <v>18142</v>
      </c>
      <c r="Y323" s="2">
        <f t="shared" si="62"/>
        <v>62960682.214382663</v>
      </c>
      <c r="Z323" s="2" t="str">
        <f t="shared" si="52"/>
        <v>MEEP</v>
      </c>
      <c r="AA323" s="2">
        <f>IF(Z323="HERE",Y323,AA322+Graph!$G$1*1000)</f>
        <v>95075271.616580278</v>
      </c>
      <c r="AB323" s="2">
        <f t="shared" si="63"/>
        <v>420000</v>
      </c>
      <c r="AC323" s="2">
        <f t="shared" si="64"/>
        <v>58761225.807142586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249</v>
      </c>
      <c r="C324" s="7"/>
      <c r="D324" s="2" t="e">
        <f t="shared" si="55"/>
        <v>#N/A</v>
      </c>
      <c r="E324" s="2" t="e">
        <f t="shared" si="67"/>
        <v>#N/A</v>
      </c>
      <c r="F324" s="2">
        <v>962318.64395603538</v>
      </c>
      <c r="G324" s="2">
        <f t="shared" si="70"/>
        <v>681858</v>
      </c>
      <c r="H324" s="2">
        <f t="shared" si="65"/>
        <v>172948055.30329627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1029181.4631964564</v>
      </c>
      <c r="Q324" s="2">
        <f t="shared" si="71"/>
        <v>700000</v>
      </c>
      <c r="R324" s="2">
        <f t="shared" si="66"/>
        <v>178650807.51767892</v>
      </c>
      <c r="S324" s="2">
        <f t="shared" si="58"/>
        <v>681858</v>
      </c>
      <c r="T324" s="2">
        <f t="shared" si="59"/>
        <v>18142</v>
      </c>
      <c r="U324" s="2">
        <f t="shared" si="60"/>
        <v>700000</v>
      </c>
      <c r="V324" s="2">
        <f t="shared" si="34"/>
        <v>115671983.30329625</v>
      </c>
      <c r="W324" s="2">
        <f t="shared" si="61"/>
        <v>681858</v>
      </c>
      <c r="X324" s="2">
        <f t="shared" si="51"/>
        <v>18142</v>
      </c>
      <c r="Y324" s="2">
        <f t="shared" si="62"/>
        <v>62978824.214382663</v>
      </c>
      <c r="Z324" s="2" t="str">
        <f t="shared" si="52"/>
        <v>MEEP</v>
      </c>
      <c r="AA324" s="2">
        <f>IF(Z324="HERE",Y324,AA323+Graph!$G$1*1000)</f>
        <v>95495271.616580278</v>
      </c>
      <c r="AB324" s="2">
        <f t="shared" si="63"/>
        <v>420000</v>
      </c>
      <c r="AC324" s="2">
        <f t="shared" si="64"/>
        <v>58761225.807142586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250</v>
      </c>
      <c r="C325" s="7"/>
      <c r="D325" s="2" t="e">
        <f t="shared" si="55"/>
        <v>#N/A</v>
      </c>
      <c r="E325" s="2" t="e">
        <f t="shared" si="67"/>
        <v>#N/A</v>
      </c>
      <c r="F325" s="2">
        <v>964496.20934066176</v>
      </c>
      <c r="G325" s="2">
        <f t="shared" si="70"/>
        <v>681858</v>
      </c>
      <c r="H325" s="2">
        <f t="shared" si="65"/>
        <v>173629913.30329627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1031589.1658569574</v>
      </c>
      <c r="Q325" s="2">
        <f t="shared" si="71"/>
        <v>700000</v>
      </c>
      <c r="R325" s="2">
        <f t="shared" si="66"/>
        <v>179350807.51767892</v>
      </c>
      <c r="S325" s="2">
        <f t="shared" si="58"/>
        <v>681858</v>
      </c>
      <c r="T325" s="2">
        <f t="shared" si="59"/>
        <v>18142</v>
      </c>
      <c r="U325" s="2">
        <f t="shared" si="60"/>
        <v>700000</v>
      </c>
      <c r="V325" s="2">
        <f t="shared" si="34"/>
        <v>116353841.30329625</v>
      </c>
      <c r="W325" s="2">
        <f t="shared" si="61"/>
        <v>681858</v>
      </c>
      <c r="X325" s="2">
        <f t="shared" si="51"/>
        <v>18142</v>
      </c>
      <c r="Y325" s="2">
        <f t="shared" si="62"/>
        <v>62996966.214382663</v>
      </c>
      <c r="Z325" s="2" t="str">
        <f t="shared" si="52"/>
        <v>MEEP</v>
      </c>
      <c r="AA325" s="2">
        <f>IF(Z325="HERE",Y325,AA324+Graph!$G$1*1000)</f>
        <v>95915271.616580278</v>
      </c>
      <c r="AB325" s="2">
        <f t="shared" si="63"/>
        <v>420000</v>
      </c>
      <c r="AC325" s="2">
        <f t="shared" si="64"/>
        <v>58761225.807142586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251</v>
      </c>
      <c r="C326" s="7"/>
      <c r="D326" s="2" t="e">
        <f t="shared" si="55"/>
        <v>#N/A</v>
      </c>
      <c r="E326" s="2" t="e">
        <f t="shared" si="67"/>
        <v>#N/A</v>
      </c>
      <c r="F326" s="2">
        <v>966673.77472527325</v>
      </c>
      <c r="G326" s="2">
        <f t="shared" si="70"/>
        <v>681858</v>
      </c>
      <c r="H326" s="2">
        <f t="shared" si="65"/>
        <v>174311771.30329627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1033996.8685174435</v>
      </c>
      <c r="Q326" s="2">
        <f t="shared" si="71"/>
        <v>700000</v>
      </c>
      <c r="R326" s="2">
        <f t="shared" si="66"/>
        <v>180050807.51767892</v>
      </c>
      <c r="S326" s="2">
        <f t="shared" si="58"/>
        <v>681858</v>
      </c>
      <c r="T326" s="2">
        <f t="shared" si="59"/>
        <v>18142</v>
      </c>
      <c r="U326" s="2">
        <f t="shared" si="60"/>
        <v>700000</v>
      </c>
      <c r="V326" s="2">
        <f t="shared" si="34"/>
        <v>117035699.30329625</v>
      </c>
      <c r="W326" s="2">
        <f t="shared" si="61"/>
        <v>681858</v>
      </c>
      <c r="X326" s="2">
        <f t="shared" si="51"/>
        <v>18142</v>
      </c>
      <c r="Y326" s="2">
        <f t="shared" si="62"/>
        <v>63015108.214382663</v>
      </c>
      <c r="Z326" s="2" t="str">
        <f t="shared" si="52"/>
        <v>MEEP</v>
      </c>
      <c r="AA326" s="2">
        <f>IF(Z326="HERE",Y326,AA325+Graph!$G$1*1000)</f>
        <v>96335271.616580278</v>
      </c>
      <c r="AB326" s="2">
        <f t="shared" si="63"/>
        <v>420000</v>
      </c>
      <c r="AC326" s="2">
        <f t="shared" si="64"/>
        <v>58761225.807142586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252</v>
      </c>
      <c r="C327" s="7"/>
      <c r="D327" s="2" t="e">
        <f t="shared" si="55"/>
        <v>#N/A</v>
      </c>
      <c r="E327" s="2" t="e">
        <f t="shared" si="67"/>
        <v>#N/A</v>
      </c>
      <c r="F327" s="2">
        <v>968851.34010988474</v>
      </c>
      <c r="G327" s="2">
        <f t="shared" si="70"/>
        <v>681858</v>
      </c>
      <c r="H327" s="2">
        <f t="shared" si="65"/>
        <v>174993629.30329627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1036404.5711779445</v>
      </c>
      <c r="Q327" s="2">
        <f t="shared" si="71"/>
        <v>700000</v>
      </c>
      <c r="R327" s="2">
        <f t="shared" si="66"/>
        <v>180750807.51767892</v>
      </c>
      <c r="S327" s="2">
        <f t="shared" si="58"/>
        <v>681858</v>
      </c>
      <c r="T327" s="2">
        <f t="shared" si="59"/>
        <v>18142</v>
      </c>
      <c r="U327" s="2">
        <f t="shared" si="60"/>
        <v>700000</v>
      </c>
      <c r="V327" s="2">
        <f t="shared" si="34"/>
        <v>117717557.30329625</v>
      </c>
      <c r="W327" s="2">
        <f t="shared" si="61"/>
        <v>681858</v>
      </c>
      <c r="X327" s="2">
        <f t="shared" si="51"/>
        <v>18142</v>
      </c>
      <c r="Y327" s="2">
        <f t="shared" si="62"/>
        <v>63033250.214382663</v>
      </c>
      <c r="Z327" s="2" t="str">
        <f t="shared" si="52"/>
        <v>MEEP</v>
      </c>
      <c r="AA327" s="2">
        <f>IF(Z327="HERE",Y327,AA326+Graph!$G$1*1000)</f>
        <v>96755271.616580278</v>
      </c>
      <c r="AB327" s="2">
        <f t="shared" si="63"/>
        <v>420000</v>
      </c>
      <c r="AC327" s="2">
        <f t="shared" si="64"/>
        <v>58761225.807142586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253</v>
      </c>
      <c r="C328" s="7"/>
      <c r="D328" s="2" t="e">
        <f t="shared" si="55"/>
        <v>#N/A</v>
      </c>
      <c r="E328" s="2" t="e">
        <f t="shared" si="67"/>
        <v>#N/A</v>
      </c>
      <c r="F328" s="2">
        <v>971028.90549449623</v>
      </c>
      <c r="G328" s="2">
        <f t="shared" si="70"/>
        <v>681858</v>
      </c>
      <c r="H328" s="2">
        <f t="shared" si="65"/>
        <v>175675487.30329627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1038812.2738384455</v>
      </c>
      <c r="Q328" s="2">
        <f t="shared" si="71"/>
        <v>700000</v>
      </c>
      <c r="R328" s="2">
        <f t="shared" si="66"/>
        <v>181450807.51767892</v>
      </c>
      <c r="S328" s="2">
        <f t="shared" si="58"/>
        <v>681858</v>
      </c>
      <c r="T328" s="2">
        <f t="shared" si="59"/>
        <v>18142</v>
      </c>
      <c r="U328" s="2">
        <f t="shared" si="60"/>
        <v>700000</v>
      </c>
      <c r="V328" s="2">
        <f t="shared" si="34"/>
        <v>118399415.30329625</v>
      </c>
      <c r="W328" s="2">
        <f t="shared" si="61"/>
        <v>681858</v>
      </c>
      <c r="X328" s="2">
        <f t="shared" si="51"/>
        <v>18142</v>
      </c>
      <c r="Y328" s="2">
        <f t="shared" si="62"/>
        <v>63051392.214382663</v>
      </c>
      <c r="Z328" s="2" t="str">
        <f t="shared" si="52"/>
        <v>MEEP</v>
      </c>
      <c r="AA328" s="2">
        <f>IF(Z328="HERE",Y328,AA327+Graph!$G$1*1000)</f>
        <v>97175271.616580278</v>
      </c>
      <c r="AB328" s="2">
        <f t="shared" si="63"/>
        <v>420000</v>
      </c>
      <c r="AC328" s="2">
        <f t="shared" si="64"/>
        <v>58761225.807142586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254</v>
      </c>
      <c r="C329" s="7"/>
      <c r="D329" s="2" t="e">
        <f t="shared" si="55"/>
        <v>#N/A</v>
      </c>
      <c r="E329" s="2" t="e">
        <f t="shared" si="67"/>
        <v>#N/A</v>
      </c>
      <c r="F329" s="2">
        <v>973206.47087912261</v>
      </c>
      <c r="G329" s="2">
        <f t="shared" si="70"/>
        <v>681858</v>
      </c>
      <c r="H329" s="2">
        <f t="shared" si="65"/>
        <v>176357345.30329627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1041219.9764989465</v>
      </c>
      <c r="Q329" s="2">
        <f t="shared" si="71"/>
        <v>700000</v>
      </c>
      <c r="R329" s="2">
        <f t="shared" si="66"/>
        <v>182150807.51767892</v>
      </c>
      <c r="S329" s="2">
        <f t="shared" si="58"/>
        <v>681858</v>
      </c>
      <c r="T329" s="2">
        <f t="shared" si="59"/>
        <v>18142</v>
      </c>
      <c r="U329" s="2">
        <f t="shared" si="60"/>
        <v>700000</v>
      </c>
      <c r="V329" s="2">
        <f t="shared" si="34"/>
        <v>119081273.30329625</v>
      </c>
      <c r="W329" s="2">
        <f t="shared" si="61"/>
        <v>681858</v>
      </c>
      <c r="X329" s="2">
        <f t="shared" si="51"/>
        <v>18142</v>
      </c>
      <c r="Y329" s="2">
        <f t="shared" si="62"/>
        <v>63069534.214382663</v>
      </c>
      <c r="Z329" s="2" t="str">
        <f t="shared" si="52"/>
        <v>MEEP</v>
      </c>
      <c r="AA329" s="2">
        <f>IF(Z329="HERE",Y329,AA328+Graph!$G$1*1000)</f>
        <v>97595271.616580278</v>
      </c>
      <c r="AB329" s="2">
        <f t="shared" si="63"/>
        <v>420000</v>
      </c>
      <c r="AC329" s="2">
        <f t="shared" si="64"/>
        <v>58761225.807142586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255</v>
      </c>
      <c r="C330" s="7"/>
      <c r="D330" s="2" t="e">
        <f t="shared" si="55"/>
        <v>#N/A</v>
      </c>
      <c r="E330" s="2" t="e">
        <f t="shared" si="67"/>
        <v>#N/A</v>
      </c>
      <c r="F330" s="2">
        <v>975384.0362637341</v>
      </c>
      <c r="G330" s="2">
        <f t="shared" si="70"/>
        <v>681858</v>
      </c>
      <c r="H330" s="2">
        <f t="shared" si="65"/>
        <v>177039203.30329627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1043627.6791594326</v>
      </c>
      <c r="Q330" s="2">
        <f t="shared" si="71"/>
        <v>700000</v>
      </c>
      <c r="R330" s="2">
        <f t="shared" si="66"/>
        <v>182850807.51767892</v>
      </c>
      <c r="S330" s="2">
        <f t="shared" si="58"/>
        <v>681858</v>
      </c>
      <c r="T330" s="2">
        <f t="shared" si="59"/>
        <v>18142</v>
      </c>
      <c r="U330" s="2">
        <f t="shared" si="60"/>
        <v>700000</v>
      </c>
      <c r="V330" s="2">
        <f t="shared" si="34"/>
        <v>119763131.30329625</v>
      </c>
      <c r="W330" s="2">
        <f t="shared" si="61"/>
        <v>681858</v>
      </c>
      <c r="X330" s="2">
        <f t="shared" si="51"/>
        <v>18142</v>
      </c>
      <c r="Y330" s="2">
        <f t="shared" si="62"/>
        <v>63087676.214382663</v>
      </c>
      <c r="Z330" s="2" t="str">
        <f t="shared" si="52"/>
        <v>MEEP</v>
      </c>
      <c r="AA330" s="2">
        <f>IF(Z330="HERE",Y330,AA329+Graph!$G$1*1000)</f>
        <v>98015271.616580278</v>
      </c>
      <c r="AB330" s="2">
        <f t="shared" si="63"/>
        <v>420000</v>
      </c>
      <c r="AC330" s="2">
        <f t="shared" si="64"/>
        <v>58761225.807142586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256</v>
      </c>
      <c r="C331" s="7"/>
      <c r="D331" s="2" t="e">
        <f t="shared" si="55"/>
        <v>#N/A</v>
      </c>
      <c r="E331" s="2" t="e">
        <f t="shared" si="67"/>
        <v>#N/A</v>
      </c>
      <c r="F331" s="2">
        <v>977561.60164834559</v>
      </c>
      <c r="G331" s="2">
        <f t="shared" si="70"/>
        <v>681858</v>
      </c>
      <c r="H331" s="2">
        <f t="shared" si="65"/>
        <v>177721061.30329627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1046035.3818199337</v>
      </c>
      <c r="Q331" s="2">
        <f t="shared" si="71"/>
        <v>700000</v>
      </c>
      <c r="R331" s="2">
        <f t="shared" si="66"/>
        <v>183550807.51767892</v>
      </c>
      <c r="S331" s="2">
        <f t="shared" si="58"/>
        <v>681858</v>
      </c>
      <c r="T331" s="2">
        <f t="shared" si="59"/>
        <v>18142</v>
      </c>
      <c r="U331" s="2">
        <f t="shared" si="60"/>
        <v>700000</v>
      </c>
      <c r="V331" s="2">
        <f t="shared" si="34"/>
        <v>120444989.30329625</v>
      </c>
      <c r="W331" s="2">
        <f t="shared" si="61"/>
        <v>681858</v>
      </c>
      <c r="X331" s="2">
        <f t="shared" si="51"/>
        <v>18142</v>
      </c>
      <c r="Y331" s="2">
        <f t="shared" si="62"/>
        <v>63105818.214382663</v>
      </c>
      <c r="Z331" s="2" t="str">
        <f t="shared" si="52"/>
        <v>MEEP</v>
      </c>
      <c r="AA331" s="2">
        <f>IF(Z331="HERE",Y331,AA330+Graph!$G$1*1000)</f>
        <v>98435271.616580278</v>
      </c>
      <c r="AB331" s="2">
        <f t="shared" si="63"/>
        <v>420000</v>
      </c>
      <c r="AC331" s="2">
        <f t="shared" si="64"/>
        <v>58761225.807142586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257</v>
      </c>
      <c r="C332" s="7"/>
      <c r="D332" s="2" t="e">
        <f t="shared" si="55"/>
        <v>#N/A</v>
      </c>
      <c r="E332" s="2" t="e">
        <f t="shared" si="67"/>
        <v>#N/A</v>
      </c>
      <c r="F332" s="2">
        <v>979739.16703295708</v>
      </c>
      <c r="G332" s="2">
        <f t="shared" si="70"/>
        <v>681858</v>
      </c>
      <c r="H332" s="2">
        <f t="shared" si="65"/>
        <v>178402919.30329627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1048443.0844804347</v>
      </c>
      <c r="Q332" s="2">
        <f t="shared" si="71"/>
        <v>700000</v>
      </c>
      <c r="R332" s="2">
        <f t="shared" si="66"/>
        <v>184250807.51767892</v>
      </c>
      <c r="S332" s="2">
        <f t="shared" si="58"/>
        <v>681858</v>
      </c>
      <c r="T332" s="2">
        <f t="shared" si="59"/>
        <v>18142</v>
      </c>
      <c r="U332" s="2">
        <f t="shared" si="60"/>
        <v>700000</v>
      </c>
      <c r="V332" s="2">
        <f t="shared" si="34"/>
        <v>121126847.30329625</v>
      </c>
      <c r="W332" s="2">
        <f t="shared" si="61"/>
        <v>681858</v>
      </c>
      <c r="X332" s="2">
        <f t="shared" si="51"/>
        <v>18142</v>
      </c>
      <c r="Y332" s="2">
        <f t="shared" si="62"/>
        <v>63123960.214382663</v>
      </c>
      <c r="Z332" s="2" t="str">
        <f t="shared" si="52"/>
        <v>MEEP</v>
      </c>
      <c r="AA332" s="2">
        <f>IF(Z332="HERE",Y332,AA331+Graph!$G$1*1000)</f>
        <v>98855271.616580278</v>
      </c>
      <c r="AB332" s="2">
        <f t="shared" si="63"/>
        <v>420000</v>
      </c>
      <c r="AC332" s="2">
        <f t="shared" si="64"/>
        <v>58761225.807142586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258</v>
      </c>
      <c r="C333" s="7"/>
      <c r="D333" s="2" t="e">
        <f t="shared" si="55"/>
        <v>#N/A</v>
      </c>
      <c r="E333" s="2" t="e">
        <f t="shared" si="67"/>
        <v>#N/A</v>
      </c>
      <c r="F333" s="2">
        <v>981916.73241758347</v>
      </c>
      <c r="G333" s="2">
        <f t="shared" si="70"/>
        <v>681858</v>
      </c>
      <c r="H333" s="2">
        <f t="shared" si="65"/>
        <v>179084777.30329627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1050850.7871409357</v>
      </c>
      <c r="Q333" s="2">
        <f t="shared" si="71"/>
        <v>700000</v>
      </c>
      <c r="R333" s="2">
        <f t="shared" si="66"/>
        <v>184950807.51767892</v>
      </c>
      <c r="S333" s="2">
        <f t="shared" si="58"/>
        <v>681858</v>
      </c>
      <c r="T333" s="2">
        <f t="shared" si="59"/>
        <v>18142</v>
      </c>
      <c r="U333" s="2">
        <f t="shared" si="60"/>
        <v>700000</v>
      </c>
      <c r="V333" s="2">
        <f t="shared" si="34"/>
        <v>121808705.30329625</v>
      </c>
      <c r="W333" s="2">
        <f t="shared" si="61"/>
        <v>681858</v>
      </c>
      <c r="X333" s="2">
        <f t="shared" si="51"/>
        <v>18142</v>
      </c>
      <c r="Y333" s="2">
        <f t="shared" si="62"/>
        <v>63142102.214382663</v>
      </c>
      <c r="Z333" s="2" t="str">
        <f t="shared" si="52"/>
        <v>MEEP</v>
      </c>
      <c r="AA333" s="2">
        <f>IF(Z333="HERE",Y333,AA332+Graph!$G$1*1000)</f>
        <v>99275271.616580278</v>
      </c>
      <c r="AB333" s="2">
        <f t="shared" si="63"/>
        <v>420000</v>
      </c>
      <c r="AC333" s="2">
        <f t="shared" si="64"/>
        <v>58761225.807142586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259</v>
      </c>
      <c r="C334" s="7"/>
      <c r="D334" s="2" t="e">
        <f t="shared" si="55"/>
        <v>#N/A</v>
      </c>
      <c r="E334" s="2" t="e">
        <f t="shared" si="67"/>
        <v>#N/A</v>
      </c>
      <c r="F334" s="2">
        <v>984094.29780219495</v>
      </c>
      <c r="G334" s="2">
        <f t="shared" si="70"/>
        <v>681858</v>
      </c>
      <c r="H334" s="2">
        <f t="shared" si="65"/>
        <v>179766635.30329627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1053258.4898014218</v>
      </c>
      <c r="Q334" s="2">
        <f t="shared" si="71"/>
        <v>700000</v>
      </c>
      <c r="R334" s="2">
        <f t="shared" si="66"/>
        <v>185650807.51767892</v>
      </c>
      <c r="S334" s="2">
        <f t="shared" si="58"/>
        <v>681858</v>
      </c>
      <c r="T334" s="2">
        <f t="shared" si="59"/>
        <v>18142</v>
      </c>
      <c r="U334" s="2">
        <f t="shared" si="60"/>
        <v>700000</v>
      </c>
      <c r="V334" s="2">
        <f t="shared" si="34"/>
        <v>122490563.30329625</v>
      </c>
      <c r="W334" s="2">
        <f t="shared" si="61"/>
        <v>681858</v>
      </c>
      <c r="X334" s="2">
        <f t="shared" si="51"/>
        <v>18142</v>
      </c>
      <c r="Y334" s="2">
        <f t="shared" si="62"/>
        <v>63160244.214382663</v>
      </c>
      <c r="Z334" s="2" t="str">
        <f t="shared" si="52"/>
        <v>MEEP</v>
      </c>
      <c r="AA334" s="2">
        <f>IF(Z334="HERE",Y334,AA333+Graph!$G$1*1000)</f>
        <v>99695271.616580278</v>
      </c>
      <c r="AB334" s="2">
        <f t="shared" si="63"/>
        <v>420000</v>
      </c>
      <c r="AC334" s="2">
        <f t="shared" si="64"/>
        <v>58761225.807142586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260</v>
      </c>
      <c r="C335" s="7"/>
      <c r="D335" s="2" t="e">
        <f t="shared" si="55"/>
        <v>#N/A</v>
      </c>
      <c r="E335" s="2" t="e">
        <f t="shared" si="67"/>
        <v>#N/A</v>
      </c>
      <c r="F335" s="2">
        <v>986271.86318680644</v>
      </c>
      <c r="G335" s="2">
        <f t="shared" si="70"/>
        <v>681858</v>
      </c>
      <c r="H335" s="2">
        <f t="shared" si="65"/>
        <v>180448493.30329627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1055666.1924619228</v>
      </c>
      <c r="Q335" s="2">
        <f t="shared" si="71"/>
        <v>700000</v>
      </c>
      <c r="R335" s="2">
        <f t="shared" si="66"/>
        <v>186350807.51767892</v>
      </c>
      <c r="S335" s="2">
        <f t="shared" si="58"/>
        <v>681858</v>
      </c>
      <c r="T335" s="2">
        <f t="shared" si="59"/>
        <v>18142</v>
      </c>
      <c r="U335" s="2">
        <f t="shared" si="60"/>
        <v>700000</v>
      </c>
      <c r="V335" s="2">
        <f t="shared" si="34"/>
        <v>123172421.30329625</v>
      </c>
      <c r="W335" s="2">
        <f t="shared" si="61"/>
        <v>681858</v>
      </c>
      <c r="X335" s="2">
        <f t="shared" si="51"/>
        <v>18142</v>
      </c>
      <c r="Y335" s="2">
        <f t="shared" si="62"/>
        <v>63178386.214382663</v>
      </c>
      <c r="Z335" s="2" t="str">
        <f t="shared" si="52"/>
        <v>MEEP</v>
      </c>
      <c r="AA335" s="2">
        <f>IF(Z335="HERE",Y335,AA334+Graph!$G$1*1000)</f>
        <v>100115271.61658028</v>
      </c>
      <c r="AB335" s="2">
        <f t="shared" si="63"/>
        <v>420000</v>
      </c>
      <c r="AC335" s="2">
        <f t="shared" si="64"/>
        <v>58761225.807142586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261</v>
      </c>
      <c r="C336" s="7"/>
      <c r="D336" s="2" t="e">
        <f t="shared" si="55"/>
        <v>#N/A</v>
      </c>
      <c r="E336" s="2" t="e">
        <f t="shared" si="67"/>
        <v>#N/A</v>
      </c>
      <c r="F336" s="2">
        <v>988449.42857141793</v>
      </c>
      <c r="G336" s="2">
        <f t="shared" si="70"/>
        <v>681858</v>
      </c>
      <c r="H336" s="2">
        <f t="shared" si="65"/>
        <v>181130351.30329627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1058073.8951224238</v>
      </c>
      <c r="Q336" s="2">
        <f t="shared" si="71"/>
        <v>700000</v>
      </c>
      <c r="R336" s="2">
        <f t="shared" si="66"/>
        <v>187050807.51767892</v>
      </c>
      <c r="S336" s="2">
        <f t="shared" si="58"/>
        <v>681858</v>
      </c>
      <c r="T336" s="2">
        <f t="shared" si="59"/>
        <v>18142</v>
      </c>
      <c r="U336" s="2">
        <f t="shared" si="60"/>
        <v>700000</v>
      </c>
      <c r="V336" s="2">
        <f t="shared" si="34"/>
        <v>123854279.30329625</v>
      </c>
      <c r="W336" s="2">
        <f t="shared" si="61"/>
        <v>681858</v>
      </c>
      <c r="X336" s="2">
        <f t="shared" si="51"/>
        <v>18142</v>
      </c>
      <c r="Y336" s="2">
        <f t="shared" si="62"/>
        <v>63196528.214382663</v>
      </c>
      <c r="Z336" s="2" t="str">
        <f t="shared" si="52"/>
        <v>MEEP</v>
      </c>
      <c r="AA336" s="2">
        <f>IF(Z336="HERE",Y336,AA335+Graph!$G$1*1000)</f>
        <v>100535271.61658028</v>
      </c>
      <c r="AB336" s="2">
        <f t="shared" si="63"/>
        <v>420000</v>
      </c>
      <c r="AC336" s="2">
        <f t="shared" si="64"/>
        <v>58761225.807142586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262</v>
      </c>
      <c r="C337" s="7"/>
      <c r="D337" s="2" t="e">
        <f t="shared" si="55"/>
        <v>#N/A</v>
      </c>
      <c r="E337" s="2" t="e">
        <f t="shared" si="67"/>
        <v>#N/A</v>
      </c>
      <c r="F337" s="2">
        <v>990626.99395604432</v>
      </c>
      <c r="G337" s="2">
        <f t="shared" si="70"/>
        <v>681858</v>
      </c>
      <c r="H337" s="2">
        <f t="shared" si="65"/>
        <v>181812209.30329627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1060481.5977829248</v>
      </c>
      <c r="Q337" s="2">
        <f t="shared" si="71"/>
        <v>700000</v>
      </c>
      <c r="R337" s="2">
        <f t="shared" si="66"/>
        <v>187750807.51767892</v>
      </c>
      <c r="S337" s="2">
        <f t="shared" si="58"/>
        <v>681858</v>
      </c>
      <c r="T337" s="2">
        <f t="shared" si="59"/>
        <v>18142</v>
      </c>
      <c r="U337" s="2">
        <f t="shared" si="60"/>
        <v>700000</v>
      </c>
      <c r="V337" s="2">
        <f t="shared" si="34"/>
        <v>124536137.30329625</v>
      </c>
      <c r="W337" s="2">
        <f t="shared" si="61"/>
        <v>681858</v>
      </c>
      <c r="X337" s="2">
        <f t="shared" si="51"/>
        <v>18142</v>
      </c>
      <c r="Y337" s="2">
        <f t="shared" si="62"/>
        <v>63214670.214382663</v>
      </c>
      <c r="Z337" s="2" t="str">
        <f t="shared" si="52"/>
        <v>MEEP</v>
      </c>
      <c r="AA337" s="2">
        <f>IF(Z337="HERE",Y337,AA336+Graph!$G$1*1000)</f>
        <v>100955271.61658028</v>
      </c>
      <c r="AB337" s="2">
        <f t="shared" si="63"/>
        <v>420000</v>
      </c>
      <c r="AC337" s="2">
        <f t="shared" si="64"/>
        <v>58761225.807142586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263</v>
      </c>
      <c r="C338" s="7"/>
      <c r="D338" s="2" t="e">
        <f t="shared" si="55"/>
        <v>#N/A</v>
      </c>
      <c r="E338" s="2" t="e">
        <f t="shared" si="67"/>
        <v>#N/A</v>
      </c>
      <c r="F338" s="2">
        <v>992804.5593406558</v>
      </c>
      <c r="G338" s="2">
        <f t="shared" si="70"/>
        <v>681858</v>
      </c>
      <c r="H338" s="2">
        <f t="shared" si="65"/>
        <v>182494067.30329627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1062889.3004434109</v>
      </c>
      <c r="Q338" s="2">
        <f t="shared" si="71"/>
        <v>700000</v>
      </c>
      <c r="R338" s="2">
        <f t="shared" si="66"/>
        <v>188450807.51767892</v>
      </c>
      <c r="S338" s="2">
        <f t="shared" si="58"/>
        <v>681858</v>
      </c>
      <c r="T338" s="2">
        <f t="shared" si="59"/>
        <v>18142</v>
      </c>
      <c r="U338" s="2">
        <f t="shared" si="60"/>
        <v>700000</v>
      </c>
      <c r="V338" s="2">
        <f t="shared" si="34"/>
        <v>125217995.30329625</v>
      </c>
      <c r="W338" s="2">
        <f t="shared" si="61"/>
        <v>681858</v>
      </c>
      <c r="X338" s="2">
        <f t="shared" si="51"/>
        <v>18142</v>
      </c>
      <c r="Y338" s="2">
        <f t="shared" si="62"/>
        <v>63232812.214382663</v>
      </c>
      <c r="Z338" s="2" t="str">
        <f t="shared" si="52"/>
        <v>MEEP</v>
      </c>
      <c r="AA338" s="2">
        <f>IF(Z338="HERE",Y338,AA337+Graph!$G$1*1000)</f>
        <v>101375271.61658028</v>
      </c>
      <c r="AB338" s="2">
        <f t="shared" si="63"/>
        <v>420000</v>
      </c>
      <c r="AC338" s="2">
        <f t="shared" si="64"/>
        <v>58761225.807142586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264</v>
      </c>
      <c r="C339" s="7"/>
      <c r="D339" s="2" t="e">
        <f t="shared" si="55"/>
        <v>#N/A</v>
      </c>
      <c r="E339" s="2" t="e">
        <f t="shared" si="67"/>
        <v>#N/A</v>
      </c>
      <c r="F339" s="2">
        <v>994982.12472526729</v>
      </c>
      <c r="G339" s="2">
        <f t="shared" si="70"/>
        <v>681858</v>
      </c>
      <c r="H339" s="2">
        <f t="shared" si="65"/>
        <v>183175925.30329627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1065297.0031039119</v>
      </c>
      <c r="Q339" s="2">
        <f t="shared" si="71"/>
        <v>700000</v>
      </c>
      <c r="R339" s="2">
        <f t="shared" si="66"/>
        <v>189150807.51767892</v>
      </c>
      <c r="S339" s="2">
        <f t="shared" si="58"/>
        <v>681858</v>
      </c>
      <c r="T339" s="2">
        <f t="shared" si="59"/>
        <v>18142</v>
      </c>
      <c r="U339" s="2">
        <f t="shared" si="60"/>
        <v>700000</v>
      </c>
      <c r="V339" s="2">
        <f t="shared" si="34"/>
        <v>125899853.30329625</v>
      </c>
      <c r="W339" s="2">
        <f t="shared" si="61"/>
        <v>681858</v>
      </c>
      <c r="X339" s="2">
        <f t="shared" si="51"/>
        <v>18142</v>
      </c>
      <c r="Y339" s="2">
        <f t="shared" si="62"/>
        <v>63250954.214382663</v>
      </c>
      <c r="Z339" s="2" t="str">
        <f t="shared" si="52"/>
        <v>MEEP</v>
      </c>
      <c r="AA339" s="2">
        <f>IF(Z339="HERE",Y339,AA338+Graph!$G$1*1000)</f>
        <v>101795271.61658028</v>
      </c>
      <c r="AB339" s="2">
        <f t="shared" si="63"/>
        <v>420000</v>
      </c>
      <c r="AC339" s="2">
        <f t="shared" si="64"/>
        <v>58761225.807142586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265</v>
      </c>
      <c r="C340" s="7"/>
      <c r="D340" s="2" t="e">
        <f t="shared" si="55"/>
        <v>#N/A</v>
      </c>
      <c r="E340" s="2" t="e">
        <f t="shared" si="67"/>
        <v>#N/A</v>
      </c>
      <c r="F340" s="2">
        <v>997159.69010989368</v>
      </c>
      <c r="G340" s="2">
        <f t="shared" si="70"/>
        <v>681858</v>
      </c>
      <c r="H340" s="2">
        <f t="shared" si="65"/>
        <v>183857783.30329627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1067704.7057644129</v>
      </c>
      <c r="Q340" s="2">
        <f t="shared" si="71"/>
        <v>700000</v>
      </c>
      <c r="R340" s="2">
        <f t="shared" si="66"/>
        <v>189850807.51767892</v>
      </c>
      <c r="S340" s="2">
        <f t="shared" si="58"/>
        <v>681858</v>
      </c>
      <c r="T340" s="2">
        <f t="shared" si="59"/>
        <v>18142</v>
      </c>
      <c r="U340" s="2">
        <f t="shared" si="60"/>
        <v>700000</v>
      </c>
      <c r="V340" s="2">
        <f t="shared" si="34"/>
        <v>126581711.30329625</v>
      </c>
      <c r="W340" s="2">
        <f t="shared" si="61"/>
        <v>681858</v>
      </c>
      <c r="X340" s="2">
        <f t="shared" si="51"/>
        <v>18142</v>
      </c>
      <c r="Y340" s="2">
        <f t="shared" si="62"/>
        <v>63269096.214382663</v>
      </c>
      <c r="Z340" s="2" t="str">
        <f t="shared" si="52"/>
        <v>MEEP</v>
      </c>
      <c r="AA340" s="2">
        <f>IF(Z340="HERE",Y340,AA339+Graph!$G$1*1000)</f>
        <v>102215271.61658028</v>
      </c>
      <c r="AB340" s="2">
        <f t="shared" si="63"/>
        <v>420000</v>
      </c>
      <c r="AC340" s="2">
        <f t="shared" si="64"/>
        <v>58761225.807142586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266</v>
      </c>
      <c r="C341" s="7"/>
      <c r="D341" s="2" t="e">
        <f t="shared" si="55"/>
        <v>#N/A</v>
      </c>
      <c r="E341" s="2" t="e">
        <f t="shared" si="67"/>
        <v>#N/A</v>
      </c>
      <c r="F341" s="2">
        <v>999337.25549450517</v>
      </c>
      <c r="G341" s="2">
        <f t="shared" si="70"/>
        <v>681858</v>
      </c>
      <c r="H341" s="2">
        <f t="shared" si="65"/>
        <v>184539641.30329627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1070112.4084249139</v>
      </c>
      <c r="Q341" s="2">
        <f t="shared" si="71"/>
        <v>700000</v>
      </c>
      <c r="R341" s="2">
        <f t="shared" si="66"/>
        <v>190550807.51767892</v>
      </c>
      <c r="S341" s="2">
        <f t="shared" si="58"/>
        <v>681858</v>
      </c>
      <c r="T341" s="2">
        <f t="shared" si="59"/>
        <v>18142</v>
      </c>
      <c r="U341" s="2">
        <f t="shared" si="60"/>
        <v>700000</v>
      </c>
      <c r="V341" s="2">
        <f t="shared" si="34"/>
        <v>127263569.30329625</v>
      </c>
      <c r="W341" s="2">
        <f t="shared" si="61"/>
        <v>681858</v>
      </c>
      <c r="X341" s="2">
        <f t="shared" si="51"/>
        <v>18142</v>
      </c>
      <c r="Y341" s="2">
        <f t="shared" si="62"/>
        <v>63287238.214382663</v>
      </c>
      <c r="Z341" s="2" t="str">
        <f t="shared" si="52"/>
        <v>MEEP</v>
      </c>
      <c r="AA341" s="2">
        <f>IF(Z341="HERE",Y341,AA340+Graph!$G$1*1000)</f>
        <v>102635271.61658028</v>
      </c>
      <c r="AB341" s="2">
        <f t="shared" si="63"/>
        <v>420000</v>
      </c>
      <c r="AC341" s="2">
        <f t="shared" si="64"/>
        <v>58761225.807142586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267</v>
      </c>
      <c r="C342" s="7"/>
      <c r="D342" s="2" t="e">
        <f t="shared" si="55"/>
        <v>#N/A</v>
      </c>
      <c r="E342" s="2" t="e">
        <f t="shared" si="67"/>
        <v>#N/A</v>
      </c>
      <c r="F342" s="2">
        <v>1001514.8208791167</v>
      </c>
      <c r="G342" s="2">
        <f t="shared" si="70"/>
        <v>681858</v>
      </c>
      <c r="H342" s="2">
        <f t="shared" si="65"/>
        <v>185221499.30329627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1072520.1110854</v>
      </c>
      <c r="Q342" s="2">
        <f t="shared" si="71"/>
        <v>700000</v>
      </c>
      <c r="R342" s="2">
        <f t="shared" si="66"/>
        <v>191250807.51767892</v>
      </c>
      <c r="S342" s="2">
        <f t="shared" si="58"/>
        <v>681858</v>
      </c>
      <c r="T342" s="2">
        <f t="shared" si="59"/>
        <v>18142</v>
      </c>
      <c r="U342" s="2">
        <f t="shared" si="60"/>
        <v>700000</v>
      </c>
      <c r="V342" s="2">
        <f t="shared" si="34"/>
        <v>127945427.30329625</v>
      </c>
      <c r="W342" s="2">
        <f t="shared" si="61"/>
        <v>681858</v>
      </c>
      <c r="X342" s="2">
        <f t="shared" si="51"/>
        <v>18142</v>
      </c>
      <c r="Y342" s="2">
        <f t="shared" si="62"/>
        <v>63305380.214382663</v>
      </c>
      <c r="Z342" s="2" t="str">
        <f t="shared" si="52"/>
        <v>MEEP</v>
      </c>
      <c r="AA342" s="2">
        <f>IF(Z342="HERE",Y342,AA341+Graph!$G$1*1000)</f>
        <v>103055271.61658028</v>
      </c>
      <c r="AB342" s="2">
        <f t="shared" si="63"/>
        <v>420000</v>
      </c>
      <c r="AC342" s="2">
        <f t="shared" si="64"/>
        <v>58761225.807142586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268</v>
      </c>
      <c r="C343" s="7"/>
      <c r="D343" s="2" t="e">
        <f t="shared" si="55"/>
        <v>#N/A</v>
      </c>
      <c r="E343" s="2" t="e">
        <f t="shared" si="67"/>
        <v>#N/A</v>
      </c>
      <c r="F343" s="2">
        <v>1003692.3862637281</v>
      </c>
      <c r="G343" s="2">
        <f t="shared" si="70"/>
        <v>681858</v>
      </c>
      <c r="H343" s="2">
        <f t="shared" si="65"/>
        <v>185903357.30329627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1074927.813745901</v>
      </c>
      <c r="Q343" s="2">
        <f t="shared" si="71"/>
        <v>700000</v>
      </c>
      <c r="R343" s="2">
        <f t="shared" si="66"/>
        <v>191950807.51767892</v>
      </c>
      <c r="S343" s="2">
        <f t="shared" si="58"/>
        <v>681858</v>
      </c>
      <c r="T343" s="2">
        <f t="shared" si="59"/>
        <v>18142</v>
      </c>
      <c r="U343" s="2">
        <f t="shared" si="60"/>
        <v>700000</v>
      </c>
      <c r="V343" s="2">
        <f t="shared" si="34"/>
        <v>128627285.30329625</v>
      </c>
      <c r="W343" s="2">
        <f t="shared" si="61"/>
        <v>681858</v>
      </c>
      <c r="X343" s="2">
        <f t="shared" si="51"/>
        <v>18142</v>
      </c>
      <c r="Y343" s="2">
        <f t="shared" si="62"/>
        <v>63323522.214382663</v>
      </c>
      <c r="Z343" s="2" t="str">
        <f t="shared" si="52"/>
        <v>MEEP</v>
      </c>
      <c r="AA343" s="2">
        <f>IF(Z343="HERE",Y343,AA342+Graph!$G$1*1000)</f>
        <v>103475271.61658028</v>
      </c>
      <c r="AB343" s="2">
        <f t="shared" si="63"/>
        <v>420000</v>
      </c>
      <c r="AC343" s="2">
        <f t="shared" si="64"/>
        <v>58761225.807142586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269</v>
      </c>
      <c r="C344" s="7"/>
      <c r="D344" s="2" t="e">
        <f t="shared" si="55"/>
        <v>#N/A</v>
      </c>
      <c r="E344" s="2" t="e">
        <f t="shared" si="67"/>
        <v>#N/A</v>
      </c>
      <c r="F344" s="2">
        <v>1005869.9516483545</v>
      </c>
      <c r="G344" s="2">
        <f t="shared" si="70"/>
        <v>681858</v>
      </c>
      <c r="H344" s="2">
        <f t="shared" si="65"/>
        <v>186585215.30329627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1077335.516406402</v>
      </c>
      <c r="Q344" s="2">
        <f t="shared" si="71"/>
        <v>700000</v>
      </c>
      <c r="R344" s="2">
        <f t="shared" si="66"/>
        <v>192650807.51767892</v>
      </c>
      <c r="S344" s="2">
        <f t="shared" si="58"/>
        <v>681858</v>
      </c>
      <c r="T344" s="2">
        <f t="shared" si="59"/>
        <v>18142</v>
      </c>
      <c r="U344" s="2">
        <f t="shared" si="60"/>
        <v>700000</v>
      </c>
      <c r="V344" s="2">
        <f t="shared" si="34"/>
        <v>129309143.30329625</v>
      </c>
      <c r="W344" s="2">
        <f t="shared" si="61"/>
        <v>681858</v>
      </c>
      <c r="X344" s="2">
        <f t="shared" si="51"/>
        <v>18142</v>
      </c>
      <c r="Y344" s="2">
        <f t="shared" si="62"/>
        <v>63341664.214382663</v>
      </c>
      <c r="Z344" s="2" t="str">
        <f t="shared" si="52"/>
        <v>MEEP</v>
      </c>
      <c r="AA344" s="2">
        <f>IF(Z344="HERE",Y344,AA343+Graph!$G$1*1000)</f>
        <v>103895271.61658028</v>
      </c>
      <c r="AB344" s="2">
        <f t="shared" si="63"/>
        <v>420000</v>
      </c>
      <c r="AC344" s="2">
        <f t="shared" si="64"/>
        <v>58761225.807142586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270</v>
      </c>
      <c r="C345" s="7"/>
      <c r="D345" s="2" t="e">
        <f t="shared" si="55"/>
        <v>#N/A</v>
      </c>
      <c r="E345" s="2" t="e">
        <f t="shared" si="67"/>
        <v>#N/A</v>
      </c>
      <c r="F345" s="2">
        <v>1008047.517032966</v>
      </c>
      <c r="G345" s="2">
        <f t="shared" si="70"/>
        <v>681858</v>
      </c>
      <c r="H345" s="2">
        <f t="shared" si="65"/>
        <v>187267073.30329627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1079743.219066903</v>
      </c>
      <c r="Q345" s="2">
        <f t="shared" si="71"/>
        <v>700000</v>
      </c>
      <c r="R345" s="2">
        <f t="shared" si="66"/>
        <v>193350807.51767892</v>
      </c>
      <c r="S345" s="2">
        <f t="shared" si="58"/>
        <v>681858</v>
      </c>
      <c r="T345" s="2">
        <f t="shared" si="59"/>
        <v>18142</v>
      </c>
      <c r="U345" s="2">
        <f t="shared" si="60"/>
        <v>700000</v>
      </c>
      <c r="V345" s="2">
        <f t="shared" si="34"/>
        <v>129991001.30329625</v>
      </c>
      <c r="W345" s="2">
        <f t="shared" si="61"/>
        <v>681858</v>
      </c>
      <c r="X345" s="2">
        <f t="shared" si="51"/>
        <v>18142</v>
      </c>
      <c r="Y345" s="2">
        <f t="shared" si="62"/>
        <v>63359806.214382663</v>
      </c>
      <c r="Z345" s="2" t="str">
        <f t="shared" si="52"/>
        <v>MEEP</v>
      </c>
      <c r="AA345" s="2">
        <f>IF(Z345="HERE",Y345,AA344+Graph!$G$1*1000)</f>
        <v>104315271.61658028</v>
      </c>
      <c r="AB345" s="2">
        <f t="shared" si="63"/>
        <v>420000</v>
      </c>
      <c r="AC345" s="2">
        <f t="shared" si="64"/>
        <v>58761225.807142586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271</v>
      </c>
      <c r="C346" s="7"/>
      <c r="D346" s="2" t="e">
        <f t="shared" si="55"/>
        <v>#N/A</v>
      </c>
      <c r="E346" s="2" t="e">
        <f t="shared" si="67"/>
        <v>#N/A</v>
      </c>
      <c r="F346" s="2">
        <v>1010225.0824175775</v>
      </c>
      <c r="G346" s="2">
        <f t="shared" si="70"/>
        <v>681858</v>
      </c>
      <c r="H346" s="2">
        <f t="shared" si="65"/>
        <v>187948931.30329627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1082150.9217273891</v>
      </c>
      <c r="Q346" s="2">
        <f t="shared" si="71"/>
        <v>700000</v>
      </c>
      <c r="R346" s="2">
        <f t="shared" si="66"/>
        <v>194050807.51767892</v>
      </c>
      <c r="S346" s="2">
        <f t="shared" si="58"/>
        <v>681858</v>
      </c>
      <c r="T346" s="2">
        <f t="shared" si="59"/>
        <v>18142</v>
      </c>
      <c r="U346" s="2">
        <f t="shared" si="60"/>
        <v>700000</v>
      </c>
      <c r="V346" s="2">
        <f t="shared" si="34"/>
        <v>130672859.30329625</v>
      </c>
      <c r="W346" s="2">
        <f t="shared" si="61"/>
        <v>681858</v>
      </c>
      <c r="X346" s="2">
        <f t="shared" si="51"/>
        <v>18142</v>
      </c>
      <c r="Y346" s="2">
        <f t="shared" si="62"/>
        <v>63377948.214382663</v>
      </c>
      <c r="Z346" s="2" t="str">
        <f t="shared" si="52"/>
        <v>MEEP</v>
      </c>
      <c r="AA346" s="2">
        <f>IF(Z346="HERE",Y346,AA345+Graph!$G$1*1000)</f>
        <v>104735271.61658028</v>
      </c>
      <c r="AB346" s="2">
        <f t="shared" si="63"/>
        <v>420000</v>
      </c>
      <c r="AC346" s="2">
        <f t="shared" si="64"/>
        <v>58761225.807142586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272</v>
      </c>
      <c r="C347" s="7"/>
      <c r="D347" s="2" t="e">
        <f t="shared" si="55"/>
        <v>#N/A</v>
      </c>
      <c r="E347" s="2" t="e">
        <f t="shared" si="67"/>
        <v>#N/A</v>
      </c>
      <c r="F347" s="2">
        <v>1012402.647802189</v>
      </c>
      <c r="G347" s="2">
        <f t="shared" si="70"/>
        <v>681858</v>
      </c>
      <c r="H347" s="2">
        <f t="shared" si="65"/>
        <v>188630789.30329627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1084558.6243878901</v>
      </c>
      <c r="Q347" s="2">
        <f t="shared" si="71"/>
        <v>700000</v>
      </c>
      <c r="R347" s="2">
        <f t="shared" si="66"/>
        <v>194750807.51767892</v>
      </c>
      <c r="S347" s="2">
        <f t="shared" si="58"/>
        <v>681858</v>
      </c>
      <c r="T347" s="2">
        <f t="shared" si="59"/>
        <v>18142</v>
      </c>
      <c r="U347" s="2">
        <f t="shared" si="60"/>
        <v>700000</v>
      </c>
      <c r="V347" s="2">
        <f t="shared" si="34"/>
        <v>131354717.30329625</v>
      </c>
      <c r="W347" s="2">
        <f t="shared" si="61"/>
        <v>681858</v>
      </c>
      <c r="X347" s="2">
        <f t="shared" si="51"/>
        <v>18142</v>
      </c>
      <c r="Y347" s="2">
        <f t="shared" si="62"/>
        <v>63396090.214382663</v>
      </c>
      <c r="Z347" s="2" t="str">
        <f t="shared" si="52"/>
        <v>MEEP</v>
      </c>
      <c r="AA347" s="2">
        <f>IF(Z347="HERE",Y347,AA346+Graph!$G$1*1000)</f>
        <v>105155271.61658028</v>
      </c>
      <c r="AB347" s="2">
        <f t="shared" si="63"/>
        <v>420000</v>
      </c>
      <c r="AC347" s="2">
        <f t="shared" si="64"/>
        <v>58761225.807142586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273</v>
      </c>
      <c r="C348" s="7"/>
      <c r="D348" s="2" t="e">
        <f t="shared" si="55"/>
        <v>#N/A</v>
      </c>
      <c r="E348" s="2" t="e">
        <f t="shared" si="67"/>
        <v>#N/A</v>
      </c>
      <c r="F348" s="2">
        <v>1014580.2131868154</v>
      </c>
      <c r="G348" s="2">
        <f t="shared" si="70"/>
        <v>681858</v>
      </c>
      <c r="H348" s="2">
        <f t="shared" si="65"/>
        <v>189312647.30329627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1086966.3270483911</v>
      </c>
      <c r="Q348" s="2">
        <f t="shared" si="71"/>
        <v>700000</v>
      </c>
      <c r="R348" s="2">
        <f t="shared" si="66"/>
        <v>195450807.51767892</v>
      </c>
      <c r="S348" s="2">
        <f t="shared" si="58"/>
        <v>681858</v>
      </c>
      <c r="T348" s="2">
        <f t="shared" si="59"/>
        <v>18142</v>
      </c>
      <c r="U348" s="2">
        <f t="shared" si="60"/>
        <v>700000</v>
      </c>
      <c r="V348" s="2">
        <f t="shared" si="34"/>
        <v>132036575.30329625</v>
      </c>
      <c r="W348" s="2">
        <f t="shared" si="61"/>
        <v>681858</v>
      </c>
      <c r="X348" s="2">
        <f t="shared" si="51"/>
        <v>18142</v>
      </c>
      <c r="Y348" s="2">
        <f t="shared" si="62"/>
        <v>63414232.214382663</v>
      </c>
      <c r="Z348" s="2" t="str">
        <f t="shared" si="52"/>
        <v>MEEP</v>
      </c>
      <c r="AA348" s="2">
        <f>IF(Z348="HERE",Y348,AA347+Graph!$G$1*1000)</f>
        <v>105575271.61658028</v>
      </c>
      <c r="AB348" s="2">
        <f t="shared" si="63"/>
        <v>420000</v>
      </c>
      <c r="AC348" s="2">
        <f t="shared" si="64"/>
        <v>58761225.807142586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274</v>
      </c>
      <c r="C349" s="7"/>
      <c r="D349" s="2" t="e">
        <f t="shared" si="55"/>
        <v>#N/A</v>
      </c>
      <c r="E349" s="2" t="e">
        <f t="shared" si="67"/>
        <v>#N/A</v>
      </c>
      <c r="F349" s="2">
        <v>1016757.7785714269</v>
      </c>
      <c r="G349" s="2">
        <f t="shared" si="70"/>
        <v>681858</v>
      </c>
      <c r="H349" s="2">
        <f t="shared" si="65"/>
        <v>189994505.30329627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1089374.0297088921</v>
      </c>
      <c r="Q349" s="2">
        <f t="shared" si="71"/>
        <v>700000</v>
      </c>
      <c r="R349" s="2">
        <f t="shared" si="66"/>
        <v>196150807.51767892</v>
      </c>
      <c r="S349" s="2">
        <f t="shared" si="58"/>
        <v>681858</v>
      </c>
      <c r="T349" s="2">
        <f t="shared" si="59"/>
        <v>18142</v>
      </c>
      <c r="U349" s="2">
        <f t="shared" si="60"/>
        <v>700000</v>
      </c>
      <c r="V349" s="2">
        <f t="shared" si="34"/>
        <v>132718433.30329625</v>
      </c>
      <c r="W349" s="2">
        <f t="shared" si="61"/>
        <v>681858</v>
      </c>
      <c r="X349" s="2">
        <f t="shared" si="51"/>
        <v>18142</v>
      </c>
      <c r="Y349" s="2">
        <f t="shared" si="62"/>
        <v>63432374.214382663</v>
      </c>
      <c r="Z349" s="2" t="str">
        <f t="shared" si="52"/>
        <v>MEEP</v>
      </c>
      <c r="AA349" s="2">
        <f>IF(Z349="HERE",Y349,AA348+Graph!$G$1*1000)</f>
        <v>105995271.61658028</v>
      </c>
      <c r="AB349" s="2">
        <f t="shared" si="63"/>
        <v>420000</v>
      </c>
      <c r="AC349" s="2">
        <f t="shared" si="64"/>
        <v>58761225.807142586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275</v>
      </c>
      <c r="C350" s="7"/>
      <c r="D350" s="2" t="e">
        <f t="shared" si="55"/>
        <v>#N/A</v>
      </c>
      <c r="E350" s="2" t="e">
        <f t="shared" si="67"/>
        <v>#N/A</v>
      </c>
      <c r="F350" s="2">
        <v>1018935.3439560384</v>
      </c>
      <c r="G350" s="2">
        <f t="shared" si="70"/>
        <v>681858</v>
      </c>
      <c r="H350" s="2">
        <f t="shared" si="65"/>
        <v>190676363.30329627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1091781.7323693931</v>
      </c>
      <c r="Q350" s="2">
        <f t="shared" si="71"/>
        <v>700000</v>
      </c>
      <c r="R350" s="2">
        <f t="shared" si="66"/>
        <v>196850807.51767892</v>
      </c>
      <c r="S350" s="2">
        <f t="shared" si="58"/>
        <v>681858</v>
      </c>
      <c r="T350" s="2">
        <f t="shared" si="59"/>
        <v>18142</v>
      </c>
      <c r="U350" s="2">
        <f t="shared" si="60"/>
        <v>700000</v>
      </c>
      <c r="V350" s="2">
        <f t="shared" si="34"/>
        <v>133400291.30329625</v>
      </c>
      <c r="W350" s="2">
        <f t="shared" si="61"/>
        <v>681858</v>
      </c>
      <c r="X350" s="2">
        <f t="shared" si="51"/>
        <v>18142</v>
      </c>
      <c r="Y350" s="2">
        <f t="shared" si="62"/>
        <v>63450516.214382663</v>
      </c>
      <c r="Z350" s="2" t="str">
        <f t="shared" si="52"/>
        <v>MEEP</v>
      </c>
      <c r="AA350" s="2">
        <f>IF(Z350="HERE",Y350,AA349+Graph!$G$1*1000)</f>
        <v>106415271.61658028</v>
      </c>
      <c r="AB350" s="2">
        <f t="shared" si="63"/>
        <v>420000</v>
      </c>
      <c r="AC350" s="2">
        <f t="shared" si="64"/>
        <v>58761225.807142586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276</v>
      </c>
      <c r="C351" s="7"/>
      <c r="D351" s="2" t="e">
        <f t="shared" si="55"/>
        <v>#N/A</v>
      </c>
      <c r="E351" s="2" t="e">
        <f t="shared" si="67"/>
        <v>#N/A</v>
      </c>
      <c r="F351" s="2">
        <v>1021112.9093406498</v>
      </c>
      <c r="G351" s="2">
        <f t="shared" si="70"/>
        <v>681858</v>
      </c>
      <c r="H351" s="2">
        <f t="shared" si="65"/>
        <v>191358221.30329627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1094189.4350298792</v>
      </c>
      <c r="Q351" s="2">
        <f t="shared" si="71"/>
        <v>700000</v>
      </c>
      <c r="R351" s="2">
        <f t="shared" si="66"/>
        <v>197550807.51767892</v>
      </c>
      <c r="S351" s="2">
        <f t="shared" si="58"/>
        <v>681858</v>
      </c>
      <c r="T351" s="2">
        <f t="shared" si="59"/>
        <v>18142</v>
      </c>
      <c r="U351" s="2">
        <f t="shared" si="60"/>
        <v>700000</v>
      </c>
      <c r="V351" s="2">
        <f t="shared" si="34"/>
        <v>134082149.30329625</v>
      </c>
      <c r="W351" s="2">
        <f t="shared" si="61"/>
        <v>681858</v>
      </c>
      <c r="X351" s="2">
        <f t="shared" si="51"/>
        <v>18142</v>
      </c>
      <c r="Y351" s="2">
        <f t="shared" ref="Y351:Y385" si="74">IF(COUNT($C352)=0,IF(COUNT($C351)=1,C351,SUM(Y350+X351)),C351)</f>
        <v>63468658.214382663</v>
      </c>
      <c r="Z351" s="2" t="str">
        <f t="shared" si="52"/>
        <v>MEEP</v>
      </c>
      <c r="AA351" s="2">
        <f>IF(Z351="HERE",Y351,AA350+Graph!$G$1*1000)</f>
        <v>106835271.61658028</v>
      </c>
      <c r="AB351" s="2">
        <f t="shared" si="63"/>
        <v>420000</v>
      </c>
      <c r="AC351" s="2">
        <f t="shared" ref="AC351:AC385" si="75">IF(Z352="HERE",V351,AC350)</f>
        <v>58761225.807142586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277</v>
      </c>
      <c r="C352" s="7"/>
      <c r="D352" s="2" t="e">
        <f t="shared" si="55"/>
        <v>#N/A</v>
      </c>
      <c r="E352" s="2" t="e">
        <f t="shared" si="67"/>
        <v>#N/A</v>
      </c>
      <c r="F352" s="2">
        <v>1023290.4747252762</v>
      </c>
      <c r="G352" s="2">
        <f t="shared" si="70"/>
        <v>681858</v>
      </c>
      <c r="H352" s="2">
        <f t="shared" ref="H352:H385" si="76">IF(COUNT($C353)=0,IF(COUNT($C352)=1,C352,SUM(H351+G352)),C352)</f>
        <v>192040079.30329627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1096597.1376903802</v>
      </c>
      <c r="Q352" s="2">
        <f t="shared" si="71"/>
        <v>700000</v>
      </c>
      <c r="R352" s="2">
        <f t="shared" ref="R352:R385" si="77">IF(COUNT($C353)=0,IF(COUNT($C352)=1,M352,SUM(R351+Q352)),M352)</f>
        <v>198250807.51767892</v>
      </c>
      <c r="S352" s="2">
        <f t="shared" si="58"/>
        <v>681858</v>
      </c>
      <c r="T352" s="2">
        <f t="shared" si="59"/>
        <v>18142</v>
      </c>
      <c r="U352" s="2">
        <f t="shared" si="60"/>
        <v>700000</v>
      </c>
      <c r="V352" s="2">
        <f t="shared" si="34"/>
        <v>134764007.30329627</v>
      </c>
      <c r="W352" s="2">
        <f t="shared" si="61"/>
        <v>681858.0000000149</v>
      </c>
      <c r="X352" s="2">
        <f t="shared" si="51"/>
        <v>18141.999999985099</v>
      </c>
      <c r="Y352" s="2">
        <f t="shared" si="74"/>
        <v>63486800.214382648</v>
      </c>
      <c r="Z352" s="2" t="str">
        <f t="shared" si="52"/>
        <v>MEEP</v>
      </c>
      <c r="AA352" s="2">
        <f>IF(Z352="HERE",Y352,AA351+Graph!$G$1*1000)</f>
        <v>107255271.61658028</v>
      </c>
      <c r="AB352" s="2">
        <f t="shared" si="63"/>
        <v>420000</v>
      </c>
      <c r="AC352" s="2">
        <f t="shared" si="75"/>
        <v>58761225.807142586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278</v>
      </c>
      <c r="C353" s="7"/>
      <c r="D353" s="2" t="e">
        <f t="shared" si="55"/>
        <v>#N/A</v>
      </c>
      <c r="E353" s="2" t="e">
        <f t="shared" si="67"/>
        <v>#N/A</v>
      </c>
      <c r="F353" s="2">
        <v>1025468.0401098877</v>
      </c>
      <c r="G353" s="2">
        <f t="shared" si="70"/>
        <v>681858</v>
      </c>
      <c r="H353" s="2">
        <f t="shared" si="76"/>
        <v>192721937.30329627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1099004.8403508812</v>
      </c>
      <c r="Q353" s="2">
        <f t="shared" si="71"/>
        <v>700000</v>
      </c>
      <c r="R353" s="2">
        <f t="shared" si="77"/>
        <v>198950807.51767892</v>
      </c>
      <c r="S353" s="2">
        <f t="shared" si="58"/>
        <v>681858</v>
      </c>
      <c r="T353" s="2">
        <f t="shared" si="59"/>
        <v>18142</v>
      </c>
      <c r="U353" s="2">
        <f t="shared" si="60"/>
        <v>700000</v>
      </c>
      <c r="V353" s="2">
        <f t="shared" si="34"/>
        <v>135445865.30329627</v>
      </c>
      <c r="W353" s="2">
        <f t="shared" si="61"/>
        <v>681858</v>
      </c>
      <c r="X353" s="2">
        <f t="shared" si="51"/>
        <v>18142</v>
      </c>
      <c r="Y353" s="2">
        <f t="shared" si="74"/>
        <v>63504942.214382648</v>
      </c>
      <c r="Z353" s="2" t="str">
        <f t="shared" si="52"/>
        <v>MEEP</v>
      </c>
      <c r="AA353" s="2">
        <f>IF(Z353="HERE",Y353,AA352+Graph!$G$1*1000)</f>
        <v>107675271.61658028</v>
      </c>
      <c r="AB353" s="2">
        <f t="shared" si="63"/>
        <v>420000</v>
      </c>
      <c r="AC353" s="2">
        <f t="shared" si="75"/>
        <v>58761225.807142586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279</v>
      </c>
      <c r="C354" s="7"/>
      <c r="D354" s="2" t="e">
        <f t="shared" si="55"/>
        <v>#N/A</v>
      </c>
      <c r="E354" s="2" t="e">
        <f t="shared" si="67"/>
        <v>#N/A</v>
      </c>
      <c r="F354" s="2">
        <v>1027645.6054944992</v>
      </c>
      <c r="G354" s="2">
        <f t="shared" si="70"/>
        <v>681858</v>
      </c>
      <c r="H354" s="2">
        <f t="shared" si="76"/>
        <v>193403795.30329627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1101412.5430113822</v>
      </c>
      <c r="Q354" s="2">
        <f t="shared" si="71"/>
        <v>700000</v>
      </c>
      <c r="R354" s="2">
        <f t="shared" si="77"/>
        <v>199650807.51767892</v>
      </c>
      <c r="S354" s="2">
        <f t="shared" si="58"/>
        <v>681858</v>
      </c>
      <c r="T354" s="2">
        <f t="shared" si="59"/>
        <v>18142</v>
      </c>
      <c r="U354" s="2">
        <f t="shared" si="60"/>
        <v>700000</v>
      </c>
      <c r="V354" s="2">
        <f t="shared" si="34"/>
        <v>136127723.30329627</v>
      </c>
      <c r="W354" s="2">
        <f t="shared" si="61"/>
        <v>681858</v>
      </c>
      <c r="X354" s="2">
        <f t="shared" si="51"/>
        <v>18142</v>
      </c>
      <c r="Y354" s="2">
        <f t="shared" si="74"/>
        <v>63523084.214382648</v>
      </c>
      <c r="Z354" s="2" t="str">
        <f t="shared" si="52"/>
        <v>MEEP</v>
      </c>
      <c r="AA354" s="2">
        <f>IF(Z354="HERE",Y354,AA353+Graph!$G$1*1000)</f>
        <v>108095271.61658028</v>
      </c>
      <c r="AB354" s="2">
        <f t="shared" si="63"/>
        <v>420000</v>
      </c>
      <c r="AC354" s="2">
        <f t="shared" si="75"/>
        <v>58761225.807142586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280</v>
      </c>
      <c r="C355" s="7"/>
      <c r="D355" s="2" t="e">
        <f t="shared" si="55"/>
        <v>#N/A</v>
      </c>
      <c r="E355" s="2" t="e">
        <f t="shared" si="67"/>
        <v>#N/A</v>
      </c>
      <c r="F355" s="2">
        <v>1029823.1708791107</v>
      </c>
      <c r="G355" s="2">
        <f t="shared" si="70"/>
        <v>681858</v>
      </c>
      <c r="H355" s="2">
        <f t="shared" si="76"/>
        <v>194085653.30329627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1103820.2456718683</v>
      </c>
      <c r="Q355" s="2">
        <f t="shared" si="71"/>
        <v>700000</v>
      </c>
      <c r="R355" s="2">
        <f t="shared" si="77"/>
        <v>200350807.51767892</v>
      </c>
      <c r="S355" s="2">
        <f t="shared" si="58"/>
        <v>681858</v>
      </c>
      <c r="T355" s="2">
        <f t="shared" si="59"/>
        <v>18142</v>
      </c>
      <c r="U355" s="2">
        <f t="shared" si="60"/>
        <v>700000</v>
      </c>
      <c r="V355" s="2">
        <f t="shared" si="34"/>
        <v>136809581.30329627</v>
      </c>
      <c r="W355" s="2">
        <f t="shared" si="61"/>
        <v>681858</v>
      </c>
      <c r="X355" s="2">
        <f t="shared" si="51"/>
        <v>18142</v>
      </c>
      <c r="Y355" s="2">
        <f t="shared" si="74"/>
        <v>63541226.214382648</v>
      </c>
      <c r="Z355" s="2" t="str">
        <f t="shared" si="52"/>
        <v>MEEP</v>
      </c>
      <c r="AA355" s="2">
        <f>IF(Z355="HERE",Y355,AA354+Graph!$G$1*1000)</f>
        <v>108515271.61658028</v>
      </c>
      <c r="AB355" s="2">
        <f t="shared" si="63"/>
        <v>420000</v>
      </c>
      <c r="AC355" s="2">
        <f t="shared" si="75"/>
        <v>58761225.807142586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281</v>
      </c>
      <c r="C356" s="7"/>
      <c r="D356" s="2" t="e">
        <f t="shared" si="55"/>
        <v>#N/A</v>
      </c>
      <c r="E356" s="2" t="e">
        <f t="shared" si="67"/>
        <v>#N/A</v>
      </c>
      <c r="F356" s="2">
        <v>1032000.7362637371</v>
      </c>
      <c r="G356" s="2">
        <f t="shared" si="70"/>
        <v>681858</v>
      </c>
      <c r="H356" s="2">
        <f t="shared" si="76"/>
        <v>194767511.30329627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1106227.9483323693</v>
      </c>
      <c r="Q356" s="2">
        <f t="shared" si="71"/>
        <v>700000</v>
      </c>
      <c r="R356" s="2">
        <f t="shared" si="77"/>
        <v>201050807.51767892</v>
      </c>
      <c r="S356" s="2">
        <f t="shared" si="58"/>
        <v>681858</v>
      </c>
      <c r="T356" s="2">
        <f t="shared" si="59"/>
        <v>18142</v>
      </c>
      <c r="U356" s="2">
        <f t="shared" si="60"/>
        <v>700000</v>
      </c>
      <c r="V356" s="2">
        <f t="shared" ref="V356:V385" si="78">H272</f>
        <v>137491439.30329627</v>
      </c>
      <c r="W356" s="2">
        <f t="shared" si="61"/>
        <v>681858</v>
      </c>
      <c r="X356" s="2">
        <f t="shared" si="51"/>
        <v>18142</v>
      </c>
      <c r="Y356" s="2">
        <f t="shared" si="74"/>
        <v>63559368.214382648</v>
      </c>
      <c r="Z356" s="2" t="str">
        <f t="shared" si="52"/>
        <v>MEEP</v>
      </c>
      <c r="AA356" s="2">
        <f>IF(Z356="HERE",Y356,AA355+Graph!$G$1*1000)</f>
        <v>108935271.61658028</v>
      </c>
      <c r="AB356" s="2">
        <f t="shared" si="63"/>
        <v>420000</v>
      </c>
      <c r="AC356" s="2">
        <f t="shared" si="75"/>
        <v>58761225.807142586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282</v>
      </c>
      <c r="C357" s="7"/>
      <c r="D357" s="2" t="e">
        <f t="shared" si="55"/>
        <v>#N/A</v>
      </c>
      <c r="E357" s="2" t="e">
        <f t="shared" si="67"/>
        <v>#N/A</v>
      </c>
      <c r="F357" s="2">
        <v>1034178.3016483486</v>
      </c>
      <c r="G357" s="2">
        <f t="shared" si="70"/>
        <v>681858</v>
      </c>
      <c r="H357" s="2">
        <f t="shared" si="76"/>
        <v>195449369.30329627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1108635.6509928703</v>
      </c>
      <c r="Q357" s="2">
        <f t="shared" si="71"/>
        <v>700000</v>
      </c>
      <c r="R357" s="2">
        <f t="shared" si="77"/>
        <v>201750807.51767892</v>
      </c>
      <c r="S357" s="2">
        <f t="shared" si="58"/>
        <v>681858</v>
      </c>
      <c r="T357" s="2">
        <f t="shared" si="59"/>
        <v>18142</v>
      </c>
      <c r="U357" s="2">
        <f t="shared" si="60"/>
        <v>700000</v>
      </c>
      <c r="V357" s="2">
        <f t="shared" si="78"/>
        <v>138173297.30329627</v>
      </c>
      <c r="W357" s="2">
        <f t="shared" si="61"/>
        <v>681858</v>
      </c>
      <c r="X357" s="2">
        <f t="shared" si="51"/>
        <v>18142</v>
      </c>
      <c r="Y357" s="2">
        <f t="shared" si="74"/>
        <v>63577510.214382648</v>
      </c>
      <c r="Z357" s="2" t="str">
        <f t="shared" si="52"/>
        <v>MEEP</v>
      </c>
      <c r="AA357" s="2">
        <f>IF(Z357="HERE",Y357,AA356+Graph!$G$1*1000)</f>
        <v>109355271.61658028</v>
      </c>
      <c r="AB357" s="2">
        <f t="shared" si="63"/>
        <v>420000</v>
      </c>
      <c r="AC357" s="2">
        <f t="shared" si="75"/>
        <v>58761225.807142586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283</v>
      </c>
      <c r="C358" s="7"/>
      <c r="D358" s="2" t="e">
        <f t="shared" si="55"/>
        <v>#N/A</v>
      </c>
      <c r="E358" s="2" t="e">
        <f t="shared" si="67"/>
        <v>#N/A</v>
      </c>
      <c r="F358" s="2">
        <v>1036355.8670329601</v>
      </c>
      <c r="G358" s="2">
        <f t="shared" ref="G358:G385" si="79">IF(F358&gt;700000,$AK$31*1000,F358)</f>
        <v>681858</v>
      </c>
      <c r="H358" s="2">
        <f t="shared" si="76"/>
        <v>196131227.30329627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1111043.3536533713</v>
      </c>
      <c r="Q358" s="2">
        <f t="shared" ref="Q358:Q385" si="80">IF(P358&gt;700000,700000,P358)</f>
        <v>700000</v>
      </c>
      <c r="R358" s="2">
        <f t="shared" si="77"/>
        <v>202450807.51767892</v>
      </c>
      <c r="S358" s="2">
        <f t="shared" si="58"/>
        <v>681858</v>
      </c>
      <c r="T358" s="2">
        <f t="shared" si="59"/>
        <v>18142</v>
      </c>
      <c r="U358" s="2">
        <f t="shared" si="60"/>
        <v>700000</v>
      </c>
      <c r="V358" s="2">
        <f t="shared" si="78"/>
        <v>138855155.30329627</v>
      </c>
      <c r="W358" s="2">
        <f t="shared" si="61"/>
        <v>681858</v>
      </c>
      <c r="X358" s="2">
        <f t="shared" si="51"/>
        <v>18142</v>
      </c>
      <c r="Y358" s="2">
        <f t="shared" si="74"/>
        <v>63595652.214382648</v>
      </c>
      <c r="Z358" s="2" t="str">
        <f t="shared" si="52"/>
        <v>MEEP</v>
      </c>
      <c r="AA358" s="2">
        <f>IF(Z358="HERE",Y358,AA357+Graph!$G$1*1000)</f>
        <v>109775271.61658028</v>
      </c>
      <c r="AB358" s="2">
        <f t="shared" si="63"/>
        <v>420000</v>
      </c>
      <c r="AC358" s="2">
        <f t="shared" si="75"/>
        <v>58761225.807142586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284</v>
      </c>
      <c r="C359" s="7"/>
      <c r="D359" s="2" t="e">
        <f t="shared" si="55"/>
        <v>#N/A</v>
      </c>
      <c r="E359" s="2" t="e">
        <f t="shared" si="67"/>
        <v>#N/A</v>
      </c>
      <c r="F359" s="2">
        <v>1038533.4324175715</v>
      </c>
      <c r="G359" s="2">
        <f t="shared" si="79"/>
        <v>681858</v>
      </c>
      <c r="H359" s="2">
        <f t="shared" si="76"/>
        <v>196813085.30329627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1113451.0563138574</v>
      </c>
      <c r="Q359" s="2">
        <f t="shared" si="80"/>
        <v>700000</v>
      </c>
      <c r="R359" s="2">
        <f t="shared" si="77"/>
        <v>203150807.51767892</v>
      </c>
      <c r="S359" s="2">
        <f t="shared" si="58"/>
        <v>681858</v>
      </c>
      <c r="T359" s="2">
        <f t="shared" si="59"/>
        <v>18142</v>
      </c>
      <c r="U359" s="2">
        <f t="shared" si="60"/>
        <v>700000</v>
      </c>
      <c r="V359" s="2">
        <f t="shared" si="78"/>
        <v>139537013.30329627</v>
      </c>
      <c r="W359" s="2">
        <f t="shared" si="61"/>
        <v>681858</v>
      </c>
      <c r="X359" s="2">
        <f t="shared" si="51"/>
        <v>18142</v>
      </c>
      <c r="Y359" s="2">
        <f t="shared" si="74"/>
        <v>63613794.214382648</v>
      </c>
      <c r="Z359" s="2" t="str">
        <f t="shared" si="52"/>
        <v>MEEP</v>
      </c>
      <c r="AA359" s="2">
        <f>IF(Z359="HERE",Y359,AA358+Graph!$G$1*1000)</f>
        <v>110195271.61658028</v>
      </c>
      <c r="AB359" s="2">
        <f t="shared" si="63"/>
        <v>420000</v>
      </c>
      <c r="AC359" s="2">
        <f t="shared" si="75"/>
        <v>58761225.807142586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285</v>
      </c>
      <c r="C360" s="7"/>
      <c r="D360" s="2" t="e">
        <f t="shared" si="55"/>
        <v>#N/A</v>
      </c>
      <c r="E360" s="2" t="e">
        <f t="shared" si="67"/>
        <v>#N/A</v>
      </c>
      <c r="F360" s="2">
        <v>1040710.9978021979</v>
      </c>
      <c r="G360" s="2">
        <f t="shared" si="79"/>
        <v>681858</v>
      </c>
      <c r="H360" s="2">
        <f t="shared" si="76"/>
        <v>197494943.30329627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1115858.7589743584</v>
      </c>
      <c r="Q360" s="2">
        <f t="shared" si="80"/>
        <v>700000</v>
      </c>
      <c r="R360" s="2">
        <f t="shared" si="77"/>
        <v>203850807.51767892</v>
      </c>
      <c r="S360" s="2">
        <f t="shared" si="58"/>
        <v>681858</v>
      </c>
      <c r="T360" s="2">
        <f t="shared" si="59"/>
        <v>18142</v>
      </c>
      <c r="U360" s="2">
        <f t="shared" si="60"/>
        <v>700000</v>
      </c>
      <c r="V360" s="2">
        <f t="shared" si="78"/>
        <v>140218871.30329627</v>
      </c>
      <c r="W360" s="2">
        <f t="shared" si="61"/>
        <v>681858</v>
      </c>
      <c r="X360" s="2">
        <f t="shared" si="51"/>
        <v>18142</v>
      </c>
      <c r="Y360" s="2">
        <f t="shared" si="74"/>
        <v>63631936.214382648</v>
      </c>
      <c r="Z360" s="2" t="str">
        <f t="shared" si="52"/>
        <v>MEEP</v>
      </c>
      <c r="AA360" s="2">
        <f>IF(Z360="HERE",Y360,AA359+Graph!$G$1*1000)</f>
        <v>110615271.61658028</v>
      </c>
      <c r="AB360" s="2">
        <f t="shared" si="63"/>
        <v>420000</v>
      </c>
      <c r="AC360" s="2">
        <f t="shared" si="75"/>
        <v>58761225.807142586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286</v>
      </c>
      <c r="C361" s="7"/>
      <c r="D361" s="2" t="e">
        <f t="shared" si="55"/>
        <v>#N/A</v>
      </c>
      <c r="E361" s="2" t="e">
        <f t="shared" si="67"/>
        <v>#N/A</v>
      </c>
      <c r="F361" s="2">
        <v>1042888.5631868094</v>
      </c>
      <c r="G361" s="2">
        <f t="shared" si="79"/>
        <v>681858</v>
      </c>
      <c r="H361" s="2">
        <f t="shared" si="76"/>
        <v>198176801.30329627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1118266.4616348594</v>
      </c>
      <c r="Q361" s="2">
        <f t="shared" si="80"/>
        <v>700000</v>
      </c>
      <c r="R361" s="2">
        <f t="shared" si="77"/>
        <v>204550807.51767892</v>
      </c>
      <c r="S361" s="2">
        <f t="shared" si="58"/>
        <v>681858</v>
      </c>
      <c r="T361" s="2">
        <f t="shared" si="59"/>
        <v>18142</v>
      </c>
      <c r="U361" s="2">
        <f t="shared" si="60"/>
        <v>700000</v>
      </c>
      <c r="V361" s="2">
        <f t="shared" si="78"/>
        <v>140900729.30329627</v>
      </c>
      <c r="W361" s="2">
        <f t="shared" si="61"/>
        <v>681858</v>
      </c>
      <c r="X361" s="2">
        <f t="shared" si="51"/>
        <v>18142</v>
      </c>
      <c r="Y361" s="2">
        <f t="shared" si="74"/>
        <v>63650078.214382648</v>
      </c>
      <c r="Z361" s="2" t="str">
        <f t="shared" si="52"/>
        <v>MEEP</v>
      </c>
      <c r="AA361" s="2">
        <f>IF(Z361="HERE",Y361,AA360+Graph!$G$1*1000)</f>
        <v>111035271.61658028</v>
      </c>
      <c r="AB361" s="2">
        <f t="shared" si="63"/>
        <v>420000</v>
      </c>
      <c r="AC361" s="2">
        <f t="shared" si="75"/>
        <v>58761225.807142586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287</v>
      </c>
      <c r="C362" s="7"/>
      <c r="D362" s="2" t="e">
        <f t="shared" si="55"/>
        <v>#N/A</v>
      </c>
      <c r="E362" s="2" t="e">
        <f t="shared" si="67"/>
        <v>#N/A</v>
      </c>
      <c r="F362" s="2">
        <v>1045066.1285714209</v>
      </c>
      <c r="G362" s="2">
        <f t="shared" si="79"/>
        <v>681858</v>
      </c>
      <c r="H362" s="2">
        <f t="shared" si="76"/>
        <v>198858659.30329627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1120674.1642953604</v>
      </c>
      <c r="Q362" s="2">
        <f t="shared" si="80"/>
        <v>700000</v>
      </c>
      <c r="R362" s="2">
        <f t="shared" si="77"/>
        <v>205250807.51767892</v>
      </c>
      <c r="S362" s="2">
        <f t="shared" si="58"/>
        <v>681858</v>
      </c>
      <c r="T362" s="2">
        <f t="shared" si="59"/>
        <v>18142</v>
      </c>
      <c r="U362" s="2">
        <f t="shared" si="60"/>
        <v>700000</v>
      </c>
      <c r="V362" s="2">
        <f t="shared" si="78"/>
        <v>141582587.30329627</v>
      </c>
      <c r="W362" s="2">
        <f t="shared" si="61"/>
        <v>681858</v>
      </c>
      <c r="X362" s="2">
        <f t="shared" si="51"/>
        <v>18142</v>
      </c>
      <c r="Y362" s="2">
        <f t="shared" si="74"/>
        <v>63668220.214382648</v>
      </c>
      <c r="Z362" s="2" t="str">
        <f t="shared" si="52"/>
        <v>MEEP</v>
      </c>
      <c r="AA362" s="2">
        <f>IF(Z362="HERE",Y362,AA361+Graph!$G$1*1000)</f>
        <v>111455271.61658028</v>
      </c>
      <c r="AB362" s="2">
        <f t="shared" si="63"/>
        <v>420000</v>
      </c>
      <c r="AC362" s="2">
        <f t="shared" si="75"/>
        <v>58761225.807142586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288</v>
      </c>
      <c r="C363" s="7"/>
      <c r="D363" s="2" t="e">
        <f t="shared" si="55"/>
        <v>#N/A</v>
      </c>
      <c r="E363" s="2" t="e">
        <f t="shared" si="67"/>
        <v>#N/A</v>
      </c>
      <c r="F363" s="2">
        <v>1047243.6939560473</v>
      </c>
      <c r="G363" s="2">
        <f t="shared" si="79"/>
        <v>681858</v>
      </c>
      <c r="H363" s="2">
        <f t="shared" si="76"/>
        <v>199540517.30329627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1123081.8669558465</v>
      </c>
      <c r="Q363" s="2">
        <f t="shared" si="80"/>
        <v>700000</v>
      </c>
      <c r="R363" s="2">
        <f t="shared" si="77"/>
        <v>205950807.51767892</v>
      </c>
      <c r="S363" s="2">
        <f t="shared" si="58"/>
        <v>681858</v>
      </c>
      <c r="T363" s="2">
        <f t="shared" si="59"/>
        <v>18142</v>
      </c>
      <c r="U363" s="2">
        <f t="shared" si="60"/>
        <v>700000</v>
      </c>
      <c r="V363" s="2">
        <f t="shared" si="78"/>
        <v>142264445.30329627</v>
      </c>
      <c r="W363" s="2">
        <f t="shared" si="61"/>
        <v>681858</v>
      </c>
      <c r="X363" s="2">
        <f t="shared" si="51"/>
        <v>18142</v>
      </c>
      <c r="Y363" s="2">
        <f t="shared" si="74"/>
        <v>63686362.214382648</v>
      </c>
      <c r="Z363" s="2" t="str">
        <f t="shared" si="52"/>
        <v>MEEP</v>
      </c>
      <c r="AA363" s="2">
        <f>IF(Z363="HERE",Y363,AA362+Graph!$G$1*1000)</f>
        <v>111875271.61658028</v>
      </c>
      <c r="AB363" s="2">
        <f t="shared" si="63"/>
        <v>420000</v>
      </c>
      <c r="AC363" s="2">
        <f t="shared" si="75"/>
        <v>58761225.807142586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289</v>
      </c>
      <c r="C364" s="7"/>
      <c r="D364" s="2" t="e">
        <f t="shared" si="55"/>
        <v>#N/A</v>
      </c>
      <c r="E364" s="2" t="e">
        <f t="shared" si="67"/>
        <v>#N/A</v>
      </c>
      <c r="F364" s="2">
        <v>1049421.2593406588</v>
      </c>
      <c r="G364" s="2">
        <f t="shared" si="79"/>
        <v>681858</v>
      </c>
      <c r="H364" s="2">
        <f t="shared" si="76"/>
        <v>200222375.30329627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1125489.5696163476</v>
      </c>
      <c r="Q364" s="2">
        <f t="shared" si="80"/>
        <v>700000</v>
      </c>
      <c r="R364" s="2">
        <f t="shared" si="77"/>
        <v>206650807.51767892</v>
      </c>
      <c r="S364" s="2">
        <f t="shared" si="58"/>
        <v>681858</v>
      </c>
      <c r="T364" s="2">
        <f t="shared" si="59"/>
        <v>18142</v>
      </c>
      <c r="U364" s="2">
        <f t="shared" si="60"/>
        <v>700000</v>
      </c>
      <c r="V364" s="2">
        <f t="shared" si="78"/>
        <v>142946303.30329627</v>
      </c>
      <c r="W364" s="2">
        <f t="shared" si="61"/>
        <v>681858</v>
      </c>
      <c r="X364" s="2">
        <f t="shared" si="51"/>
        <v>18142</v>
      </c>
      <c r="Y364" s="2">
        <f t="shared" si="74"/>
        <v>63704504.214382648</v>
      </c>
      <c r="Z364" s="2" t="str">
        <f t="shared" si="52"/>
        <v>MEEP</v>
      </c>
      <c r="AA364" s="2">
        <f>IF(Z364="HERE",Y364,AA363+Graph!$G$1*1000)</f>
        <v>112295271.61658028</v>
      </c>
      <c r="AB364" s="2">
        <f t="shared" si="63"/>
        <v>420000</v>
      </c>
      <c r="AC364" s="2">
        <f t="shared" si="75"/>
        <v>58761225.807142586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290</v>
      </c>
      <c r="C365" s="7"/>
      <c r="D365" s="2" t="e">
        <f t="shared" si="55"/>
        <v>#N/A</v>
      </c>
      <c r="E365" s="2" t="e">
        <f t="shared" si="67"/>
        <v>#N/A</v>
      </c>
      <c r="F365" s="2">
        <v>1051598.8247252703</v>
      </c>
      <c r="G365" s="2">
        <f t="shared" si="79"/>
        <v>681858</v>
      </c>
      <c r="H365" s="2">
        <f t="shared" si="76"/>
        <v>200904233.30329627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1127897.2722768486</v>
      </c>
      <c r="Q365" s="2">
        <f t="shared" si="80"/>
        <v>700000</v>
      </c>
      <c r="R365" s="2">
        <f t="shared" si="77"/>
        <v>207350807.51767892</v>
      </c>
      <c r="S365" s="2">
        <f t="shared" si="58"/>
        <v>681858</v>
      </c>
      <c r="T365" s="2">
        <f t="shared" si="59"/>
        <v>18142</v>
      </c>
      <c r="U365" s="2">
        <f t="shared" si="60"/>
        <v>700000</v>
      </c>
      <c r="V365" s="2">
        <f t="shared" si="78"/>
        <v>143628161.30329627</v>
      </c>
      <c r="W365" s="2">
        <f t="shared" si="61"/>
        <v>681858</v>
      </c>
      <c r="X365" s="2">
        <f t="shared" si="51"/>
        <v>18142</v>
      </c>
      <c r="Y365" s="2">
        <f t="shared" si="74"/>
        <v>63722646.214382648</v>
      </c>
      <c r="Z365" s="2" t="str">
        <f t="shared" si="52"/>
        <v>MEEP</v>
      </c>
      <c r="AA365" s="2">
        <f>IF(Z365="HERE",Y365,AA364+Graph!$G$1*1000)</f>
        <v>112715271.61658028</v>
      </c>
      <c r="AB365" s="2">
        <f t="shared" si="63"/>
        <v>420000</v>
      </c>
      <c r="AC365" s="2">
        <f t="shared" si="75"/>
        <v>58761225.807142586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291</v>
      </c>
      <c r="C366" s="7"/>
      <c r="D366" s="2" t="e">
        <f t="shared" si="55"/>
        <v>#N/A</v>
      </c>
      <c r="E366" s="2" t="e">
        <f t="shared" si="67"/>
        <v>#N/A</v>
      </c>
      <c r="F366" s="2">
        <v>1053776.3901098818</v>
      </c>
      <c r="G366" s="2">
        <f t="shared" si="79"/>
        <v>681858</v>
      </c>
      <c r="H366" s="2">
        <f t="shared" si="76"/>
        <v>201586091.30329627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1130304.9749373496</v>
      </c>
      <c r="Q366" s="2">
        <f t="shared" si="80"/>
        <v>700000</v>
      </c>
      <c r="R366" s="2">
        <f t="shared" si="77"/>
        <v>208050807.51767892</v>
      </c>
      <c r="S366" s="2">
        <f t="shared" si="58"/>
        <v>681858</v>
      </c>
      <c r="T366" s="2">
        <f t="shared" si="59"/>
        <v>18142</v>
      </c>
      <c r="U366" s="2">
        <f t="shared" si="60"/>
        <v>700000</v>
      </c>
      <c r="V366" s="2">
        <f t="shared" si="78"/>
        <v>144310019.30329627</v>
      </c>
      <c r="W366" s="2">
        <f t="shared" si="61"/>
        <v>681858</v>
      </c>
      <c r="X366" s="2">
        <f t="shared" si="51"/>
        <v>18142</v>
      </c>
      <c r="Y366" s="2">
        <f t="shared" si="74"/>
        <v>63740788.214382648</v>
      </c>
      <c r="Z366" s="2" t="str">
        <f t="shared" si="52"/>
        <v>MEEP</v>
      </c>
      <c r="AA366" s="2">
        <f>IF(Z366="HERE",Y366,AA365+Graph!$G$1*1000)</f>
        <v>113135271.61658028</v>
      </c>
      <c r="AB366" s="2">
        <f t="shared" si="63"/>
        <v>420000</v>
      </c>
      <c r="AC366" s="2">
        <f t="shared" si="75"/>
        <v>58761225.807142586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292</v>
      </c>
      <c r="C367" s="7"/>
      <c r="D367" s="2" t="e">
        <f t="shared" si="55"/>
        <v>#N/A</v>
      </c>
      <c r="E367" s="2" t="e">
        <f t="shared" si="67"/>
        <v>#N/A</v>
      </c>
      <c r="F367" s="2">
        <v>1055953.9554945081</v>
      </c>
      <c r="G367" s="2">
        <f t="shared" si="79"/>
        <v>681858</v>
      </c>
      <c r="H367" s="2">
        <f t="shared" si="76"/>
        <v>202267949.30329627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1132712.6775978357</v>
      </c>
      <c r="Q367" s="2">
        <f t="shared" si="80"/>
        <v>700000</v>
      </c>
      <c r="R367" s="2">
        <f t="shared" si="77"/>
        <v>208750807.51767892</v>
      </c>
      <c r="S367" s="2">
        <f t="shared" si="58"/>
        <v>681858</v>
      </c>
      <c r="T367" s="2">
        <f t="shared" si="59"/>
        <v>18142</v>
      </c>
      <c r="U367" s="2">
        <f t="shared" si="60"/>
        <v>700000</v>
      </c>
      <c r="V367" s="2">
        <f t="shared" si="78"/>
        <v>144991877.30329627</v>
      </c>
      <c r="W367" s="2">
        <f t="shared" si="61"/>
        <v>681858</v>
      </c>
      <c r="X367" s="2">
        <f t="shared" si="51"/>
        <v>18142</v>
      </c>
      <c r="Y367" s="2">
        <f t="shared" si="74"/>
        <v>63758930.214382648</v>
      </c>
      <c r="Z367" s="2" t="str">
        <f t="shared" si="52"/>
        <v>MEEP</v>
      </c>
      <c r="AA367" s="2">
        <f>IF(Z367="HERE",Y367,AA366+Graph!$G$1*1000)</f>
        <v>113555271.61658028</v>
      </c>
      <c r="AB367" s="2">
        <f t="shared" si="63"/>
        <v>420000</v>
      </c>
      <c r="AC367" s="2">
        <f t="shared" si="75"/>
        <v>58761225.807142586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293</v>
      </c>
      <c r="C368" s="7"/>
      <c r="D368" s="2" t="e">
        <f t="shared" si="55"/>
        <v>#N/A</v>
      </c>
      <c r="E368" s="2" t="e">
        <f t="shared" si="67"/>
        <v>#N/A</v>
      </c>
      <c r="F368" s="2">
        <v>1058131.5208791196</v>
      </c>
      <c r="G368" s="2">
        <f t="shared" si="79"/>
        <v>681858</v>
      </c>
      <c r="H368" s="2">
        <f t="shared" si="76"/>
        <v>202949807.30329627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1135120.3802583367</v>
      </c>
      <c r="Q368" s="2">
        <f t="shared" si="80"/>
        <v>700000</v>
      </c>
      <c r="R368" s="2">
        <f t="shared" si="77"/>
        <v>209450807.51767892</v>
      </c>
      <c r="S368" s="2">
        <f t="shared" si="58"/>
        <v>681858</v>
      </c>
      <c r="T368" s="2">
        <f t="shared" si="59"/>
        <v>18142</v>
      </c>
      <c r="U368" s="2">
        <f t="shared" si="60"/>
        <v>700000</v>
      </c>
      <c r="V368" s="2">
        <f t="shared" si="78"/>
        <v>145673735.30329627</v>
      </c>
      <c r="W368" s="2">
        <f t="shared" si="61"/>
        <v>681858</v>
      </c>
      <c r="X368" s="2">
        <f t="shared" si="51"/>
        <v>18142</v>
      </c>
      <c r="Y368" s="2">
        <f t="shared" si="74"/>
        <v>63777072.214382648</v>
      </c>
      <c r="Z368" s="2" t="str">
        <f t="shared" si="52"/>
        <v>MEEP</v>
      </c>
      <c r="AA368" s="2">
        <f>IF(Z368="HERE",Y368,AA367+Graph!$G$1*1000)</f>
        <v>113975271.61658028</v>
      </c>
      <c r="AB368" s="2">
        <f t="shared" si="63"/>
        <v>420000</v>
      </c>
      <c r="AC368" s="2">
        <f t="shared" si="75"/>
        <v>58761225.807142586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294</v>
      </c>
      <c r="C369" s="7"/>
      <c r="D369" s="2" t="e">
        <f t="shared" si="55"/>
        <v>#N/A</v>
      </c>
      <c r="E369" s="2" t="e">
        <f t="shared" si="67"/>
        <v>#N/A</v>
      </c>
      <c r="F369" s="2">
        <v>1060309.0862637311</v>
      </c>
      <c r="G369" s="2">
        <f t="shared" si="79"/>
        <v>681858</v>
      </c>
      <c r="H369" s="2">
        <f t="shared" si="76"/>
        <v>203631665.30329627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1137528.0829188377</v>
      </c>
      <c r="Q369" s="2">
        <f t="shared" si="80"/>
        <v>700000</v>
      </c>
      <c r="R369" s="2">
        <f t="shared" si="77"/>
        <v>210150807.51767892</v>
      </c>
      <c r="S369" s="2">
        <f t="shared" si="58"/>
        <v>681858</v>
      </c>
      <c r="T369" s="2">
        <f t="shared" si="59"/>
        <v>18142</v>
      </c>
      <c r="U369" s="2">
        <f t="shared" si="60"/>
        <v>700000</v>
      </c>
      <c r="V369" s="2">
        <f t="shared" si="78"/>
        <v>146355593.30329627</v>
      </c>
      <c r="W369" s="2">
        <f t="shared" si="61"/>
        <v>681858</v>
      </c>
      <c r="X369" s="2">
        <f t="shared" si="51"/>
        <v>18142</v>
      </c>
      <c r="Y369" s="2">
        <f t="shared" si="74"/>
        <v>63795214.214382648</v>
      </c>
      <c r="Z369" s="2" t="str">
        <f t="shared" si="52"/>
        <v>MEEP</v>
      </c>
      <c r="AA369" s="2">
        <f>IF(Z369="HERE",Y369,AA368+Graph!$G$1*1000)</f>
        <v>114395271.61658028</v>
      </c>
      <c r="AB369" s="2">
        <f t="shared" si="63"/>
        <v>420000</v>
      </c>
      <c r="AC369" s="2">
        <f t="shared" si="75"/>
        <v>58761225.807142586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295</v>
      </c>
      <c r="C370" s="7"/>
      <c r="D370" s="2" t="e">
        <f t="shared" si="55"/>
        <v>#N/A</v>
      </c>
      <c r="E370" s="2" t="e">
        <f t="shared" si="67"/>
        <v>#N/A</v>
      </c>
      <c r="F370" s="2">
        <v>1062486.6516483426</v>
      </c>
      <c r="G370" s="2">
        <f t="shared" si="79"/>
        <v>681858</v>
      </c>
      <c r="H370" s="2">
        <f t="shared" si="76"/>
        <v>204313523.30329627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1139935.7855793387</v>
      </c>
      <c r="Q370" s="2">
        <f t="shared" si="80"/>
        <v>700000</v>
      </c>
      <c r="R370" s="2">
        <f t="shared" si="77"/>
        <v>210850807.51767892</v>
      </c>
      <c r="S370" s="2">
        <f t="shared" si="58"/>
        <v>681858</v>
      </c>
      <c r="T370" s="2">
        <f t="shared" si="59"/>
        <v>18142</v>
      </c>
      <c r="U370" s="2">
        <f t="shared" si="60"/>
        <v>700000</v>
      </c>
      <c r="V370" s="2">
        <f t="shared" si="78"/>
        <v>147037451.30329627</v>
      </c>
      <c r="W370" s="2">
        <f t="shared" si="61"/>
        <v>681858</v>
      </c>
      <c r="X370" s="2">
        <f t="shared" si="51"/>
        <v>18142</v>
      </c>
      <c r="Y370" s="2">
        <f t="shared" si="74"/>
        <v>63813356.214382648</v>
      </c>
      <c r="Z370" s="2" t="str">
        <f t="shared" si="52"/>
        <v>MEEP</v>
      </c>
      <c r="AA370" s="2">
        <f>IF(Z370="HERE",Y370,AA369+Graph!$G$1*1000)</f>
        <v>114815271.61658028</v>
      </c>
      <c r="AB370" s="2">
        <f t="shared" si="63"/>
        <v>420000</v>
      </c>
      <c r="AC370" s="2">
        <f t="shared" si="75"/>
        <v>58761225.807142586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296</v>
      </c>
      <c r="C371" s="7"/>
      <c r="D371" s="2" t="e">
        <f t="shared" si="55"/>
        <v>#N/A</v>
      </c>
      <c r="E371" s="2" t="e">
        <f t="shared" si="67"/>
        <v>#N/A</v>
      </c>
      <c r="F371" s="2">
        <v>1064664.217032969</v>
      </c>
      <c r="G371" s="2">
        <f t="shared" si="79"/>
        <v>681858</v>
      </c>
      <c r="H371" s="2">
        <f t="shared" si="76"/>
        <v>204995381.30329627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1142343.4882398248</v>
      </c>
      <c r="Q371" s="2">
        <f t="shared" si="80"/>
        <v>700000</v>
      </c>
      <c r="R371" s="2">
        <f t="shared" si="77"/>
        <v>211550807.51767892</v>
      </c>
      <c r="S371" s="2">
        <f t="shared" si="58"/>
        <v>681858</v>
      </c>
      <c r="T371" s="2">
        <f t="shared" si="59"/>
        <v>18142</v>
      </c>
      <c r="U371" s="2">
        <f t="shared" si="60"/>
        <v>700000</v>
      </c>
      <c r="V371" s="2">
        <f t="shared" si="78"/>
        <v>147719309.30329627</v>
      </c>
      <c r="W371" s="2">
        <f t="shared" si="61"/>
        <v>681858</v>
      </c>
      <c r="X371" s="2">
        <f t="shared" si="51"/>
        <v>18142</v>
      </c>
      <c r="Y371" s="2">
        <f t="shared" si="74"/>
        <v>63831498.214382648</v>
      </c>
      <c r="Z371" s="2" t="str">
        <f t="shared" si="52"/>
        <v>MEEP</v>
      </c>
      <c r="AA371" s="2">
        <f>IF(Z371="HERE",Y371,AA370+Graph!$G$1*1000)</f>
        <v>115235271.61658028</v>
      </c>
      <c r="AB371" s="2">
        <f t="shared" si="63"/>
        <v>420000</v>
      </c>
      <c r="AC371" s="2">
        <f t="shared" si="75"/>
        <v>58761225.807142586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297</v>
      </c>
      <c r="C372" s="7"/>
      <c r="D372" s="2" t="e">
        <f t="shared" si="55"/>
        <v>#N/A</v>
      </c>
      <c r="E372" s="2" t="e">
        <f t="shared" si="67"/>
        <v>#N/A</v>
      </c>
      <c r="F372" s="2">
        <v>1066841.7824175805</v>
      </c>
      <c r="G372" s="2">
        <f t="shared" si="79"/>
        <v>681858</v>
      </c>
      <c r="H372" s="2">
        <f t="shared" si="76"/>
        <v>205677239.30329627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1144751.1909003258</v>
      </c>
      <c r="Q372" s="2">
        <f t="shared" si="80"/>
        <v>700000</v>
      </c>
      <c r="R372" s="2">
        <f t="shared" si="77"/>
        <v>212250807.51767892</v>
      </c>
      <c r="S372" s="2">
        <f t="shared" si="58"/>
        <v>681858</v>
      </c>
      <c r="T372" s="2">
        <f t="shared" si="59"/>
        <v>18142</v>
      </c>
      <c r="U372" s="2">
        <f t="shared" si="60"/>
        <v>700000</v>
      </c>
      <c r="V372" s="2">
        <f t="shared" si="78"/>
        <v>148401167.30329627</v>
      </c>
      <c r="W372" s="2">
        <f t="shared" si="61"/>
        <v>681858</v>
      </c>
      <c r="X372" s="2">
        <f t="shared" si="51"/>
        <v>18142</v>
      </c>
      <c r="Y372" s="2">
        <f t="shared" si="74"/>
        <v>63849640.214382648</v>
      </c>
      <c r="Z372" s="2" t="str">
        <f t="shared" si="52"/>
        <v>MEEP</v>
      </c>
      <c r="AA372" s="2">
        <f>IF(Z372="HERE",Y372,AA371+Graph!$G$1*1000)</f>
        <v>115655271.61658028</v>
      </c>
      <c r="AB372" s="2">
        <f t="shared" si="63"/>
        <v>420000</v>
      </c>
      <c r="AC372" s="2">
        <f t="shared" si="75"/>
        <v>58761225.807142586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298</v>
      </c>
      <c r="C373" s="7"/>
      <c r="D373" s="2" t="e">
        <f t="shared" si="55"/>
        <v>#N/A</v>
      </c>
      <c r="E373" s="2" t="e">
        <f t="shared" si="67"/>
        <v>#N/A</v>
      </c>
      <c r="F373" s="2">
        <v>1069019.347802192</v>
      </c>
      <c r="G373" s="2">
        <f t="shared" si="79"/>
        <v>681858</v>
      </c>
      <c r="H373" s="2">
        <f t="shared" si="76"/>
        <v>206359097.30329627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1147158.8935608268</v>
      </c>
      <c r="Q373" s="2">
        <f t="shared" si="80"/>
        <v>700000</v>
      </c>
      <c r="R373" s="2">
        <f t="shared" si="77"/>
        <v>212950807.51767892</v>
      </c>
      <c r="S373" s="2">
        <f t="shared" si="58"/>
        <v>681858</v>
      </c>
      <c r="T373" s="2">
        <f t="shared" si="59"/>
        <v>18142</v>
      </c>
      <c r="U373" s="2">
        <f t="shared" si="60"/>
        <v>700000</v>
      </c>
      <c r="V373" s="2">
        <f t="shared" si="78"/>
        <v>149083025.30329627</v>
      </c>
      <c r="W373" s="2">
        <f t="shared" si="61"/>
        <v>681858</v>
      </c>
      <c r="X373" s="2">
        <f t="shared" si="51"/>
        <v>18142</v>
      </c>
      <c r="Y373" s="2">
        <f t="shared" si="74"/>
        <v>63867782.214382648</v>
      </c>
      <c r="Z373" s="2" t="str">
        <f t="shared" si="52"/>
        <v>MEEP</v>
      </c>
      <c r="AA373" s="2">
        <f>IF(Z373="HERE",Y373,AA372+Graph!$G$1*1000)</f>
        <v>116075271.61658028</v>
      </c>
      <c r="AB373" s="2">
        <f t="shared" si="63"/>
        <v>420000</v>
      </c>
      <c r="AC373" s="2">
        <f t="shared" si="75"/>
        <v>58761225.807142586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299</v>
      </c>
      <c r="C374" s="7"/>
      <c r="D374" s="2" t="e">
        <f t="shared" si="55"/>
        <v>#N/A</v>
      </c>
      <c r="E374" s="2" t="e">
        <f t="shared" si="67"/>
        <v>#N/A</v>
      </c>
      <c r="F374" s="2">
        <v>1071196.9131868035</v>
      </c>
      <c r="G374" s="2">
        <f t="shared" si="79"/>
        <v>681858</v>
      </c>
      <c r="H374" s="2">
        <f t="shared" si="76"/>
        <v>207040955.30329627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1149566.5962213278</v>
      </c>
      <c r="Q374" s="2">
        <f t="shared" si="80"/>
        <v>700000</v>
      </c>
      <c r="R374" s="2">
        <f t="shared" si="77"/>
        <v>213650807.51767892</v>
      </c>
      <c r="S374" s="2">
        <f t="shared" si="58"/>
        <v>681858</v>
      </c>
      <c r="T374" s="2">
        <f t="shared" si="59"/>
        <v>18142</v>
      </c>
      <c r="U374" s="2">
        <f t="shared" si="60"/>
        <v>700000</v>
      </c>
      <c r="V374" s="2">
        <f t="shared" si="78"/>
        <v>149764883.30329627</v>
      </c>
      <c r="W374" s="2">
        <f t="shared" si="61"/>
        <v>681858</v>
      </c>
      <c r="X374" s="2">
        <f t="shared" si="51"/>
        <v>18142</v>
      </c>
      <c r="Y374" s="2">
        <f t="shared" si="74"/>
        <v>63885924.214382648</v>
      </c>
      <c r="Z374" s="2" t="str">
        <f t="shared" si="52"/>
        <v>MEEP</v>
      </c>
      <c r="AA374" s="2">
        <f>IF(Z374="HERE",Y374,AA373+Graph!$G$1*1000)</f>
        <v>116495271.61658028</v>
      </c>
      <c r="AB374" s="2">
        <f t="shared" si="63"/>
        <v>420000</v>
      </c>
      <c r="AC374" s="2">
        <f t="shared" si="75"/>
        <v>58761225.807142586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300</v>
      </c>
      <c r="C375" s="7"/>
      <c r="D375" s="2" t="e">
        <f t="shared" si="55"/>
        <v>#N/A</v>
      </c>
      <c r="E375" s="2" t="e">
        <f t="shared" si="67"/>
        <v>#N/A</v>
      </c>
      <c r="F375" s="2">
        <v>1073374.4785714298</v>
      </c>
      <c r="G375" s="2">
        <f t="shared" si="79"/>
        <v>681858</v>
      </c>
      <c r="H375" s="2">
        <f t="shared" si="76"/>
        <v>207722813.30329627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1151974.2988818139</v>
      </c>
      <c r="Q375" s="2">
        <f t="shared" si="80"/>
        <v>700000</v>
      </c>
      <c r="R375" s="2">
        <f t="shared" si="77"/>
        <v>214350807.51767892</v>
      </c>
      <c r="S375" s="2">
        <f t="shared" si="58"/>
        <v>681858</v>
      </c>
      <c r="T375" s="2">
        <f t="shared" si="59"/>
        <v>18142</v>
      </c>
      <c r="U375" s="2">
        <f t="shared" si="60"/>
        <v>700000</v>
      </c>
      <c r="V375" s="2">
        <f t="shared" si="78"/>
        <v>150446741.30329627</v>
      </c>
      <c r="W375" s="2">
        <f t="shared" si="61"/>
        <v>681858</v>
      </c>
      <c r="X375" s="2">
        <f t="shared" si="51"/>
        <v>18142</v>
      </c>
      <c r="Y375" s="2">
        <f t="shared" si="74"/>
        <v>63904066.214382648</v>
      </c>
      <c r="Z375" s="2" t="str">
        <f t="shared" si="52"/>
        <v>MEEP</v>
      </c>
      <c r="AA375" s="2">
        <f>IF(Z375="HERE",Y375,AA374+Graph!$G$1*1000)</f>
        <v>116915271.61658028</v>
      </c>
      <c r="AB375" s="2">
        <f t="shared" si="63"/>
        <v>420000</v>
      </c>
      <c r="AC375" s="2">
        <f t="shared" si="75"/>
        <v>58761225.807142586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301</v>
      </c>
      <c r="C376" s="7"/>
      <c r="D376" s="2" t="e">
        <f t="shared" si="55"/>
        <v>#N/A</v>
      </c>
      <c r="E376" s="2" t="e">
        <f t="shared" si="67"/>
        <v>#N/A</v>
      </c>
      <c r="F376" s="2">
        <v>1075552.0439560413</v>
      </c>
      <c r="G376" s="2">
        <f t="shared" si="79"/>
        <v>681858</v>
      </c>
      <c r="H376" s="2">
        <f t="shared" si="76"/>
        <v>208404671.30329627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1154382.0015423149</v>
      </c>
      <c r="Q376" s="2">
        <f t="shared" si="80"/>
        <v>700000</v>
      </c>
      <c r="R376" s="2">
        <f t="shared" si="77"/>
        <v>215050807.51767892</v>
      </c>
      <c r="S376" s="2">
        <f t="shared" si="58"/>
        <v>681858</v>
      </c>
      <c r="T376" s="2">
        <f t="shared" si="59"/>
        <v>18142</v>
      </c>
      <c r="U376" s="2">
        <f t="shared" si="60"/>
        <v>700000</v>
      </c>
      <c r="V376" s="2">
        <f t="shared" si="78"/>
        <v>151128599.30329627</v>
      </c>
      <c r="W376" s="2">
        <f t="shared" si="61"/>
        <v>681858</v>
      </c>
      <c r="X376" s="2">
        <f t="shared" si="51"/>
        <v>18142</v>
      </c>
      <c r="Y376" s="2">
        <f t="shared" si="74"/>
        <v>63922208.214382648</v>
      </c>
      <c r="Z376" s="2" t="str">
        <f t="shared" si="52"/>
        <v>MEEP</v>
      </c>
      <c r="AA376" s="2">
        <f>IF(Z376="HERE",Y376,AA375+Graph!$G$1*1000)</f>
        <v>117335271.61658028</v>
      </c>
      <c r="AB376" s="2">
        <f t="shared" si="63"/>
        <v>420000</v>
      </c>
      <c r="AC376" s="2">
        <f t="shared" si="75"/>
        <v>58761225.807142586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302</v>
      </c>
      <c r="C377" s="7"/>
      <c r="D377" s="2" t="e">
        <f t="shared" si="55"/>
        <v>#N/A</v>
      </c>
      <c r="E377" s="2" t="e">
        <f t="shared" si="67"/>
        <v>#N/A</v>
      </c>
      <c r="F377" s="2">
        <v>1077729.6093406528</v>
      </c>
      <c r="G377" s="2">
        <f t="shared" si="79"/>
        <v>681858</v>
      </c>
      <c r="H377" s="2">
        <f t="shared" si="76"/>
        <v>209086529.30329627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1156789.7042028159</v>
      </c>
      <c r="Q377" s="2">
        <f t="shared" si="80"/>
        <v>700000</v>
      </c>
      <c r="R377" s="2">
        <f t="shared" si="77"/>
        <v>215750807.51767892</v>
      </c>
      <c r="S377" s="2">
        <f t="shared" si="58"/>
        <v>681858</v>
      </c>
      <c r="T377" s="2">
        <f t="shared" si="59"/>
        <v>18142</v>
      </c>
      <c r="U377" s="2">
        <f t="shared" si="60"/>
        <v>700000</v>
      </c>
      <c r="V377" s="2">
        <f t="shared" si="78"/>
        <v>151810457.30329627</v>
      </c>
      <c r="W377" s="2">
        <f t="shared" si="61"/>
        <v>681858</v>
      </c>
      <c r="X377" s="2">
        <f t="shared" si="51"/>
        <v>18142</v>
      </c>
      <c r="Y377" s="2">
        <f t="shared" si="74"/>
        <v>63940350.214382648</v>
      </c>
      <c r="Z377" s="2" t="str">
        <f t="shared" si="52"/>
        <v>MEEP</v>
      </c>
      <c r="AA377" s="2">
        <f>IF(Z377="HERE",Y377,AA376+Graph!$G$1*1000)</f>
        <v>117755271.61658028</v>
      </c>
      <c r="AB377" s="2">
        <f t="shared" si="63"/>
        <v>420000</v>
      </c>
      <c r="AC377" s="2">
        <f t="shared" si="75"/>
        <v>58761225.807142586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303</v>
      </c>
      <c r="C378" s="7"/>
      <c r="D378" s="2" t="e">
        <f t="shared" si="55"/>
        <v>#N/A</v>
      </c>
      <c r="E378" s="2" t="e">
        <f t="shared" si="67"/>
        <v>#N/A</v>
      </c>
      <c r="F378" s="2">
        <v>1079907.1747252643</v>
      </c>
      <c r="G378" s="2">
        <f t="shared" si="79"/>
        <v>681858</v>
      </c>
      <c r="H378" s="2">
        <f t="shared" si="76"/>
        <v>209768387.30329627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1159197.4068633169</v>
      </c>
      <c r="Q378" s="2">
        <f t="shared" si="80"/>
        <v>700000</v>
      </c>
      <c r="R378" s="2">
        <f t="shared" si="77"/>
        <v>216450807.51767892</v>
      </c>
      <c r="S378" s="2">
        <f t="shared" si="58"/>
        <v>681858</v>
      </c>
      <c r="T378" s="2">
        <f t="shared" si="59"/>
        <v>18142</v>
      </c>
      <c r="U378" s="2">
        <f t="shared" si="60"/>
        <v>700000</v>
      </c>
      <c r="V378" s="2">
        <f t="shared" si="78"/>
        <v>152492315.30329627</v>
      </c>
      <c r="W378" s="2">
        <f t="shared" si="61"/>
        <v>681858</v>
      </c>
      <c r="X378" s="2">
        <f t="shared" si="51"/>
        <v>18142</v>
      </c>
      <c r="Y378" s="2">
        <f t="shared" si="74"/>
        <v>63958492.214382648</v>
      </c>
      <c r="Z378" s="2" t="str">
        <f t="shared" si="52"/>
        <v>MEEP</v>
      </c>
      <c r="AA378" s="2">
        <f>IF(Z378="HERE",Y378,AA377+Graph!$G$1*1000)</f>
        <v>118175271.61658028</v>
      </c>
      <c r="AB378" s="2">
        <f t="shared" si="63"/>
        <v>420000</v>
      </c>
      <c r="AC378" s="2">
        <f t="shared" si="75"/>
        <v>58761225.807142586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304</v>
      </c>
      <c r="C379" s="7"/>
      <c r="D379" s="2" t="e">
        <f t="shared" si="55"/>
        <v>#N/A</v>
      </c>
      <c r="E379" s="2" t="e">
        <f t="shared" si="67"/>
        <v>#N/A</v>
      </c>
      <c r="F379" s="2">
        <v>1082084.7401098907</v>
      </c>
      <c r="G379" s="2">
        <f t="shared" si="79"/>
        <v>681858</v>
      </c>
      <c r="H379" s="2">
        <f t="shared" si="76"/>
        <v>210450245.30329627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1161605.109523803</v>
      </c>
      <c r="Q379" s="2">
        <f t="shared" si="80"/>
        <v>700000</v>
      </c>
      <c r="R379" s="2">
        <f t="shared" si="77"/>
        <v>217150807.51767892</v>
      </c>
      <c r="S379" s="2">
        <f t="shared" si="58"/>
        <v>681858</v>
      </c>
      <c r="T379" s="2">
        <f t="shared" si="59"/>
        <v>18142</v>
      </c>
      <c r="U379" s="2">
        <f t="shared" si="60"/>
        <v>700000</v>
      </c>
      <c r="V379" s="2">
        <f t="shared" si="78"/>
        <v>153174173.30329627</v>
      </c>
      <c r="W379" s="2">
        <f t="shared" si="61"/>
        <v>681858</v>
      </c>
      <c r="X379" s="2">
        <f t="shared" si="51"/>
        <v>18142</v>
      </c>
      <c r="Y379" s="2">
        <f t="shared" si="74"/>
        <v>63976634.214382648</v>
      </c>
      <c r="Z379" s="2" t="str">
        <f t="shared" si="52"/>
        <v>MEEP</v>
      </c>
      <c r="AA379" s="2">
        <f>IF(Z379="HERE",Y379,AA378+Graph!$G$1*1000)</f>
        <v>118595271.61658028</v>
      </c>
      <c r="AB379" s="2">
        <f t="shared" si="63"/>
        <v>420000</v>
      </c>
      <c r="AC379" s="2">
        <f t="shared" si="75"/>
        <v>58761225.807142586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305</v>
      </c>
      <c r="C380" s="7"/>
      <c r="D380" s="2" t="e">
        <f t="shared" si="55"/>
        <v>#N/A</v>
      </c>
      <c r="E380" s="2" t="e">
        <f t="shared" si="67"/>
        <v>#N/A</v>
      </c>
      <c r="F380" s="2">
        <v>1084262.3054945022</v>
      </c>
      <c r="G380" s="2">
        <f t="shared" si="79"/>
        <v>681858</v>
      </c>
      <c r="H380" s="2">
        <f t="shared" si="76"/>
        <v>211132103.30329627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1164012.812184304</v>
      </c>
      <c r="Q380" s="2">
        <f t="shared" si="80"/>
        <v>700000</v>
      </c>
      <c r="R380" s="2">
        <f t="shared" si="77"/>
        <v>217850807.51767892</v>
      </c>
      <c r="S380" s="2">
        <f t="shared" si="58"/>
        <v>681858</v>
      </c>
      <c r="T380" s="2">
        <f t="shared" si="59"/>
        <v>18142</v>
      </c>
      <c r="U380" s="2">
        <f t="shared" si="60"/>
        <v>700000</v>
      </c>
      <c r="V380" s="2">
        <f t="shared" si="78"/>
        <v>153856031.30329627</v>
      </c>
      <c r="W380" s="2">
        <f t="shared" si="61"/>
        <v>681858</v>
      </c>
      <c r="X380" s="2">
        <f t="shared" si="51"/>
        <v>18142</v>
      </c>
      <c r="Y380" s="2">
        <f t="shared" si="74"/>
        <v>63994776.214382648</v>
      </c>
      <c r="Z380" s="2" t="str">
        <f t="shared" si="52"/>
        <v>MEEP</v>
      </c>
      <c r="AA380" s="2">
        <f>IF(Z380="HERE",Y380,AA379+Graph!$G$1*1000)</f>
        <v>119015271.61658028</v>
      </c>
      <c r="AB380" s="2">
        <f t="shared" si="63"/>
        <v>420000</v>
      </c>
      <c r="AC380" s="2">
        <f t="shared" si="75"/>
        <v>58761225.807142586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306</v>
      </c>
      <c r="C381" s="7"/>
      <c r="D381" s="2" t="e">
        <f t="shared" si="55"/>
        <v>#N/A</v>
      </c>
      <c r="E381" s="2" t="e">
        <f t="shared" si="67"/>
        <v>#N/A</v>
      </c>
      <c r="F381" s="2">
        <v>1086439.8708791137</v>
      </c>
      <c r="G381" s="2">
        <f t="shared" si="79"/>
        <v>681858</v>
      </c>
      <c r="H381" s="2">
        <f t="shared" si="76"/>
        <v>211813961.30329627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1166420.514844805</v>
      </c>
      <c r="Q381" s="2">
        <f t="shared" si="80"/>
        <v>700000</v>
      </c>
      <c r="R381" s="2">
        <f t="shared" si="77"/>
        <v>218550807.51767892</v>
      </c>
      <c r="S381" s="2">
        <f t="shared" si="58"/>
        <v>681858</v>
      </c>
      <c r="T381" s="2">
        <f t="shared" si="59"/>
        <v>18142</v>
      </c>
      <c r="U381" s="2">
        <f t="shared" si="60"/>
        <v>700000</v>
      </c>
      <c r="V381" s="2">
        <f t="shared" si="78"/>
        <v>154537889.30329627</v>
      </c>
      <c r="W381" s="2">
        <f t="shared" si="61"/>
        <v>681858</v>
      </c>
      <c r="X381" s="2">
        <f t="shared" si="51"/>
        <v>18142</v>
      </c>
      <c r="Y381" s="2">
        <f t="shared" si="74"/>
        <v>64012918.214382648</v>
      </c>
      <c r="Z381" s="2" t="str">
        <f t="shared" si="52"/>
        <v>MEEP</v>
      </c>
      <c r="AA381" s="2">
        <f>IF(Z381="HERE",Y381,AA380+Graph!$G$1*1000)</f>
        <v>119435271.61658028</v>
      </c>
      <c r="AB381" s="2">
        <f t="shared" si="63"/>
        <v>420000</v>
      </c>
      <c r="AC381" s="2">
        <f t="shared" si="75"/>
        <v>58761225.807142586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307</v>
      </c>
      <c r="C382" s="7"/>
      <c r="D382" s="2" t="e">
        <f t="shared" si="55"/>
        <v>#N/A</v>
      </c>
      <c r="E382" s="2" t="e">
        <f t="shared" si="67"/>
        <v>#N/A</v>
      </c>
      <c r="F382" s="2">
        <v>1088617.4362637401</v>
      </c>
      <c r="G382" s="2">
        <f t="shared" si="79"/>
        <v>681858</v>
      </c>
      <c r="H382" s="2">
        <f t="shared" si="76"/>
        <v>212495819.30329627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1168828.217505306</v>
      </c>
      <c r="Q382" s="2">
        <f t="shared" si="80"/>
        <v>700000</v>
      </c>
      <c r="R382" s="2">
        <f t="shared" si="77"/>
        <v>219250807.51767892</v>
      </c>
      <c r="S382" s="2">
        <f t="shared" si="58"/>
        <v>681858</v>
      </c>
      <c r="T382" s="2">
        <f t="shared" si="59"/>
        <v>18142</v>
      </c>
      <c r="U382" s="2">
        <f t="shared" si="60"/>
        <v>700000</v>
      </c>
      <c r="V382" s="2">
        <f t="shared" si="78"/>
        <v>155219747.30329627</v>
      </c>
      <c r="W382" s="2">
        <f t="shared" si="61"/>
        <v>681858</v>
      </c>
      <c r="X382" s="2">
        <f t="shared" si="51"/>
        <v>18142</v>
      </c>
      <c r="Y382" s="2">
        <f t="shared" si="74"/>
        <v>64031060.214382648</v>
      </c>
      <c r="Z382" s="2" t="str">
        <f t="shared" si="52"/>
        <v>MEEP</v>
      </c>
      <c r="AA382" s="2">
        <f>IF(Z382="HERE",Y382,AA381+Graph!$G$1*1000)</f>
        <v>119855271.61658028</v>
      </c>
      <c r="AB382" s="2">
        <f t="shared" si="63"/>
        <v>420000</v>
      </c>
      <c r="AC382" s="2">
        <f t="shared" si="75"/>
        <v>58761225.807142586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308</v>
      </c>
      <c r="C383" s="7"/>
      <c r="D383" s="2" t="e">
        <f t="shared" si="55"/>
        <v>#N/A</v>
      </c>
      <c r="E383" s="2" t="e">
        <f t="shared" si="67"/>
        <v>#N/A</v>
      </c>
      <c r="F383" s="2">
        <v>1090795.0016483516</v>
      </c>
      <c r="G383" s="2">
        <f t="shared" si="79"/>
        <v>681858</v>
      </c>
      <c r="H383" s="2">
        <f t="shared" si="76"/>
        <v>213177677.30329627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1171235.920165807</v>
      </c>
      <c r="Q383" s="2">
        <f t="shared" si="80"/>
        <v>700000</v>
      </c>
      <c r="R383" s="2">
        <f t="shared" si="77"/>
        <v>219950807.51767892</v>
      </c>
      <c r="S383" s="2">
        <f t="shared" si="58"/>
        <v>681858</v>
      </c>
      <c r="T383" s="2">
        <f t="shared" si="59"/>
        <v>18142</v>
      </c>
      <c r="U383" s="2">
        <f t="shared" si="60"/>
        <v>700000</v>
      </c>
      <c r="V383" s="2">
        <f t="shared" si="78"/>
        <v>155901605.30329627</v>
      </c>
      <c r="W383" s="2">
        <f t="shared" si="61"/>
        <v>681858</v>
      </c>
      <c r="X383" s="2">
        <f t="shared" si="51"/>
        <v>18142</v>
      </c>
      <c r="Y383" s="2">
        <f t="shared" si="74"/>
        <v>64049202.214382648</v>
      </c>
      <c r="Z383" s="2" t="str">
        <f t="shared" si="52"/>
        <v>MEEP</v>
      </c>
      <c r="AA383" s="2">
        <f>IF(Z383="HERE",Y383,AA382+Graph!$G$1*1000)</f>
        <v>120275271.61658028</v>
      </c>
      <c r="AB383" s="2">
        <f t="shared" si="63"/>
        <v>420000</v>
      </c>
      <c r="AC383" s="2">
        <f t="shared" si="75"/>
        <v>58761225.807142586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309</v>
      </c>
      <c r="C384" s="7"/>
      <c r="D384" s="2" t="e">
        <f t="shared" si="55"/>
        <v>#N/A</v>
      </c>
      <c r="E384" s="2" t="e">
        <f t="shared" si="67"/>
        <v>#N/A</v>
      </c>
      <c r="F384" s="2">
        <v>1092972.567032963</v>
      </c>
      <c r="G384" s="2">
        <f t="shared" si="79"/>
        <v>681858</v>
      </c>
      <c r="H384" s="2">
        <f t="shared" si="76"/>
        <v>213859535.30329627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1173643.6228262931</v>
      </c>
      <c r="Q384" s="2">
        <f t="shared" si="80"/>
        <v>700000</v>
      </c>
      <c r="R384" s="2">
        <f t="shared" si="77"/>
        <v>220650807.51767892</v>
      </c>
      <c r="S384" s="2">
        <f t="shared" si="58"/>
        <v>681858</v>
      </c>
      <c r="T384" s="2">
        <f t="shared" si="59"/>
        <v>18142</v>
      </c>
      <c r="U384" s="2">
        <f t="shared" si="60"/>
        <v>700000</v>
      </c>
      <c r="V384" s="2">
        <f t="shared" si="78"/>
        <v>156583463.30329627</v>
      </c>
      <c r="W384" s="2">
        <f t="shared" si="61"/>
        <v>681858</v>
      </c>
      <c r="X384" s="2">
        <f t="shared" si="51"/>
        <v>18142</v>
      </c>
      <c r="Y384" s="2">
        <f t="shared" si="74"/>
        <v>64067344.214382648</v>
      </c>
      <c r="Z384" s="2" t="str">
        <f t="shared" si="52"/>
        <v>MEEP</v>
      </c>
      <c r="AA384" s="2">
        <f>IF(Z384="HERE",Y384,AA383+Graph!$G$1*1000)</f>
        <v>120695271.61658028</v>
      </c>
      <c r="AB384" s="2">
        <f t="shared" si="63"/>
        <v>420000</v>
      </c>
      <c r="AC384" s="2">
        <f t="shared" si="75"/>
        <v>58761225.807142586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310</v>
      </c>
      <c r="C385" s="7"/>
      <c r="D385" s="2" t="e">
        <f t="shared" si="55"/>
        <v>#N/A</v>
      </c>
      <c r="E385" s="2" t="e">
        <f t="shared" si="67"/>
        <v>#N/A</v>
      </c>
      <c r="F385" s="2">
        <v>1095150.1324175745</v>
      </c>
      <c r="G385" s="2">
        <f t="shared" si="79"/>
        <v>681858</v>
      </c>
      <c r="H385" s="2">
        <f t="shared" si="76"/>
        <v>214541393.30329627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1176051.3254867941</v>
      </c>
      <c r="Q385" s="2">
        <f t="shared" si="80"/>
        <v>700000</v>
      </c>
      <c r="R385" s="2">
        <f t="shared" si="77"/>
        <v>221350807.51767892</v>
      </c>
      <c r="S385" s="2">
        <f t="shared" si="58"/>
        <v>681858</v>
      </c>
      <c r="T385" s="2">
        <f t="shared" si="59"/>
        <v>18142</v>
      </c>
      <c r="U385" s="2">
        <f t="shared" si="60"/>
        <v>700000</v>
      </c>
      <c r="V385" s="2">
        <f t="shared" si="78"/>
        <v>157265321.30329627</v>
      </c>
      <c r="W385" s="2">
        <f t="shared" si="61"/>
        <v>681858</v>
      </c>
      <c r="X385" s="2">
        <f t="shared" si="51"/>
        <v>18142</v>
      </c>
      <c r="Y385" s="2">
        <f t="shared" si="74"/>
        <v>64085486.214382648</v>
      </c>
      <c r="Z385" s="2" t="str">
        <f t="shared" si="52"/>
        <v>MEEP</v>
      </c>
      <c r="AA385" s="2">
        <f>IF(Z385="HERE",Y385,AA384+Graph!$G$1*1000)</f>
        <v>121115271.61658028</v>
      </c>
      <c r="AB385" s="2">
        <f t="shared" si="63"/>
        <v>420000</v>
      </c>
      <c r="AC385" s="2">
        <f t="shared" si="75"/>
        <v>58761225.807142586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6:I385">
    <cfRule type="cellIs" dxfId="87" priority="34" operator="greaterThan">
      <formula>0</formula>
    </cfRule>
  </conditionalFormatting>
  <conditionalFormatting sqref="C31:C64 C117:C385 C76:C114">
    <cfRule type="cellIs" dxfId="86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5" priority="37" operator="greaterThan">
      <formula>0</formula>
    </cfRule>
  </conditionalFormatting>
  <conditionalFormatting sqref="C115">
    <cfRule type="cellIs" dxfId="84" priority="38" operator="greaterThan">
      <formula>0</formula>
    </cfRule>
  </conditionalFormatting>
  <conditionalFormatting sqref="C65">
    <cfRule type="cellIs" dxfId="83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2" priority="31" operator="greaterThan">
      <formula>0</formula>
    </cfRule>
  </conditionalFormatting>
  <conditionalFormatting sqref="C66">
    <cfRule type="cellIs" dxfId="81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0" priority="28" operator="greaterThan">
      <formula>0</formula>
    </cfRule>
  </conditionalFormatting>
  <conditionalFormatting sqref="C67">
    <cfRule type="cellIs" dxfId="79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8" priority="25" operator="greaterThan">
      <formula>0</formula>
    </cfRule>
  </conditionalFormatting>
  <conditionalFormatting sqref="C68">
    <cfRule type="cellIs" dxfId="77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6" priority="22" operator="greaterThan">
      <formula>0</formula>
    </cfRule>
  </conditionalFormatting>
  <conditionalFormatting sqref="C69">
    <cfRule type="cellIs" dxfId="75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74" priority="19" operator="greaterThan">
      <formula>0</formula>
    </cfRule>
  </conditionalFormatting>
  <conditionalFormatting sqref="C70">
    <cfRule type="cellIs" dxfId="73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72" priority="16" operator="greaterThan">
      <formula>0</formula>
    </cfRule>
  </conditionalFormatting>
  <conditionalFormatting sqref="C71">
    <cfRule type="cellIs" dxfId="71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70" priority="13" operator="greaterThan">
      <formula>0</formula>
    </cfRule>
  </conditionalFormatting>
  <conditionalFormatting sqref="C72">
    <cfRule type="cellIs" dxfId="69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68" priority="10" operator="greaterThan">
      <formula>0</formula>
    </cfRule>
  </conditionalFormatting>
  <conditionalFormatting sqref="C73">
    <cfRule type="cellIs" dxfId="67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66" priority="7" operator="greaterThan">
      <formula>0</formula>
    </cfRule>
  </conditionalFormatting>
  <conditionalFormatting sqref="C74">
    <cfRule type="cellIs" dxfId="65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64" priority="4" operator="greaterThan">
      <formula>0</formula>
    </cfRule>
  </conditionalFormatting>
  <conditionalFormatting sqref="C75">
    <cfRule type="cellIs" dxfId="10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731.85799999999995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337357.37857142091</v>
      </c>
      <c r="G37" s="2">
        <f>IF(F37&gt;750000,$AK$31*1000,F37)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338170.79963369668</v>
      </c>
      <c r="Q37" s="2">
        <f>IF(P37&gt;750000,750000,P37)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 t="shared" ref="G38:G101" si="25">IF(F38&gt;750000,$AK$31*1000,F38)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340578.50229419768</v>
      </c>
      <c r="Q38" s="2">
        <f t="shared" ref="Q38:Q101" si="26">IF(P38&gt;750000,750000,P38)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 t="shared" si="25"/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342986.20495469868</v>
      </c>
      <c r="Q39" s="2">
        <f t="shared" si="26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 t="shared" si="25"/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345393.90761519969</v>
      </c>
      <c r="Q40" s="2">
        <f t="shared" si="26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si="25"/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347801.61027568579</v>
      </c>
      <c r="Q41" s="2">
        <f t="shared" si="26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5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350209.31293618679</v>
      </c>
      <c r="Q42" s="2">
        <f t="shared" si="26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5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352617.01559668779</v>
      </c>
      <c r="Q43" s="2">
        <f t="shared" si="26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5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355024.7182571888</v>
      </c>
      <c r="Q44" s="2">
        <f t="shared" si="26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5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357432.4209176749</v>
      </c>
      <c r="Q45" s="2">
        <f t="shared" si="26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5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359840.1235781759</v>
      </c>
      <c r="Q46" s="2">
        <f t="shared" si="26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5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362247.82623867691</v>
      </c>
      <c r="Q47" s="2">
        <f t="shared" si="26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5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364655.52889917791</v>
      </c>
      <c r="Q48" s="2">
        <f t="shared" si="26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5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367063.23155966401</v>
      </c>
      <c r="Q49" s="2">
        <f t="shared" si="26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5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369470.93422016501</v>
      </c>
      <c r="Q50" s="2">
        <f t="shared" si="26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5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371878.63688066602</v>
      </c>
      <c r="Q51" s="2">
        <f t="shared" si="26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5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374286.33954116702</v>
      </c>
      <c r="Q52" s="2">
        <f t="shared" si="26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5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376694.04220165312</v>
      </c>
      <c r="Q53" s="2">
        <f t="shared" si="26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5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379101.74486215413</v>
      </c>
      <c r="Q54" s="2">
        <f t="shared" si="26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5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381509.44752265513</v>
      </c>
      <c r="Q55" s="2">
        <f t="shared" si="26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5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383917.15018315613</v>
      </c>
      <c r="Q56" s="2">
        <f t="shared" si="26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5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386324.85284364223</v>
      </c>
      <c r="Q57" s="2">
        <f t="shared" si="26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5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388732.55550414324</v>
      </c>
      <c r="Q58" s="2">
        <f t="shared" si="26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5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391140.25816464424</v>
      </c>
      <c r="Q59" s="2">
        <f t="shared" si="26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5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393547.96082514524</v>
      </c>
      <c r="Q60" s="2">
        <f t="shared" si="26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5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395955.66348563135</v>
      </c>
      <c r="Q61" s="2">
        <f t="shared" si="26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5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398363.36614613235</v>
      </c>
      <c r="Q62" s="2">
        <f t="shared" si="26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5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400771.06880663335</v>
      </c>
      <c r="Q63" s="2">
        <f t="shared" si="26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5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403178.77146713436</v>
      </c>
      <c r="Q64" s="2">
        <f t="shared" si="26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5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405586.47412762046</v>
      </c>
      <c r="Q65" s="2">
        <f t="shared" si="26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5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407994.17678812146</v>
      </c>
      <c r="Q66" s="2">
        <f t="shared" si="26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5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410401.87944862247</v>
      </c>
      <c r="Q67" s="2">
        <f t="shared" si="26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5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412809.58210912347</v>
      </c>
      <c r="Q68" s="2">
        <f t="shared" si="26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5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415217.28476962447</v>
      </c>
      <c r="Q69" s="2">
        <f t="shared" si="26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5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417624.98743011057</v>
      </c>
      <c r="Q70" s="2">
        <f t="shared" si="26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5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420032.69009061158</v>
      </c>
      <c r="Q71" s="2">
        <f t="shared" si="26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5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422440.39275111258</v>
      </c>
      <c r="Q72" s="2">
        <f t="shared" si="26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5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424848.09541161358</v>
      </c>
      <c r="Q73" s="2">
        <f t="shared" si="26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5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427255.79807209969</v>
      </c>
      <c r="Q74" s="2">
        <f t="shared" si="26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5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429663.50073260069</v>
      </c>
      <c r="Q75" s="2">
        <f t="shared" si="26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5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432071.20339310169</v>
      </c>
      <c r="Q76" s="2">
        <f t="shared" si="26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5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434478.9060536027</v>
      </c>
      <c r="Q77" s="2">
        <f t="shared" si="26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5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436886.6087140888</v>
      </c>
      <c r="Q78" s="2">
        <f t="shared" si="26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5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439294.3113745898</v>
      </c>
      <c r="Q79" s="2">
        <f t="shared" si="26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5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441702.0140350908</v>
      </c>
      <c r="Q80" s="2">
        <f t="shared" si="26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5"/>
        <v>433170.25549450517</v>
      </c>
      <c r="H81" s="2">
        <f t="shared" si="13"/>
        <v>21258193.052197784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444109.71669559181</v>
      </c>
      <c r="Q81" s="2">
        <f t="shared" si="26"/>
        <v>444109.71669559181</v>
      </c>
      <c r="R81" s="2">
        <f t="shared" si="16"/>
        <v>22021095.760266066</v>
      </c>
      <c r="S81" s="2">
        <f t="shared" si="17"/>
        <v>433170.25549450517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5"/>
        <v>435347.82087911665</v>
      </c>
      <c r="H82" s="2">
        <f t="shared" si="13"/>
        <v>21693540.873076901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446517.41935607791</v>
      </c>
      <c r="Q82" s="2">
        <f t="shared" si="26"/>
        <v>446517.41935607791</v>
      </c>
      <c r="R82" s="2">
        <f t="shared" si="16"/>
        <v>22467613.179622144</v>
      </c>
      <c r="S82" s="2">
        <f t="shared" si="17"/>
        <v>435347.82087911665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5"/>
        <v>437525.38626372814</v>
      </c>
      <c r="H83" s="2">
        <f t="shared" si="13"/>
        <v>22131066.259340629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448925.12201657891</v>
      </c>
      <c r="Q83" s="2">
        <f t="shared" si="26"/>
        <v>448925.12201657891</v>
      </c>
      <c r="R83" s="2">
        <f t="shared" si="16"/>
        <v>22916538.301638722</v>
      </c>
      <c r="S83" s="2">
        <f t="shared" si="17"/>
        <v>437525.38626372814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5"/>
        <v>439702.95164835453</v>
      </c>
      <c r="H84" s="2">
        <f t="shared" si="13"/>
        <v>22570769.210988984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451332.82467707992</v>
      </c>
      <c r="Q84" s="2">
        <f t="shared" si="26"/>
        <v>451332.82467707992</v>
      </c>
      <c r="R84" s="2">
        <f t="shared" si="16"/>
        <v>23367871.126315802</v>
      </c>
      <c r="S84" s="2">
        <f t="shared" si="17"/>
        <v>439702.95164835453</v>
      </c>
      <c r="T84" s="2">
        <f t="shared" si="18"/>
        <v>18142</v>
      </c>
      <c r="U84" s="2">
        <f t="shared" si="19"/>
        <v>451332.82467707992</v>
      </c>
      <c r="V84" s="2">
        <f t="shared" si="5"/>
        <v>809514.32</v>
      </c>
      <c r="W84" s="2">
        <f t="shared" si="20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1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5"/>
        <v>441880.51703296602</v>
      </c>
      <c r="H85" s="2">
        <f t="shared" si="13"/>
        <v>23012649.72802195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453740.52733758092</v>
      </c>
      <c r="Q85" s="2">
        <f t="shared" si="26"/>
        <v>453740.52733758092</v>
      </c>
      <c r="R85" s="2">
        <f t="shared" si="16"/>
        <v>23821611.653653383</v>
      </c>
      <c r="S85" s="2">
        <f t="shared" si="17"/>
        <v>441880.51703296602</v>
      </c>
      <c r="T85" s="2">
        <f t="shared" si="18"/>
        <v>18142</v>
      </c>
      <c r="U85" s="2">
        <f t="shared" si="19"/>
        <v>453740.52733758092</v>
      </c>
      <c r="V85" s="2">
        <f t="shared" si="5"/>
        <v>821602.8</v>
      </c>
      <c r="W85" s="2">
        <f t="shared" si="20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1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5"/>
        <v>444058.08241757751</v>
      </c>
      <c r="H86" s="2">
        <f t="shared" si="13"/>
        <v>23456707.810439527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456148.22999806702</v>
      </c>
      <c r="Q86" s="2">
        <f t="shared" si="26"/>
        <v>456148.22999806702</v>
      </c>
      <c r="R86" s="2">
        <f t="shared" si="16"/>
        <v>24277759.88365145</v>
      </c>
      <c r="S86" s="2">
        <f t="shared" si="17"/>
        <v>444058.08241757751</v>
      </c>
      <c r="T86" s="2">
        <f t="shared" si="18"/>
        <v>18142</v>
      </c>
      <c r="U86" s="2">
        <f t="shared" si="19"/>
        <v>456148.22999806702</v>
      </c>
      <c r="V86" s="2">
        <f t="shared" si="5"/>
        <v>833691.28</v>
      </c>
      <c r="W86" s="2">
        <f t="shared" si="20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1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5"/>
        <v>446235.64780218899</v>
      </c>
      <c r="H87" s="2">
        <f t="shared" si="13"/>
        <v>23902943.458241716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458555.93265856802</v>
      </c>
      <c r="Q87" s="2">
        <f t="shared" si="26"/>
        <v>458555.93265856802</v>
      </c>
      <c r="R87" s="2">
        <f t="shared" si="16"/>
        <v>24736315.816310018</v>
      </c>
      <c r="S87" s="2">
        <f t="shared" si="17"/>
        <v>446235.64780218899</v>
      </c>
      <c r="T87" s="2">
        <f t="shared" si="18"/>
        <v>18142</v>
      </c>
      <c r="U87" s="2">
        <f t="shared" si="19"/>
        <v>458555.93265856802</v>
      </c>
      <c r="V87" s="2">
        <f t="shared" si="5"/>
        <v>845779.76</v>
      </c>
      <c r="W87" s="2">
        <f t="shared" si="20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1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5"/>
        <v>448413.21318681538</v>
      </c>
      <c r="H88" s="2">
        <f t="shared" si="13"/>
        <v>24351356.671428531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460963.63531906903</v>
      </c>
      <c r="Q88" s="2">
        <f t="shared" si="26"/>
        <v>460963.63531906903</v>
      </c>
      <c r="R88" s="2">
        <f t="shared" si="16"/>
        <v>25197279.451629087</v>
      </c>
      <c r="S88" s="2">
        <f t="shared" si="17"/>
        <v>448413.21318681538</v>
      </c>
      <c r="T88" s="2">
        <f t="shared" si="18"/>
        <v>18142</v>
      </c>
      <c r="U88" s="2">
        <f t="shared" si="19"/>
        <v>460963.63531906903</v>
      </c>
      <c r="V88" s="2">
        <f t="shared" si="5"/>
        <v>857868.24</v>
      </c>
      <c r="W88" s="2">
        <f t="shared" si="20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1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5"/>
        <v>450590.77857142687</v>
      </c>
      <c r="H89" s="2">
        <f t="shared" si="13"/>
        <v>24801947.449999958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463371.33797957003</v>
      </c>
      <c r="Q89" s="2">
        <f t="shared" si="26"/>
        <v>463371.33797957003</v>
      </c>
      <c r="R89" s="2">
        <f t="shared" si="16"/>
        <v>25660650.789608657</v>
      </c>
      <c r="S89" s="2">
        <f t="shared" si="17"/>
        <v>450590.77857142687</v>
      </c>
      <c r="T89" s="2">
        <f t="shared" si="18"/>
        <v>18142</v>
      </c>
      <c r="U89" s="2">
        <f t="shared" si="19"/>
        <v>463371.33797957003</v>
      </c>
      <c r="V89" s="2">
        <f t="shared" si="5"/>
        <v>869956.72</v>
      </c>
      <c r="W89" s="2">
        <f t="shared" si="20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1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5"/>
        <v>452768.34395603836</v>
      </c>
      <c r="H90" s="2">
        <f t="shared" si="13"/>
        <v>25254715.793955997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465779.04064005613</v>
      </c>
      <c r="Q90" s="2">
        <f t="shared" si="26"/>
        <v>465779.04064005613</v>
      </c>
      <c r="R90" s="2">
        <f t="shared" si="16"/>
        <v>26126429.830248713</v>
      </c>
      <c r="S90" s="2">
        <f t="shared" si="17"/>
        <v>452768.34395603836</v>
      </c>
      <c r="T90" s="2">
        <f t="shared" si="18"/>
        <v>18142</v>
      </c>
      <c r="U90" s="2">
        <f t="shared" si="19"/>
        <v>465779.04064005613</v>
      </c>
      <c r="V90" s="2">
        <f t="shared" si="5"/>
        <v>882045.2</v>
      </c>
      <c r="W90" s="2">
        <f t="shared" si="20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1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5"/>
        <v>454945.90934064984</v>
      </c>
      <c r="H91" s="2">
        <f t="shared" si="13"/>
        <v>25709661.703296646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468186.74330055714</v>
      </c>
      <c r="Q91" s="2">
        <f t="shared" si="26"/>
        <v>468186.74330055714</v>
      </c>
      <c r="R91" s="2">
        <f t="shared" si="16"/>
        <v>26594616.573549271</v>
      </c>
      <c r="S91" s="2">
        <f t="shared" si="17"/>
        <v>454945.90934064984</v>
      </c>
      <c r="T91" s="2">
        <f t="shared" si="18"/>
        <v>18142</v>
      </c>
      <c r="U91" s="2">
        <f t="shared" si="19"/>
        <v>468186.74330055714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1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5"/>
        <v>457123.47472527623</v>
      </c>
      <c r="H92" s="2">
        <f t="shared" si="13"/>
        <v>26166785.178021923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470594.44596105814</v>
      </c>
      <c r="Q92" s="2">
        <f t="shared" si="26"/>
        <v>470594.44596105814</v>
      </c>
      <c r="R92" s="2">
        <f t="shared" si="16"/>
        <v>27065211.019510329</v>
      </c>
      <c r="S92" s="2">
        <f t="shared" si="17"/>
        <v>457123.47472527623</v>
      </c>
      <c r="T92" s="2">
        <f t="shared" si="18"/>
        <v>18142</v>
      </c>
      <c r="U92" s="2">
        <f t="shared" si="19"/>
        <v>470594.44596105814</v>
      </c>
      <c r="V92" s="2">
        <f t="shared" si="5"/>
        <v>906222.16</v>
      </c>
      <c r="W92" s="2">
        <f t="shared" si="20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1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5"/>
        <v>459301.04010988772</v>
      </c>
      <c r="H93" s="2">
        <f t="shared" si="13"/>
        <v>26626086.21813181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473002.14862155914</v>
      </c>
      <c r="Q93" s="2">
        <f t="shared" si="26"/>
        <v>473002.14862155914</v>
      </c>
      <c r="R93" s="2">
        <f t="shared" si="16"/>
        <v>27538213.168131888</v>
      </c>
      <c r="S93" s="2">
        <f t="shared" si="17"/>
        <v>459301.04010988772</v>
      </c>
      <c r="T93" s="2">
        <f t="shared" si="18"/>
        <v>18142</v>
      </c>
      <c r="U93" s="2">
        <f t="shared" si="19"/>
        <v>473002.14862155914</v>
      </c>
      <c r="V93" s="2">
        <f t="shared" si="5"/>
        <v>918310.64</v>
      </c>
      <c r="W93" s="2">
        <f t="shared" si="20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1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5"/>
        <v>461478.60549449921</v>
      </c>
      <c r="H94" s="2">
        <f t="shared" si="13"/>
        <v>27087564.82362631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475409.85128204525</v>
      </c>
      <c r="Q94" s="2">
        <f t="shared" si="26"/>
        <v>475409.85128204525</v>
      </c>
      <c r="R94" s="2">
        <f t="shared" si="16"/>
        <v>28013623.019413933</v>
      </c>
      <c r="S94" s="2">
        <f t="shared" si="17"/>
        <v>461478.60549449921</v>
      </c>
      <c r="T94" s="2">
        <f t="shared" si="18"/>
        <v>18142</v>
      </c>
      <c r="U94" s="2">
        <f t="shared" si="19"/>
        <v>475409.85128204525</v>
      </c>
      <c r="V94" s="2">
        <f t="shared" si="5"/>
        <v>930399.12</v>
      </c>
      <c r="W94" s="2">
        <f t="shared" si="20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1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5"/>
        <v>463656.17087911069</v>
      </c>
      <c r="H95" s="2">
        <f t="shared" si="13"/>
        <v>27551220.99450542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477817.55394254625</v>
      </c>
      <c r="Q95" s="2">
        <f t="shared" si="26"/>
        <v>477817.55394254625</v>
      </c>
      <c r="R95" s="2">
        <f t="shared" si="16"/>
        <v>28491440.573356479</v>
      </c>
      <c r="S95" s="2">
        <f t="shared" si="17"/>
        <v>463656.17087911069</v>
      </c>
      <c r="T95" s="2">
        <f t="shared" si="18"/>
        <v>18142</v>
      </c>
      <c r="U95" s="2">
        <f t="shared" si="19"/>
        <v>477817.55394254625</v>
      </c>
      <c r="V95" s="2">
        <f t="shared" si="5"/>
        <v>942487.6</v>
      </c>
      <c r="W95" s="2">
        <f t="shared" si="20"/>
        <v>12088.479999999981</v>
      </c>
      <c r="X95" s="2">
        <f t="shared" si="6"/>
        <v>465729.07394254627</v>
      </c>
      <c r="Y95" s="2">
        <f t="shared" ref="Y95:Y158" si="30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1"/>
        <v>465729.0739425458</v>
      </c>
      <c r="AC95" s="2">
        <f t="shared" ref="AC95:AC158" si="31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5"/>
        <v>465833.73626373708</v>
      </c>
      <c r="H96" s="2">
        <f t="shared" ref="H96:H159" si="32">IF(COUNT($C97)=0,IF(COUNT($C96)=1,C96,SUM(H95+G96)),C96)</f>
        <v>28017054.730769157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480225.25660304725</v>
      </c>
      <c r="Q96" s="2">
        <f t="shared" si="26"/>
        <v>480225.25660304725</v>
      </c>
      <c r="R96" s="2">
        <f t="shared" ref="R96:R159" si="33">IF(COUNT($C97)=0,IF(COUNT($C96)=1,M96,SUM(R95+Q96)),M96)</f>
        <v>28971665.829959527</v>
      </c>
      <c r="S96" s="2">
        <f t="shared" si="17"/>
        <v>465833.73626373708</v>
      </c>
      <c r="T96" s="2">
        <f t="shared" si="18"/>
        <v>18142</v>
      </c>
      <c r="U96" s="2">
        <f t="shared" si="19"/>
        <v>480225.25660304725</v>
      </c>
      <c r="V96" s="2">
        <f t="shared" si="5"/>
        <v>954576.08</v>
      </c>
      <c r="W96" s="2">
        <f t="shared" si="20"/>
        <v>12088.479999999981</v>
      </c>
      <c r="X96" s="2">
        <f t="shared" si="6"/>
        <v>468136.77660304727</v>
      </c>
      <c r="Y96" s="2">
        <f t="shared" si="30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1"/>
        <v>468136.7766030468</v>
      </c>
      <c r="AC96" s="2">
        <f t="shared" si="31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5"/>
        <v>468011.30164834857</v>
      </c>
      <c r="H97" s="2">
        <f t="shared" si="32"/>
        <v>28485066.032417506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482632.95926354825</v>
      </c>
      <c r="Q97" s="2">
        <f t="shared" si="26"/>
        <v>482632.95926354825</v>
      </c>
      <c r="R97" s="2">
        <f t="shared" si="33"/>
        <v>29454298.789223075</v>
      </c>
      <c r="S97" s="2">
        <f t="shared" si="17"/>
        <v>468011.30164834857</v>
      </c>
      <c r="T97" s="2">
        <f t="shared" si="18"/>
        <v>18142</v>
      </c>
      <c r="U97" s="2">
        <f t="shared" si="19"/>
        <v>482632.95926354825</v>
      </c>
      <c r="V97" s="2">
        <f t="shared" si="5"/>
        <v>966664.56</v>
      </c>
      <c r="W97" s="2">
        <f t="shared" si="20"/>
        <v>12088.480000000098</v>
      </c>
      <c r="X97" s="2">
        <f t="shared" si="6"/>
        <v>470544.47926354816</v>
      </c>
      <c r="Y97" s="2">
        <f t="shared" si="30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1"/>
        <v>470544.47926354781</v>
      </c>
      <c r="AC97" s="2">
        <f t="shared" si="31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9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5"/>
        <v>470188.86703296006</v>
      </c>
      <c r="H98" s="2">
        <f t="shared" si="32"/>
        <v>28955254.899450466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485040.66192403436</v>
      </c>
      <c r="Q98" s="2">
        <f t="shared" si="26"/>
        <v>485040.66192403436</v>
      </c>
      <c r="R98" s="2">
        <f t="shared" si="33"/>
        <v>29939339.451147109</v>
      </c>
      <c r="S98" s="2">
        <f t="shared" si="17"/>
        <v>470188.86703296006</v>
      </c>
      <c r="T98" s="2">
        <f t="shared" si="18"/>
        <v>18142</v>
      </c>
      <c r="U98" s="2">
        <f t="shared" si="19"/>
        <v>485040.66192403436</v>
      </c>
      <c r="V98" s="2">
        <f t="shared" si="5"/>
        <v>978753.04</v>
      </c>
      <c r="W98" s="2">
        <f t="shared" si="20"/>
        <v>12088.479999999981</v>
      </c>
      <c r="X98" s="2">
        <f t="shared" si="6"/>
        <v>472952.18192403438</v>
      </c>
      <c r="Y98" s="2">
        <f t="shared" si="30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1"/>
        <v>472952.18192403391</v>
      </c>
      <c r="AC98" s="2">
        <f t="shared" si="31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9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5"/>
        <v>472366.43241757154</v>
      </c>
      <c r="H99" s="2">
        <f t="shared" si="32"/>
        <v>29427621.331868038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487448.36458453536</v>
      </c>
      <c r="Q99" s="2">
        <f t="shared" si="26"/>
        <v>487448.36458453536</v>
      </c>
      <c r="R99" s="2">
        <f t="shared" si="33"/>
        <v>30426787.815731645</v>
      </c>
      <c r="S99" s="2">
        <f t="shared" si="17"/>
        <v>472366.43241757154</v>
      </c>
      <c r="T99" s="2">
        <f t="shared" si="18"/>
        <v>18142</v>
      </c>
      <c r="U99" s="2">
        <f t="shared" si="19"/>
        <v>487448.36458453536</v>
      </c>
      <c r="V99" s="2">
        <f t="shared" si="5"/>
        <v>990841.52</v>
      </c>
      <c r="W99" s="2">
        <f t="shared" si="20"/>
        <v>12088.479999999981</v>
      </c>
      <c r="X99" s="2">
        <f t="shared" si="6"/>
        <v>475359.88458453538</v>
      </c>
      <c r="Y99" s="2">
        <f t="shared" si="30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1"/>
        <v>475359.88458453491</v>
      </c>
      <c r="AC99" s="2">
        <f t="shared" si="31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9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2">
        <f t="shared" si="25"/>
        <v>474543.99780219793</v>
      </c>
      <c r="H100" s="13">
        <f t="shared" si="32"/>
        <v>29902165.329670236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489856.06724503636</v>
      </c>
      <c r="Q100" s="2">
        <f t="shared" si="26"/>
        <v>489856.06724503636</v>
      </c>
      <c r="R100" s="13">
        <f t="shared" si="33"/>
        <v>30916643.882976681</v>
      </c>
      <c r="S100" s="13">
        <f t="shared" si="17"/>
        <v>474543.99780219793</v>
      </c>
      <c r="T100" s="13">
        <f t="shared" si="18"/>
        <v>18142</v>
      </c>
      <c r="U100" s="13">
        <f t="shared" si="19"/>
        <v>489856.06724503636</v>
      </c>
      <c r="V100" s="13">
        <f t="shared" si="5"/>
        <v>1002930</v>
      </c>
      <c r="W100" s="13">
        <f t="shared" si="20"/>
        <v>12088.479999999981</v>
      </c>
      <c r="X100" s="13">
        <f t="shared" si="6"/>
        <v>477767.58724503638</v>
      </c>
      <c r="Y100" s="2">
        <f t="shared" si="30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1"/>
        <v>477767.58724503592</v>
      </c>
      <c r="AC100" s="2">
        <f t="shared" si="31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5"/>
        <v>476721.56318680942</v>
      </c>
      <c r="H101" s="2">
        <f t="shared" si="32"/>
        <v>30378886.892857045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492263.76990553737</v>
      </c>
      <c r="Q101" s="2">
        <f t="shared" si="26"/>
        <v>492263.76990553737</v>
      </c>
      <c r="R101" s="2">
        <f t="shared" si="33"/>
        <v>31408907.652882218</v>
      </c>
      <c r="S101" s="2">
        <f t="shared" si="17"/>
        <v>476721.56318680942</v>
      </c>
      <c r="T101" s="2">
        <f t="shared" si="18"/>
        <v>18142</v>
      </c>
      <c r="U101" s="2">
        <f t="shared" si="19"/>
        <v>492263.76990553737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438826.05561982305</v>
      </c>
      <c r="Y101" s="2">
        <f t="shared" si="30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1"/>
        <v>438826.05561982468</v>
      </c>
      <c r="AC101" s="2">
        <f t="shared" si="31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ref="G102:G165" si="35">IF(F102&gt;750000,$AK$31*1000,F102)</f>
        <v>478899.12857142091</v>
      </c>
      <c r="H102" s="2">
        <f t="shared" si="32"/>
        <v>30857786.021428466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494671.47256603837</v>
      </c>
      <c r="Q102" s="2">
        <f t="shared" ref="Q102:Q165" si="36">IF(P102&gt;750000,750000,P102)</f>
        <v>494671.47256603837</v>
      </c>
      <c r="R102" s="2">
        <f t="shared" si="33"/>
        <v>31903579.125448257</v>
      </c>
      <c r="S102" s="2">
        <f t="shared" si="17"/>
        <v>478899.12857142091</v>
      </c>
      <c r="T102" s="2">
        <f t="shared" si="18"/>
        <v>18142</v>
      </c>
      <c r="U102" s="2">
        <f t="shared" si="19"/>
        <v>494671.47256603837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441233.75828032405</v>
      </c>
      <c r="Y102" s="2">
        <f t="shared" si="30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1"/>
        <v>441233.75828032568</v>
      </c>
      <c r="AC102" s="2">
        <f t="shared" si="31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35"/>
        <v>481076.6939560473</v>
      </c>
      <c r="H103" s="2">
        <f t="shared" si="32"/>
        <v>31338862.715384513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497079.17522652447</v>
      </c>
      <c r="Q103" s="2">
        <f t="shared" si="36"/>
        <v>497079.17522652447</v>
      </c>
      <c r="R103" s="2">
        <f t="shared" si="33"/>
        <v>32400658.300674781</v>
      </c>
      <c r="S103" s="2">
        <f t="shared" si="17"/>
        <v>481076.6939560473</v>
      </c>
      <c r="T103" s="2">
        <f t="shared" si="18"/>
        <v>18142</v>
      </c>
      <c r="U103" s="2">
        <f t="shared" si="19"/>
        <v>497079.17522652447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443641.46094081039</v>
      </c>
      <c r="Y103" s="2">
        <f t="shared" si="30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1"/>
        <v>443641.46094081178</v>
      </c>
      <c r="AC103" s="2">
        <f t="shared" si="31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35"/>
        <v>483254.25934065878</v>
      </c>
      <c r="H104" s="2">
        <f t="shared" si="32"/>
        <v>31822116.974725172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499486.87788702548</v>
      </c>
      <c r="Q104" s="2">
        <f t="shared" si="36"/>
        <v>499486.87788702548</v>
      </c>
      <c r="R104" s="2">
        <f t="shared" si="33"/>
        <v>32900145.178561807</v>
      </c>
      <c r="S104" s="2">
        <f t="shared" si="17"/>
        <v>483254.25934065878</v>
      </c>
      <c r="T104" s="2">
        <f t="shared" si="18"/>
        <v>18142</v>
      </c>
      <c r="U104" s="2">
        <f t="shared" si="19"/>
        <v>499486.87788702548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446049.16360131116</v>
      </c>
      <c r="Y104" s="2">
        <f t="shared" si="30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1"/>
        <v>446049.16360131279</v>
      </c>
      <c r="AC104" s="2">
        <f t="shared" si="31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35"/>
        <v>485431.82472527027</v>
      </c>
      <c r="H105" s="2">
        <f t="shared" si="32"/>
        <v>32307548.799450442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501894.58054752648</v>
      </c>
      <c r="Q105" s="2">
        <f t="shared" si="36"/>
        <v>501894.58054752648</v>
      </c>
      <c r="R105" s="2">
        <f t="shared" si="33"/>
        <v>33402039.759109333</v>
      </c>
      <c r="S105" s="2">
        <f t="shared" si="17"/>
        <v>485431.82472527027</v>
      </c>
      <c r="T105" s="2">
        <f t="shared" si="18"/>
        <v>18142</v>
      </c>
      <c r="U105" s="2">
        <f t="shared" si="19"/>
        <v>501894.58054752648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448456.86626181216</v>
      </c>
      <c r="Y105" s="2">
        <f t="shared" si="30"/>
        <v>32131921.187680759</v>
      </c>
      <c r="Z105" s="2" t="str">
        <f t="shared" si="8"/>
        <v>HERE</v>
      </c>
      <c r="AA105" s="2">
        <f>IF(Z105="HERE",Y105,AA104+Graph!$G$1*1000)</f>
        <v>32131921.187680759</v>
      </c>
      <c r="AB105" s="2">
        <f t="shared" si="21"/>
        <v>448456.86626181379</v>
      </c>
      <c r="AC105" s="2">
        <f t="shared" si="31"/>
        <v>1270118.5714285714</v>
      </c>
      <c r="AD105" s="3">
        <f t="shared" si="10"/>
        <v>32131921.187680759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35"/>
        <v>487609.39010988176</v>
      </c>
      <c r="H106" s="2">
        <f t="shared" si="32"/>
        <v>32795158.189560324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504302.28320802748</v>
      </c>
      <c r="Q106" s="2">
        <f t="shared" si="36"/>
        <v>504302.28320802748</v>
      </c>
      <c r="R106" s="2">
        <f t="shared" si="33"/>
        <v>33906342.042317361</v>
      </c>
      <c r="S106" s="2">
        <f t="shared" si="17"/>
        <v>487609.39010988176</v>
      </c>
      <c r="T106" s="2">
        <f t="shared" si="18"/>
        <v>18142</v>
      </c>
      <c r="U106" s="2">
        <f t="shared" si="19"/>
        <v>504302.28320802748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450864.56892231316</v>
      </c>
      <c r="Y106" s="2">
        <f t="shared" si="30"/>
        <v>32582785.756603073</v>
      </c>
      <c r="Z106" s="2" t="str">
        <f t="shared" si="8"/>
        <v>HERE</v>
      </c>
      <c r="AA106" s="2">
        <f>IF(Z106="HERE",Y106,AA105+Graph!$G$1*1000)</f>
        <v>32582785.756603073</v>
      </c>
      <c r="AB106" s="2">
        <f t="shared" si="21"/>
        <v>450864.56892231479</v>
      </c>
      <c r="AC106" s="2">
        <f t="shared" si="31"/>
        <v>1323556.2857142857</v>
      </c>
      <c r="AD106" s="3">
        <f t="shared" si="10"/>
        <v>32582785.756603073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35"/>
        <v>489786.95549450815</v>
      </c>
      <c r="H107" s="2">
        <f t="shared" si="32"/>
        <v>33284945.145054832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506709.98586851358</v>
      </c>
      <c r="Q107" s="2">
        <f t="shared" si="36"/>
        <v>506709.98586851358</v>
      </c>
      <c r="R107" s="2">
        <f t="shared" si="33"/>
        <v>34413052.028185874</v>
      </c>
      <c r="S107" s="2">
        <f t="shared" si="17"/>
        <v>489786.95549450815</v>
      </c>
      <c r="T107" s="2">
        <f t="shared" si="18"/>
        <v>18142</v>
      </c>
      <c r="U107" s="2">
        <f t="shared" si="19"/>
        <v>506709.98586851358</v>
      </c>
      <c r="V107" s="2">
        <f t="shared" si="34"/>
        <v>1376994</v>
      </c>
      <c r="W107" s="2">
        <f t="shared" si="20"/>
        <v>53437.714285714319</v>
      </c>
      <c r="X107" s="2">
        <f t="shared" si="6"/>
        <v>453272.27158279927</v>
      </c>
      <c r="Y107" s="2">
        <f t="shared" si="30"/>
        <v>33036058.028185874</v>
      </c>
      <c r="Z107" s="2" t="str">
        <f t="shared" si="8"/>
        <v>HERE</v>
      </c>
      <c r="AA107" s="2">
        <f>IF(Z107="HERE",Y107,AA106+Graph!$G$1*1000)</f>
        <v>33036058.028185874</v>
      </c>
      <c r="AB107" s="2">
        <f t="shared" si="21"/>
        <v>453272.27158280089</v>
      </c>
      <c r="AC107" s="2">
        <f t="shared" si="31"/>
        <v>1376994</v>
      </c>
      <c r="AD107" s="3">
        <f t="shared" si="10"/>
        <v>33036058.028185874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35"/>
        <v>491964.52087911963</v>
      </c>
      <c r="H108" s="2">
        <f t="shared" si="32"/>
        <v>33776909.665933952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509117.68852901459</v>
      </c>
      <c r="Q108" s="2">
        <f t="shared" si="36"/>
        <v>509117.68852901459</v>
      </c>
      <c r="R108" s="2">
        <f t="shared" si="33"/>
        <v>34922169.716714889</v>
      </c>
      <c r="S108" s="2">
        <f t="shared" si="17"/>
        <v>491964.52087911963</v>
      </c>
      <c r="T108" s="2">
        <f t="shared" si="18"/>
        <v>18142</v>
      </c>
      <c r="U108" s="2">
        <f t="shared" si="19"/>
        <v>509117.68852901459</v>
      </c>
      <c r="V108" s="2">
        <f t="shared" si="34"/>
        <v>1508825.75</v>
      </c>
      <c r="W108" s="2">
        <f t="shared" si="20"/>
        <v>131831.75</v>
      </c>
      <c r="X108" s="2">
        <f t="shared" si="6"/>
        <v>377285.93852901459</v>
      </c>
      <c r="Y108" s="2">
        <f t="shared" si="30"/>
        <v>33413343.966714889</v>
      </c>
      <c r="Z108" s="2" t="str">
        <f t="shared" si="8"/>
        <v>HERE</v>
      </c>
      <c r="AA108" s="2">
        <f>IF(Z108="HERE",Y108,AA107+Graph!$G$1*1000)</f>
        <v>33413343.966714889</v>
      </c>
      <c r="AB108" s="2">
        <f t="shared" si="21"/>
        <v>377285.93852901459</v>
      </c>
      <c r="AC108" s="2">
        <f t="shared" si="31"/>
        <v>1508825.75</v>
      </c>
      <c r="AD108" s="3">
        <f t="shared" si="10"/>
        <v>33413343.966714889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35"/>
        <v>494142.08626373112</v>
      </c>
      <c r="H109" s="2">
        <f t="shared" si="32"/>
        <v>34271051.752197683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511525.39118951559</v>
      </c>
      <c r="Q109" s="2">
        <f t="shared" si="36"/>
        <v>511525.39118951559</v>
      </c>
      <c r="R109" s="2">
        <f t="shared" si="33"/>
        <v>35433695.107904404</v>
      </c>
      <c r="S109" s="2">
        <f t="shared" si="17"/>
        <v>494142.08626373112</v>
      </c>
      <c r="T109" s="2">
        <f t="shared" si="18"/>
        <v>18142</v>
      </c>
      <c r="U109" s="2">
        <f t="shared" si="19"/>
        <v>511525.39118951559</v>
      </c>
      <c r="V109" s="2">
        <f t="shared" si="34"/>
        <v>1640657.5</v>
      </c>
      <c r="W109" s="2">
        <f t="shared" si="20"/>
        <v>131831.75</v>
      </c>
      <c r="X109" s="2">
        <f t="shared" si="6"/>
        <v>379693.64118951559</v>
      </c>
      <c r="Y109" s="2">
        <f t="shared" si="30"/>
        <v>33793037.607904404</v>
      </c>
      <c r="Z109" s="2" t="str">
        <f t="shared" si="8"/>
        <v>HERE</v>
      </c>
      <c r="AA109" s="2">
        <f>IF(Z109="HERE",Y109,AA108+Graph!$G$1*1000)</f>
        <v>33793037.607904404</v>
      </c>
      <c r="AB109" s="2">
        <f t="shared" si="21"/>
        <v>379693.64118951559</v>
      </c>
      <c r="AC109" s="2">
        <f t="shared" si="31"/>
        <v>1640657.5</v>
      </c>
      <c r="AD109" s="3">
        <f t="shared" si="10"/>
        <v>33793037.607904404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35"/>
        <v>496319.65164834261</v>
      </c>
      <c r="H110" s="2">
        <f t="shared" si="32"/>
        <v>34767371.403846025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513933.09385001659</v>
      </c>
      <c r="Q110" s="2">
        <f t="shared" si="36"/>
        <v>513933.09385001659</v>
      </c>
      <c r="R110" s="2">
        <f t="shared" si="33"/>
        <v>35947628.201754421</v>
      </c>
      <c r="S110" s="2">
        <f t="shared" si="17"/>
        <v>496319.65164834261</v>
      </c>
      <c r="T110" s="2">
        <f t="shared" si="18"/>
        <v>18142</v>
      </c>
      <c r="U110" s="2">
        <f t="shared" si="19"/>
        <v>513933.09385001659</v>
      </c>
      <c r="V110" s="2">
        <f t="shared" si="34"/>
        <v>1772489.25</v>
      </c>
      <c r="W110" s="2">
        <f t="shared" si="20"/>
        <v>131831.75</v>
      </c>
      <c r="X110" s="2">
        <f t="shared" si="6"/>
        <v>382101.34385001659</v>
      </c>
      <c r="Y110" s="2">
        <f t="shared" si="30"/>
        <v>34175138.951754421</v>
      </c>
      <c r="Z110" s="2" t="str">
        <f t="shared" si="8"/>
        <v>HERE</v>
      </c>
      <c r="AA110" s="2">
        <f>IF(Z110="HERE",Y110,AA109+Graph!$G$1*1000)</f>
        <v>34175138.951754421</v>
      </c>
      <c r="AB110" s="2">
        <f t="shared" si="21"/>
        <v>382101.34385001659</v>
      </c>
      <c r="AC110" s="2">
        <f t="shared" si="31"/>
        <v>1772489.25</v>
      </c>
      <c r="AD110" s="3">
        <f t="shared" si="10"/>
        <v>34175138.951754421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35"/>
        <v>498497.217032969</v>
      </c>
      <c r="H111" s="2">
        <f t="shared" si="32"/>
        <v>35265868.620878994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516340.7965105027</v>
      </c>
      <c r="Q111" s="2">
        <f t="shared" si="36"/>
        <v>516340.7965105027</v>
      </c>
      <c r="R111" s="2">
        <f t="shared" si="33"/>
        <v>36463968.998264924</v>
      </c>
      <c r="S111" s="2">
        <f t="shared" si="17"/>
        <v>498497.217032969</v>
      </c>
      <c r="T111" s="2">
        <f t="shared" si="18"/>
        <v>18142</v>
      </c>
      <c r="U111" s="2">
        <f t="shared" si="19"/>
        <v>516340.7965105027</v>
      </c>
      <c r="V111" s="2">
        <f t="shared" si="34"/>
        <v>1904321</v>
      </c>
      <c r="W111" s="2">
        <f t="shared" si="20"/>
        <v>131831.75</v>
      </c>
      <c r="X111" s="2">
        <f t="shared" si="6"/>
        <v>384509.0465105027</v>
      </c>
      <c r="Y111" s="2">
        <f t="shared" si="30"/>
        <v>34559647.998264924</v>
      </c>
      <c r="Z111" s="2" t="str">
        <f t="shared" si="8"/>
        <v>HERE</v>
      </c>
      <c r="AA111" s="2">
        <f>IF(Z111="HERE",Y111,AA110+Graph!$G$1*1000)</f>
        <v>34559647.998264924</v>
      </c>
      <c r="AB111" s="2">
        <f t="shared" si="21"/>
        <v>384509.0465105027</v>
      </c>
      <c r="AC111" s="2">
        <f t="shared" si="31"/>
        <v>1904321</v>
      </c>
      <c r="AD111" s="3">
        <f t="shared" si="10"/>
        <v>34559647.998264924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35"/>
        <v>500674.78241758049</v>
      </c>
      <c r="H112" s="2">
        <f t="shared" si="32"/>
        <v>35766543.403296575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518748.4991710037</v>
      </c>
      <c r="Q112" s="2">
        <f t="shared" si="36"/>
        <v>518748.4991710037</v>
      </c>
      <c r="R112" s="2">
        <f t="shared" si="33"/>
        <v>36982717.497435927</v>
      </c>
      <c r="S112" s="2">
        <f t="shared" si="17"/>
        <v>500674.78241758049</v>
      </c>
      <c r="T112" s="2">
        <f t="shared" si="18"/>
        <v>18142</v>
      </c>
      <c r="U112" s="2">
        <f t="shared" si="19"/>
        <v>518748.4991710037</v>
      </c>
      <c r="V112" s="2">
        <f t="shared" si="34"/>
        <v>2036152.75</v>
      </c>
      <c r="W112" s="2">
        <f t="shared" si="20"/>
        <v>131831.75</v>
      </c>
      <c r="X112" s="2">
        <f t="shared" si="6"/>
        <v>386916.7491710037</v>
      </c>
      <c r="Y112" s="2">
        <f t="shared" si="30"/>
        <v>34946564.747435927</v>
      </c>
      <c r="Z112" s="2" t="str">
        <f t="shared" si="8"/>
        <v>HERE</v>
      </c>
      <c r="AA112" s="2">
        <f>IF(Z112="HERE",Y112,AA111+Graph!$G$1*1000)</f>
        <v>34946564.747435927</v>
      </c>
      <c r="AB112" s="2">
        <f t="shared" si="21"/>
        <v>386916.7491710037</v>
      </c>
      <c r="AC112" s="2">
        <f t="shared" si="31"/>
        <v>2036152.75</v>
      </c>
      <c r="AD112" s="3">
        <f t="shared" si="10"/>
        <v>34946564.747435927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35"/>
        <v>502852.34780219197</v>
      </c>
      <c r="H113" s="2">
        <f t="shared" si="32"/>
        <v>36269395.751098767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521156.2018315047</v>
      </c>
      <c r="Q113" s="2">
        <f t="shared" si="36"/>
        <v>521156.2018315047</v>
      </c>
      <c r="R113" s="2">
        <f t="shared" si="33"/>
        <v>37503873.699267432</v>
      </c>
      <c r="S113" s="2">
        <f t="shared" si="17"/>
        <v>502852.34780219197</v>
      </c>
      <c r="T113" s="2">
        <f t="shared" si="18"/>
        <v>18142</v>
      </c>
      <c r="U113" s="2">
        <f t="shared" si="19"/>
        <v>521156.2018315047</v>
      </c>
      <c r="V113" s="2">
        <f t="shared" si="34"/>
        <v>2167984.5</v>
      </c>
      <c r="W113" s="2">
        <f t="shared" si="20"/>
        <v>131831.75</v>
      </c>
      <c r="X113" s="2">
        <f t="shared" si="6"/>
        <v>389324.4518315047</v>
      </c>
      <c r="Y113" s="2">
        <f t="shared" si="30"/>
        <v>35335889.199267432</v>
      </c>
      <c r="Z113" s="2" t="str">
        <f t="shared" si="8"/>
        <v>HERE</v>
      </c>
      <c r="AA113" s="2">
        <f>IF(Z113="HERE",Y113,AA112+Graph!$G$1*1000)</f>
        <v>35335889.199267432</v>
      </c>
      <c r="AB113" s="2">
        <f t="shared" si="21"/>
        <v>389324.4518315047</v>
      </c>
      <c r="AC113" s="2">
        <f t="shared" si="31"/>
        <v>2167984.5</v>
      </c>
      <c r="AD113" s="3">
        <f t="shared" si="10"/>
        <v>35335889.199267432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35"/>
        <v>505029.91318680346</v>
      </c>
      <c r="H114" s="2">
        <f t="shared" si="32"/>
        <v>36774425.66428557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523563.90449200571</v>
      </c>
      <c r="Q114" s="2">
        <f t="shared" si="36"/>
        <v>523563.90449200571</v>
      </c>
      <c r="R114" s="2">
        <f t="shared" si="33"/>
        <v>38027437.603759438</v>
      </c>
      <c r="S114" s="2">
        <f t="shared" si="17"/>
        <v>505029.91318680346</v>
      </c>
      <c r="T114" s="2">
        <f t="shared" si="18"/>
        <v>18142</v>
      </c>
      <c r="U114" s="2">
        <f t="shared" si="19"/>
        <v>523563.90449200571</v>
      </c>
      <c r="V114" s="2">
        <f t="shared" si="34"/>
        <v>2299816.25</v>
      </c>
      <c r="W114" s="2">
        <f t="shared" si="20"/>
        <v>131831.75</v>
      </c>
      <c r="X114" s="2">
        <f t="shared" si="6"/>
        <v>391732.15449200571</v>
      </c>
      <c r="Y114" s="2">
        <f t="shared" si="30"/>
        <v>35727621.353759438</v>
      </c>
      <c r="Z114" s="2" t="str">
        <f t="shared" si="8"/>
        <v>HERE</v>
      </c>
      <c r="AA114" s="2">
        <f>IF(Z114="HERE",Y114,AA113+Graph!$G$1*1000)</f>
        <v>35727621.353759438</v>
      </c>
      <c r="AB114" s="2">
        <f t="shared" si="21"/>
        <v>391732.15449200571</v>
      </c>
      <c r="AC114" s="2">
        <f t="shared" si="31"/>
        <v>2299816.25</v>
      </c>
      <c r="AD114" s="3">
        <f t="shared" si="10"/>
        <v>35727621.353759438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35"/>
        <v>507207.47857142985</v>
      </c>
      <c r="H115" s="2">
        <f t="shared" si="32"/>
        <v>37281633.142857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525971.60715249181</v>
      </c>
      <c r="Q115" s="2">
        <f t="shared" si="36"/>
        <v>525971.60715249181</v>
      </c>
      <c r="R115" s="2">
        <f t="shared" si="33"/>
        <v>38553409.21091193</v>
      </c>
      <c r="S115" s="2">
        <f t="shared" si="17"/>
        <v>507207.47857142985</v>
      </c>
      <c r="T115" s="2">
        <f t="shared" si="18"/>
        <v>18142</v>
      </c>
      <c r="U115" s="2">
        <f t="shared" si="19"/>
        <v>525971.60715249181</v>
      </c>
      <c r="V115" s="2">
        <f t="shared" si="34"/>
        <v>2431648</v>
      </c>
      <c r="W115" s="2">
        <f t="shared" si="20"/>
        <v>131831.75</v>
      </c>
      <c r="X115" s="2">
        <f t="shared" si="6"/>
        <v>394139.85715249181</v>
      </c>
      <c r="Y115" s="2">
        <f t="shared" si="30"/>
        <v>36121761.21091193</v>
      </c>
      <c r="Z115" s="2" t="str">
        <f t="shared" si="8"/>
        <v>HERE</v>
      </c>
      <c r="AA115" s="2">
        <f>IF(Z115="HERE",Y115,AA114+Graph!$G$1*1000)</f>
        <v>36121761.21091193</v>
      </c>
      <c r="AB115" s="2">
        <f t="shared" si="21"/>
        <v>394139.85715249181</v>
      </c>
      <c r="AC115" s="2">
        <f t="shared" si="31"/>
        <v>2431648</v>
      </c>
      <c r="AD115" s="3">
        <f t="shared" si="10"/>
        <v>36121761.21091193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35"/>
        <v>509385.04395604134</v>
      </c>
      <c r="H116" s="2">
        <f t="shared" si="32"/>
        <v>37791018.186813042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528379.30981299281</v>
      </c>
      <c r="Q116" s="2">
        <f t="shared" si="36"/>
        <v>528379.30981299281</v>
      </c>
      <c r="R116" s="2">
        <f t="shared" si="33"/>
        <v>39081788.520724922</v>
      </c>
      <c r="S116" s="2">
        <f t="shared" si="17"/>
        <v>509385.04395604134</v>
      </c>
      <c r="T116" s="2">
        <f t="shared" si="18"/>
        <v>18142</v>
      </c>
      <c r="U116" s="2">
        <f t="shared" si="19"/>
        <v>528379.30981299281</v>
      </c>
      <c r="V116" s="2">
        <f t="shared" si="34"/>
        <v>2639309</v>
      </c>
      <c r="W116" s="2">
        <f t="shared" si="20"/>
        <v>207661</v>
      </c>
      <c r="X116" s="2">
        <f t="shared" si="6"/>
        <v>320718.30981299281</v>
      </c>
      <c r="Y116" s="2">
        <f t="shared" si="30"/>
        <v>36442479.520724922</v>
      </c>
      <c r="Z116" s="2" t="str">
        <f t="shared" si="8"/>
        <v>HERE</v>
      </c>
      <c r="AA116" s="2">
        <f>IF(Z116="HERE",Y116,AA115+Graph!$G$1*1000)</f>
        <v>36442479.520724922</v>
      </c>
      <c r="AB116" s="2">
        <f t="shared" si="21"/>
        <v>320718.30981299281</v>
      </c>
      <c r="AC116" s="2">
        <f t="shared" si="31"/>
        <v>2639309</v>
      </c>
      <c r="AD116" s="3">
        <f t="shared" si="10"/>
        <v>36442479.520724922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35"/>
        <v>511562.60934065282</v>
      </c>
      <c r="H117" s="2">
        <f t="shared" si="32"/>
        <v>38302580.796153694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530787.01247349381</v>
      </c>
      <c r="Q117" s="2">
        <f t="shared" si="36"/>
        <v>530787.01247349381</v>
      </c>
      <c r="R117" s="2">
        <f t="shared" si="33"/>
        <v>39612575.533198416</v>
      </c>
      <c r="S117" s="2">
        <f t="shared" si="17"/>
        <v>511562.60934065282</v>
      </c>
      <c r="T117" s="2">
        <f t="shared" si="18"/>
        <v>18142</v>
      </c>
      <c r="U117" s="2">
        <f t="shared" si="19"/>
        <v>530787.01247349381</v>
      </c>
      <c r="V117" s="2">
        <f t="shared" si="34"/>
        <v>2918252</v>
      </c>
      <c r="W117" s="2">
        <f t="shared" si="20"/>
        <v>278943</v>
      </c>
      <c r="X117" s="2">
        <f t="shared" si="6"/>
        <v>251844.01247349381</v>
      </c>
      <c r="Y117" s="2">
        <f t="shared" si="30"/>
        <v>36694323.533198416</v>
      </c>
      <c r="Z117" s="2" t="str">
        <f t="shared" si="8"/>
        <v>HERE</v>
      </c>
      <c r="AA117" s="2">
        <f>IF(Z117="HERE",Y117,AA116+Graph!$G$1*1000)</f>
        <v>36694323.533198416</v>
      </c>
      <c r="AB117" s="2">
        <f t="shared" si="21"/>
        <v>251844.01247349381</v>
      </c>
      <c r="AC117" s="2">
        <f t="shared" si="31"/>
        <v>2918252</v>
      </c>
      <c r="AD117" s="3">
        <f t="shared" si="10"/>
        <v>36694323.533198416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35"/>
        <v>513740.17472526431</v>
      </c>
      <c r="H118" s="2">
        <f t="shared" si="32"/>
        <v>38816320.970878959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533194.71513399482</v>
      </c>
      <c r="Q118" s="2">
        <f t="shared" si="36"/>
        <v>533194.71513399482</v>
      </c>
      <c r="R118" s="2">
        <f t="shared" si="33"/>
        <v>40145770.248332411</v>
      </c>
      <c r="S118" s="2">
        <f t="shared" si="17"/>
        <v>513740.17472526431</v>
      </c>
      <c r="T118" s="2">
        <f t="shared" si="18"/>
        <v>18142</v>
      </c>
      <c r="U118" s="2">
        <f t="shared" si="19"/>
        <v>533194.71513399482</v>
      </c>
      <c r="V118" s="2">
        <f t="shared" si="34"/>
        <v>3234946</v>
      </c>
      <c r="W118" s="2">
        <f t="shared" si="20"/>
        <v>316694</v>
      </c>
      <c r="X118" s="2">
        <f t="shared" si="6"/>
        <v>216500.71513399482</v>
      </c>
      <c r="Y118" s="2">
        <f t="shared" si="30"/>
        <v>36910824.248332411</v>
      </c>
      <c r="Z118" s="2" t="str">
        <f t="shared" si="8"/>
        <v>HERE</v>
      </c>
      <c r="AA118" s="2">
        <f>IF(Z118="HERE",Y118,AA117+Graph!$G$1*1000)</f>
        <v>36910824.248332411</v>
      </c>
      <c r="AB118" s="2">
        <f t="shared" si="21"/>
        <v>216500.71513399482</v>
      </c>
      <c r="AC118" s="2">
        <f t="shared" si="31"/>
        <v>3234946</v>
      </c>
      <c r="AD118" s="3">
        <f t="shared" si="10"/>
        <v>36910824.248332411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35"/>
        <v>515917.7401098907</v>
      </c>
      <c r="H119" s="2">
        <f t="shared" si="32"/>
        <v>39332238.710988849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535602.41779448092</v>
      </c>
      <c r="Q119" s="2">
        <f t="shared" si="36"/>
        <v>535602.41779448092</v>
      </c>
      <c r="R119" s="2">
        <f t="shared" si="33"/>
        <v>40681372.666126892</v>
      </c>
      <c r="S119" s="2">
        <f t="shared" si="17"/>
        <v>515917.7401098907</v>
      </c>
      <c r="T119" s="2">
        <f t="shared" si="18"/>
        <v>18142</v>
      </c>
      <c r="U119" s="2">
        <f t="shared" si="19"/>
        <v>535602.41779448092</v>
      </c>
      <c r="V119" s="2">
        <f t="shared" si="34"/>
        <v>3559179</v>
      </c>
      <c r="W119" s="2">
        <f t="shared" si="20"/>
        <v>324233</v>
      </c>
      <c r="X119" s="2">
        <f t="shared" si="6"/>
        <v>211369.41779448092</v>
      </c>
      <c r="Y119" s="2">
        <f t="shared" si="30"/>
        <v>37122193.666126892</v>
      </c>
      <c r="Z119" s="2" t="str">
        <f t="shared" si="8"/>
        <v>HERE</v>
      </c>
      <c r="AA119" s="2">
        <f>IF(Z119="HERE",Y119,AA118+Graph!$G$1*1000)</f>
        <v>37122193.666126892</v>
      </c>
      <c r="AB119" s="2">
        <f t="shared" si="21"/>
        <v>211369.41779448092</v>
      </c>
      <c r="AC119" s="2">
        <f t="shared" si="31"/>
        <v>3559179</v>
      </c>
      <c r="AD119" s="3">
        <f t="shared" si="10"/>
        <v>37122193.666126892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35"/>
        <v>518095.30549450219</v>
      </c>
      <c r="H120" s="2">
        <f t="shared" si="32"/>
        <v>39850334.016483352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538010.12045498192</v>
      </c>
      <c r="Q120" s="2">
        <f t="shared" si="36"/>
        <v>538010.12045498192</v>
      </c>
      <c r="R120" s="2">
        <f t="shared" si="33"/>
        <v>41219382.786581874</v>
      </c>
      <c r="S120" s="2">
        <f t="shared" si="17"/>
        <v>518095.30549450219</v>
      </c>
      <c r="T120" s="2">
        <f t="shared" si="18"/>
        <v>18142</v>
      </c>
      <c r="U120" s="2">
        <f t="shared" si="19"/>
        <v>538010.12045498192</v>
      </c>
      <c r="V120" s="2">
        <f t="shared" si="34"/>
        <v>3837094</v>
      </c>
      <c r="W120" s="2">
        <f t="shared" si="20"/>
        <v>277915</v>
      </c>
      <c r="X120" s="2">
        <f t="shared" si="6"/>
        <v>260095.12045498192</v>
      </c>
      <c r="Y120" s="2">
        <f t="shared" si="30"/>
        <v>37382288.786581874</v>
      </c>
      <c r="Z120" s="2" t="str">
        <f t="shared" si="8"/>
        <v>HERE</v>
      </c>
      <c r="AA120" s="2">
        <f>IF(Z120="HERE",Y120,AA119+Graph!$G$1*1000)</f>
        <v>37382288.786581874</v>
      </c>
      <c r="AB120" s="2">
        <f t="shared" si="21"/>
        <v>260095.12045498192</v>
      </c>
      <c r="AC120" s="2">
        <f t="shared" si="31"/>
        <v>3837094</v>
      </c>
      <c r="AD120" s="3">
        <f t="shared" si="10"/>
        <v>37382288.786581874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35"/>
        <v>520272.87087911367</v>
      </c>
      <c r="H121" s="2">
        <f t="shared" si="32"/>
        <v>40370606.887362465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540417.82311548293</v>
      </c>
      <c r="Q121" s="2">
        <f t="shared" si="36"/>
        <v>540417.82311548293</v>
      </c>
      <c r="R121" s="2">
        <f t="shared" si="33"/>
        <v>41759800.609697357</v>
      </c>
      <c r="S121" s="2">
        <f t="shared" si="17"/>
        <v>520272.87087911367</v>
      </c>
      <c r="T121" s="2">
        <f t="shared" si="18"/>
        <v>18142</v>
      </c>
      <c r="U121" s="2">
        <f t="shared" si="19"/>
        <v>540417.82311548293</v>
      </c>
      <c r="V121" s="2">
        <f t="shared" si="34"/>
        <v>4062501</v>
      </c>
      <c r="W121" s="2">
        <f t="shared" si="20"/>
        <v>225407</v>
      </c>
      <c r="X121" s="2">
        <f t="shared" si="6"/>
        <v>315010.82311548293</v>
      </c>
      <c r="Y121" s="2">
        <f t="shared" si="30"/>
        <v>37697299.609697357</v>
      </c>
      <c r="Z121" s="2" t="str">
        <f t="shared" si="8"/>
        <v>HERE</v>
      </c>
      <c r="AA121" s="2">
        <f>IF(Z121="HERE",Y121,AA120+Graph!$G$1*1000)</f>
        <v>37697299.609697357</v>
      </c>
      <c r="AB121" s="2">
        <f t="shared" si="21"/>
        <v>315010.82311548293</v>
      </c>
      <c r="AC121" s="2">
        <f t="shared" si="31"/>
        <v>4062501</v>
      </c>
      <c r="AD121" s="3">
        <f t="shared" si="10"/>
        <v>37697299.609697357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35"/>
        <v>522450.43626374006</v>
      </c>
      <c r="H122" s="2">
        <f t="shared" si="32"/>
        <v>40893057.323626205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542825.52577598393</v>
      </c>
      <c r="Q122" s="2">
        <f t="shared" si="36"/>
        <v>542825.52577598393</v>
      </c>
      <c r="R122" s="2">
        <f t="shared" si="33"/>
        <v>42302626.135473341</v>
      </c>
      <c r="S122" s="2">
        <f t="shared" si="17"/>
        <v>522450.43626374006</v>
      </c>
      <c r="T122" s="2">
        <f t="shared" si="18"/>
        <v>18142</v>
      </c>
      <c r="U122" s="2">
        <f t="shared" si="19"/>
        <v>542825.52577598393</v>
      </c>
      <c r="V122" s="2">
        <f t="shared" si="34"/>
        <v>4266577</v>
      </c>
      <c r="W122" s="2">
        <f t="shared" si="20"/>
        <v>204076</v>
      </c>
      <c r="X122" s="2">
        <f t="shared" si="6"/>
        <v>338749.52577598393</v>
      </c>
      <c r="Y122" s="2">
        <f t="shared" si="30"/>
        <v>38036049.135473341</v>
      </c>
      <c r="Z122" s="2" t="str">
        <f t="shared" si="8"/>
        <v>HERE</v>
      </c>
      <c r="AA122" s="2">
        <f>IF(Z122="HERE",Y122,AA121+Graph!$G$1*1000)</f>
        <v>38036049.135473341</v>
      </c>
      <c r="AB122" s="2">
        <f t="shared" si="21"/>
        <v>338749.52577598393</v>
      </c>
      <c r="AC122" s="2">
        <f t="shared" si="31"/>
        <v>4266577</v>
      </c>
      <c r="AD122" s="3">
        <f t="shared" si="10"/>
        <v>38036049.135473341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35"/>
        <v>524628.00164835155</v>
      </c>
      <c r="H123" s="2">
        <f t="shared" si="32"/>
        <v>41417685.325274557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545233.22843647003</v>
      </c>
      <c r="Q123" s="2">
        <f t="shared" si="36"/>
        <v>545233.22843647003</v>
      </c>
      <c r="R123" s="2">
        <f t="shared" si="33"/>
        <v>42847859.363909811</v>
      </c>
      <c r="S123" s="2">
        <f t="shared" si="17"/>
        <v>524628.00164835155</v>
      </c>
      <c r="T123" s="2">
        <f t="shared" si="18"/>
        <v>18142</v>
      </c>
      <c r="U123" s="2">
        <f t="shared" si="19"/>
        <v>545233.22843647003</v>
      </c>
      <c r="V123" s="2">
        <f t="shared" si="34"/>
        <v>4609740</v>
      </c>
      <c r="W123" s="2">
        <f t="shared" si="20"/>
        <v>343163</v>
      </c>
      <c r="X123" s="2">
        <f t="shared" si="6"/>
        <v>202070.22843647003</v>
      </c>
      <c r="Y123" s="2">
        <f t="shared" si="30"/>
        <v>38238119.363909811</v>
      </c>
      <c r="Z123" s="2" t="str">
        <f t="shared" si="8"/>
        <v>HERE</v>
      </c>
      <c r="AA123" s="2">
        <f>IF(Z123="HERE",Y123,AA122+Graph!$G$1*1000)</f>
        <v>38238119.363909811</v>
      </c>
      <c r="AB123" s="2">
        <f t="shared" si="21"/>
        <v>202070.22843647003</v>
      </c>
      <c r="AC123" s="2">
        <f t="shared" si="31"/>
        <v>4609740</v>
      </c>
      <c r="AD123" s="3">
        <f t="shared" si="10"/>
        <v>38238119.363909811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35"/>
        <v>526805.56703296304</v>
      </c>
      <c r="H124" s="2">
        <f t="shared" si="32"/>
        <v>41944490.89230752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547640.93109697104</v>
      </c>
      <c r="Q124" s="2">
        <f t="shared" si="36"/>
        <v>547640.93109697104</v>
      </c>
      <c r="R124" s="2">
        <f t="shared" si="33"/>
        <v>43395500.295006782</v>
      </c>
      <c r="S124" s="2">
        <f t="shared" si="17"/>
        <v>526805.56703296304</v>
      </c>
      <c r="T124" s="2">
        <f t="shared" si="18"/>
        <v>18142</v>
      </c>
      <c r="U124" s="2">
        <f t="shared" si="19"/>
        <v>547640.93109697104</v>
      </c>
      <c r="V124" s="2">
        <f t="shared" si="34"/>
        <v>4973248</v>
      </c>
      <c r="W124" s="2">
        <f t="shared" si="20"/>
        <v>363508</v>
      </c>
      <c r="X124" s="2">
        <f t="shared" si="6"/>
        <v>184132.93109697104</v>
      </c>
      <c r="Y124" s="2">
        <f t="shared" si="30"/>
        <v>38422252.295006782</v>
      </c>
      <c r="Z124" s="2" t="str">
        <f t="shared" si="8"/>
        <v>HERE</v>
      </c>
      <c r="AA124" s="2">
        <f>IF(Z124="HERE",Y124,AA123+Graph!$G$1*1000)</f>
        <v>38422252.295006782</v>
      </c>
      <c r="AB124" s="2">
        <f t="shared" si="21"/>
        <v>184132.93109697104</v>
      </c>
      <c r="AC124" s="2">
        <f t="shared" si="31"/>
        <v>4973248</v>
      </c>
      <c r="AD124" s="3">
        <f t="shared" si="10"/>
        <v>38422252.295006782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35"/>
        <v>528983.13241757452</v>
      </c>
      <c r="H125" s="2">
        <f t="shared" si="32"/>
        <v>42473474.024725094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550048.63375747204</v>
      </c>
      <c r="Q125" s="2">
        <f t="shared" si="36"/>
        <v>550048.63375747204</v>
      </c>
      <c r="R125" s="2">
        <f t="shared" si="33"/>
        <v>43945548.928764254</v>
      </c>
      <c r="S125" s="2">
        <f t="shared" si="17"/>
        <v>528983.13241757452</v>
      </c>
      <c r="T125" s="2">
        <f t="shared" si="18"/>
        <v>18142</v>
      </c>
      <c r="U125" s="2">
        <f t="shared" si="19"/>
        <v>550048.63375747204</v>
      </c>
      <c r="V125" s="2">
        <f t="shared" si="34"/>
        <v>5383103</v>
      </c>
      <c r="W125" s="2">
        <f t="shared" si="20"/>
        <v>409855</v>
      </c>
      <c r="X125" s="2">
        <f t="shared" si="6"/>
        <v>140193.63375747204</v>
      </c>
      <c r="Y125" s="2">
        <f t="shared" si="30"/>
        <v>38562445.928764254</v>
      </c>
      <c r="Z125" s="2" t="str">
        <f t="shared" si="8"/>
        <v>HERE</v>
      </c>
      <c r="AA125" s="2">
        <f>IF(Z125="HERE",Y125,AA124+Graph!$G$1*1000)</f>
        <v>38562445.928764254</v>
      </c>
      <c r="AB125" s="2">
        <f t="shared" si="21"/>
        <v>140193.63375747204</v>
      </c>
      <c r="AC125" s="2">
        <f t="shared" si="31"/>
        <v>5383103</v>
      </c>
      <c r="AD125" s="3">
        <f t="shared" si="10"/>
        <v>38562445.928764254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35"/>
        <v>531160.69780220091</v>
      </c>
      <c r="H126" s="2">
        <f t="shared" si="32"/>
        <v>43004634.722527295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552456.33641797304</v>
      </c>
      <c r="Q126" s="2">
        <f t="shared" si="36"/>
        <v>552456.33641797304</v>
      </c>
      <c r="R126" s="2">
        <f t="shared" si="33"/>
        <v>44498005.265182227</v>
      </c>
      <c r="S126" s="2">
        <f t="shared" si="17"/>
        <v>531160.69780220091</v>
      </c>
      <c r="T126" s="2">
        <f t="shared" si="18"/>
        <v>18142</v>
      </c>
      <c r="U126" s="2">
        <f t="shared" si="19"/>
        <v>552456.33641797304</v>
      </c>
      <c r="V126" s="2">
        <f t="shared" si="34"/>
        <v>5861351</v>
      </c>
      <c r="W126" s="2">
        <f t="shared" si="20"/>
        <v>478248</v>
      </c>
      <c r="X126" s="2">
        <f t="shared" si="6"/>
        <v>74208.336417973042</v>
      </c>
      <c r="Y126" s="2">
        <f t="shared" si="30"/>
        <v>38636654.265182227</v>
      </c>
      <c r="Z126" s="2" t="str">
        <f t="shared" si="8"/>
        <v>HERE</v>
      </c>
      <c r="AA126" s="2">
        <f>IF(Z126="HERE",Y126,AA125+Graph!$G$1*1000)</f>
        <v>38636654.265182227</v>
      </c>
      <c r="AB126" s="2">
        <f t="shared" si="21"/>
        <v>74208.336417973042</v>
      </c>
      <c r="AC126" s="2">
        <f t="shared" si="31"/>
        <v>5861351</v>
      </c>
      <c r="AD126" s="3">
        <f t="shared" si="10"/>
        <v>38636654.265182227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28982234.997484114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35"/>
        <v>533338.2631868124</v>
      </c>
      <c r="H127" s="2">
        <f t="shared" si="32"/>
        <v>43537972.985714108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554864.03907845914</v>
      </c>
      <c r="Q127" s="2">
        <f t="shared" si="36"/>
        <v>554864.03907845914</v>
      </c>
      <c r="R127" s="2">
        <f t="shared" si="33"/>
        <v>45052869.304260686</v>
      </c>
      <c r="S127" s="2">
        <f t="shared" si="17"/>
        <v>533338.2631868124</v>
      </c>
      <c r="T127" s="2">
        <f t="shared" si="18"/>
        <v>18142</v>
      </c>
      <c r="U127" s="2">
        <f t="shared" si="19"/>
        <v>554864.03907845914</v>
      </c>
      <c r="V127" s="2">
        <f t="shared" si="34"/>
        <v>6353321</v>
      </c>
      <c r="W127" s="2">
        <f t="shared" si="20"/>
        <v>491970</v>
      </c>
      <c r="X127" s="2">
        <f t="shared" si="6"/>
        <v>62894.039078459144</v>
      </c>
      <c r="Y127" s="2">
        <f t="shared" si="30"/>
        <v>38699548.304260686</v>
      </c>
      <c r="Z127" s="2" t="str">
        <f t="shared" si="8"/>
        <v>HERE</v>
      </c>
      <c r="AA127" s="2">
        <f>IF(Z127="HERE",Y127,AA126+Graph!$G$1*1000)</f>
        <v>38699548.304260686</v>
      </c>
      <c r="AB127" s="2">
        <f t="shared" si="21"/>
        <v>62894.039078459144</v>
      </c>
      <c r="AC127" s="2">
        <f t="shared" si="31"/>
        <v>6353321</v>
      </c>
      <c r="AD127" s="3">
        <f t="shared" si="10"/>
        <v>38699548.304260686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29390684.995228481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35"/>
        <v>535515.82857142389</v>
      </c>
      <c r="H128" s="2">
        <f t="shared" si="32"/>
        <v>44073488.814285532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557271.74173896015</v>
      </c>
      <c r="Q128" s="2">
        <f t="shared" si="36"/>
        <v>557271.74173896015</v>
      </c>
      <c r="R128" s="2">
        <f t="shared" si="33"/>
        <v>45610141.045999646</v>
      </c>
      <c r="S128" s="2">
        <f t="shared" si="17"/>
        <v>535515.82857142389</v>
      </c>
      <c r="T128" s="2">
        <f t="shared" si="18"/>
        <v>18142</v>
      </c>
      <c r="U128" s="2">
        <f t="shared" si="19"/>
        <v>557271.74173896015</v>
      </c>
      <c r="V128" s="2">
        <f t="shared" si="34"/>
        <v>6573570</v>
      </c>
      <c r="W128" s="2">
        <f t="shared" si="20"/>
        <v>220249</v>
      </c>
      <c r="X128" s="2">
        <f t="shared" si="6"/>
        <v>337022.74173896015</v>
      </c>
      <c r="Y128" s="2">
        <f t="shared" si="30"/>
        <v>39036571.045999646</v>
      </c>
      <c r="Z128" s="2" t="str">
        <f t="shared" si="8"/>
        <v>HERE</v>
      </c>
      <c r="AA128" s="2">
        <f>IF(Z128="HERE",Y128,AA127+Graph!$G$1*1000)</f>
        <v>39036571.045999646</v>
      </c>
      <c r="AB128" s="2">
        <f t="shared" si="21"/>
        <v>337022.74173896015</v>
      </c>
      <c r="AC128" s="2">
        <f t="shared" si="31"/>
        <v>6573570</v>
      </c>
      <c r="AD128" s="3">
        <f t="shared" si="10"/>
        <v>39036571.045999646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29801301.925367288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35"/>
        <v>537693.39395603538</v>
      </c>
      <c r="H129" s="2">
        <f t="shared" si="32"/>
        <v>44611182.208241567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559679.44439946115</v>
      </c>
      <c r="Q129" s="2">
        <f t="shared" si="36"/>
        <v>559679.44439946115</v>
      </c>
      <c r="R129" s="2">
        <f t="shared" si="33"/>
        <v>46169820.490399107</v>
      </c>
      <c r="S129" s="2">
        <f t="shared" si="17"/>
        <v>537693.39395603538</v>
      </c>
      <c r="T129" s="2">
        <f t="shared" si="18"/>
        <v>18142</v>
      </c>
      <c r="U129" s="2">
        <f t="shared" si="19"/>
        <v>559679.44439946115</v>
      </c>
      <c r="V129" s="2">
        <f t="shared" si="34"/>
        <v>6853372</v>
      </c>
      <c r="W129" s="2">
        <f t="shared" si="20"/>
        <v>279802</v>
      </c>
      <c r="X129" s="2">
        <f t="shared" si="6"/>
        <v>279877.44439946115</v>
      </c>
      <c r="Y129" s="2">
        <f t="shared" si="30"/>
        <v>39316448.490399107</v>
      </c>
      <c r="Z129" s="2" t="str">
        <f t="shared" si="8"/>
        <v>HERE</v>
      </c>
      <c r="AA129" s="2">
        <f>IF(Z129="HERE",Y129,AA128+Graph!$G$1*1000)</f>
        <v>39316448.490399107</v>
      </c>
      <c r="AB129" s="2">
        <f t="shared" si="21"/>
        <v>279877.44439946115</v>
      </c>
      <c r="AC129" s="2">
        <f t="shared" si="31"/>
        <v>6853372</v>
      </c>
      <c r="AD129" s="3">
        <f t="shared" si="10"/>
        <v>39316448.490399107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30147450.857543401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35"/>
        <v>539870.95934066176</v>
      </c>
      <c r="H130" s="2">
        <f t="shared" si="32"/>
        <v>45151053.167582229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562087.14705996215</v>
      </c>
      <c r="Q130" s="2">
        <f t="shared" si="36"/>
        <v>562087.14705996215</v>
      </c>
      <c r="R130" s="2">
        <f t="shared" si="33"/>
        <v>46731907.637459069</v>
      </c>
      <c r="S130" s="2">
        <f t="shared" si="17"/>
        <v>539870.95934066176</v>
      </c>
      <c r="T130" s="2">
        <f t="shared" si="18"/>
        <v>18142</v>
      </c>
      <c r="U130" s="2">
        <f t="shared" si="19"/>
        <v>562087.14705996215</v>
      </c>
      <c r="V130" s="2">
        <f t="shared" si="34"/>
        <v>7164387</v>
      </c>
      <c r="W130" s="2">
        <f t="shared" si="20"/>
        <v>311015</v>
      </c>
      <c r="X130" s="2">
        <f t="shared" si="6"/>
        <v>251072.14705996215</v>
      </c>
      <c r="Y130" s="2">
        <f t="shared" si="30"/>
        <v>39567520.637459069</v>
      </c>
      <c r="Z130" s="2" t="str">
        <f t="shared" si="8"/>
        <v>HERE</v>
      </c>
      <c r="AA130" s="2">
        <f>IF(Z130="HERE",Y130,AA129+Graph!$G$1*1000)</f>
        <v>39567520.637459069</v>
      </c>
      <c r="AB130" s="2">
        <f t="shared" si="21"/>
        <v>251072.14705996215</v>
      </c>
      <c r="AC130" s="2">
        <f t="shared" si="31"/>
        <v>7164387</v>
      </c>
      <c r="AD130" s="3">
        <f t="shared" si="10"/>
        <v>39567520.637459069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30495766.722113963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35"/>
        <v>542048.52472527325</v>
      </c>
      <c r="H131" s="2">
        <f t="shared" si="32"/>
        <v>45693101.692307502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564494.84972046316</v>
      </c>
      <c r="Q131" s="2">
        <f t="shared" si="36"/>
        <v>564494.84972046316</v>
      </c>
      <c r="R131" s="2">
        <f t="shared" si="33"/>
        <v>47296402.487179533</v>
      </c>
      <c r="S131" s="2">
        <f t="shared" si="17"/>
        <v>542048.52472527325</v>
      </c>
      <c r="T131" s="2">
        <f t="shared" si="18"/>
        <v>18142</v>
      </c>
      <c r="U131" s="2">
        <f t="shared" si="19"/>
        <v>564494.84972046316</v>
      </c>
      <c r="V131" s="2">
        <f t="shared" si="34"/>
        <v>7447199</v>
      </c>
      <c r="W131" s="2">
        <f t="shared" si="20"/>
        <v>282812</v>
      </c>
      <c r="X131" s="2">
        <f t="shared" si="6"/>
        <v>281682.84972046316</v>
      </c>
      <c r="Y131" s="2">
        <f t="shared" si="30"/>
        <v>39849203.487179533</v>
      </c>
      <c r="Z131" s="2" t="str">
        <f t="shared" si="8"/>
        <v>HERE</v>
      </c>
      <c r="AA131" s="2">
        <f>IF(Z131="HERE",Y131,AA130+Graph!$G$1*1000)</f>
        <v>39849203.487179533</v>
      </c>
      <c r="AB131" s="2">
        <f t="shared" si="21"/>
        <v>281682.84972046316</v>
      </c>
      <c r="AC131" s="2">
        <f t="shared" si="31"/>
        <v>7447199</v>
      </c>
      <c r="AD131" s="3">
        <f t="shared" si="10"/>
        <v>39849203.487179533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30846249.519078977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35"/>
        <v>544226.09010988474</v>
      </c>
      <c r="H132" s="2">
        <f t="shared" si="32"/>
        <v>46237327.782417387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566902.55238094926</v>
      </c>
      <c r="Q132" s="2">
        <f t="shared" si="36"/>
        <v>566902.55238094926</v>
      </c>
      <c r="R132" s="2">
        <f t="shared" si="33"/>
        <v>47863305.039560482</v>
      </c>
      <c r="S132" s="2">
        <f t="shared" si="17"/>
        <v>544226.09010988474</v>
      </c>
      <c r="T132" s="2">
        <f t="shared" si="18"/>
        <v>18142</v>
      </c>
      <c r="U132" s="2">
        <f t="shared" si="19"/>
        <v>566902.55238094926</v>
      </c>
      <c r="V132" s="2">
        <f t="shared" si="34"/>
        <v>7891184</v>
      </c>
      <c r="W132" s="2">
        <f t="shared" si="20"/>
        <v>443985</v>
      </c>
      <c r="X132" s="2">
        <f t="shared" si="6"/>
        <v>122917.55238094926</v>
      </c>
      <c r="Y132" s="2">
        <f t="shared" si="30"/>
        <v>39972121.039560482</v>
      </c>
      <c r="Z132" s="2" t="str">
        <f t="shared" si="8"/>
        <v>HERE</v>
      </c>
      <c r="AA132" s="2">
        <f>IF(Z132="HERE",Y132,AA131+Graph!$G$1*1000)</f>
        <v>39972121.039560482</v>
      </c>
      <c r="AB132" s="2">
        <f t="shared" si="21"/>
        <v>122917.55238094926</v>
      </c>
      <c r="AC132" s="2">
        <f t="shared" si="31"/>
        <v>7891184</v>
      </c>
      <c r="AD132" s="3">
        <f t="shared" si="10"/>
        <v>39972121.039560482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31198899.248438433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35"/>
        <v>546403.65549449623</v>
      </c>
      <c r="H133" s="2">
        <f t="shared" si="32"/>
        <v>46783731.437911883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569310.25504145026</v>
      </c>
      <c r="Q133" s="2">
        <f t="shared" si="36"/>
        <v>569310.25504145026</v>
      </c>
      <c r="R133" s="2">
        <f t="shared" si="33"/>
        <v>48432615.294601932</v>
      </c>
      <c r="S133" s="2">
        <f t="shared" si="17"/>
        <v>546403.65549449623</v>
      </c>
      <c r="T133" s="2">
        <f t="shared" si="18"/>
        <v>18142</v>
      </c>
      <c r="U133" s="2">
        <f t="shared" si="19"/>
        <v>569310.25504145026</v>
      </c>
      <c r="V133" s="2">
        <f t="shared" si="34"/>
        <v>8378940</v>
      </c>
      <c r="W133" s="2">
        <f t="shared" si="20"/>
        <v>487756</v>
      </c>
      <c r="X133" s="2">
        <f t="shared" si="6"/>
        <v>81554.255041450262</v>
      </c>
      <c r="Y133" s="2">
        <f t="shared" si="30"/>
        <v>40053675.294601932</v>
      </c>
      <c r="Z133" s="2" t="str">
        <f t="shared" si="8"/>
        <v>HERE</v>
      </c>
      <c r="AA133" s="2">
        <f>IF(Z133="HERE",Y133,AA132+Graph!$G$1*1000)</f>
        <v>40053675.294601932</v>
      </c>
      <c r="AB133" s="2">
        <f t="shared" si="21"/>
        <v>81554.255041450262</v>
      </c>
      <c r="AC133" s="2">
        <f t="shared" si="31"/>
        <v>8378940</v>
      </c>
      <c r="AD133" s="3">
        <f t="shared" si="10"/>
        <v>40053675.294601932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31553715.910192333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35"/>
        <v>548581.22087912261</v>
      </c>
      <c r="H134" s="2">
        <f t="shared" si="32"/>
        <v>47332312.658791006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571717.95770195127</v>
      </c>
      <c r="Q134" s="2">
        <f t="shared" si="36"/>
        <v>571717.95770195127</v>
      </c>
      <c r="R134" s="2">
        <f t="shared" si="33"/>
        <v>49004333.252303883</v>
      </c>
      <c r="S134" s="2">
        <f t="shared" si="17"/>
        <v>548581.22087912261</v>
      </c>
      <c r="T134" s="2">
        <f t="shared" si="18"/>
        <v>18142</v>
      </c>
      <c r="U134" s="2">
        <f t="shared" si="19"/>
        <v>571717.95770195127</v>
      </c>
      <c r="V134" s="2">
        <f t="shared" si="34"/>
        <v>8977329</v>
      </c>
      <c r="W134" s="2">
        <f t="shared" si="20"/>
        <v>598389</v>
      </c>
      <c r="X134" s="2">
        <f t="shared" si="6"/>
        <v>-26671.042298048735</v>
      </c>
      <c r="Y134" s="2">
        <f t="shared" si="30"/>
        <v>40027004.252303883</v>
      </c>
      <c r="Z134" s="2" t="str">
        <f t="shared" si="8"/>
        <v>HERE</v>
      </c>
      <c r="AA134" s="2">
        <f>IF(Z134="HERE",Y134,AA133+Graph!$G$1*1000)</f>
        <v>40027004.252303883</v>
      </c>
      <c r="AB134" s="2">
        <f t="shared" si="21"/>
        <v>-26671.042298048735</v>
      </c>
      <c r="AC134" s="2">
        <f t="shared" si="31"/>
        <v>8977329</v>
      </c>
      <c r="AD134" s="3">
        <f t="shared" si="10"/>
        <v>40027004.252303883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31910699.50434069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35"/>
        <v>550758.7862637341</v>
      </c>
      <c r="H135" s="2">
        <f t="shared" si="32"/>
        <v>47883071.44505474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574125.66036245227</v>
      </c>
      <c r="Q135" s="2">
        <f t="shared" si="36"/>
        <v>574125.66036245227</v>
      </c>
      <c r="R135" s="2">
        <f t="shared" si="33"/>
        <v>49578458.912666336</v>
      </c>
      <c r="S135" s="2">
        <f t="shared" si="17"/>
        <v>550758.7862637341</v>
      </c>
      <c r="T135" s="2">
        <f t="shared" si="18"/>
        <v>18142</v>
      </c>
      <c r="U135" s="2">
        <f t="shared" si="19"/>
        <v>574125.66036245227</v>
      </c>
      <c r="V135" s="2">
        <f t="shared" si="34"/>
        <v>9296367</v>
      </c>
      <c r="W135" s="2">
        <f t="shared" si="20"/>
        <v>319038</v>
      </c>
      <c r="X135" s="2">
        <f t="shared" si="6"/>
        <v>255087.66036245227</v>
      </c>
      <c r="Y135" s="2">
        <f t="shared" si="30"/>
        <v>40282091.912666336</v>
      </c>
      <c r="Z135" s="2" t="str">
        <f t="shared" si="8"/>
        <v>HERE</v>
      </c>
      <c r="AA135" s="2">
        <f>IF(Z135="HERE",Y135,AA134+Graph!$G$1*1000)</f>
        <v>40282091.912666336</v>
      </c>
      <c r="AB135" s="2">
        <f t="shared" si="21"/>
        <v>255087.66036245227</v>
      </c>
      <c r="AC135" s="2">
        <f t="shared" si="31"/>
        <v>9296367</v>
      </c>
      <c r="AD135" s="3">
        <f t="shared" si="10"/>
        <v>40282091.912666336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32269850.030883495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35"/>
        <v>552936.35164834559</v>
      </c>
      <c r="H136" s="2">
        <f t="shared" si="32"/>
        <v>48436007.796703085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576533.36302293837</v>
      </c>
      <c r="Q136" s="2">
        <f t="shared" si="36"/>
        <v>576533.36302293837</v>
      </c>
      <c r="R136" s="2">
        <f t="shared" si="33"/>
        <v>50154992.275689274</v>
      </c>
      <c r="S136" s="2">
        <f t="shared" si="17"/>
        <v>552936.35164834559</v>
      </c>
      <c r="T136" s="2">
        <f t="shared" si="18"/>
        <v>18142</v>
      </c>
      <c r="U136" s="2">
        <f t="shared" si="19"/>
        <v>576533.36302293837</v>
      </c>
      <c r="V136" s="2">
        <f t="shared" si="34"/>
        <v>9646715</v>
      </c>
      <c r="W136" s="2">
        <f t="shared" si="20"/>
        <v>350348</v>
      </c>
      <c r="X136" s="2">
        <f t="shared" si="6"/>
        <v>226185.36302293837</v>
      </c>
      <c r="Y136" s="2">
        <f t="shared" si="30"/>
        <v>40508277.275689274</v>
      </c>
      <c r="Z136" s="2" t="str">
        <f t="shared" si="8"/>
        <v>HERE</v>
      </c>
      <c r="AA136" s="2">
        <f>IF(Z136="HERE",Y136,AA135+Graph!$G$1*1000)</f>
        <v>40508277.275689274</v>
      </c>
      <c r="AB136" s="2">
        <f t="shared" si="21"/>
        <v>226185.36302293837</v>
      </c>
      <c r="AC136" s="2">
        <f t="shared" si="31"/>
        <v>9646715</v>
      </c>
      <c r="AD136" s="3">
        <f t="shared" si="10"/>
        <v>40508277.275689274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32631167.489820737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35"/>
        <v>555113.91703295708</v>
      </c>
      <c r="H137" s="2">
        <f t="shared" si="32"/>
        <v>48991121.713736042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578941.06568343937</v>
      </c>
      <c r="Q137" s="2">
        <f t="shared" si="36"/>
        <v>578941.06568343937</v>
      </c>
      <c r="R137" s="2">
        <f t="shared" si="33"/>
        <v>50733933.341372713</v>
      </c>
      <c r="S137" s="2">
        <f t="shared" si="17"/>
        <v>555113.91703295708</v>
      </c>
      <c r="T137" s="2">
        <f t="shared" si="18"/>
        <v>18142</v>
      </c>
      <c r="U137" s="2">
        <f t="shared" si="19"/>
        <v>578941.06568343937</v>
      </c>
      <c r="V137" s="2">
        <f t="shared" si="34"/>
        <v>10021471</v>
      </c>
      <c r="W137" s="2">
        <f t="shared" si="20"/>
        <v>374756</v>
      </c>
      <c r="X137" s="2">
        <f t="shared" si="6"/>
        <v>204185.06568343937</v>
      </c>
      <c r="Y137" s="2">
        <f t="shared" si="30"/>
        <v>40712462.341372713</v>
      </c>
      <c r="Z137" s="2" t="str">
        <f t="shared" si="8"/>
        <v>HERE</v>
      </c>
      <c r="AA137" s="2">
        <f>IF(Z137="HERE",Y137,AA136+Graph!$G$1*1000)</f>
        <v>40712462.341372713</v>
      </c>
      <c r="AB137" s="2">
        <f t="shared" si="21"/>
        <v>204185.06568343937</v>
      </c>
      <c r="AC137" s="2">
        <f t="shared" si="31"/>
        <v>10021471</v>
      </c>
      <c r="AD137" s="3">
        <f t="shared" si="10"/>
        <v>40712462.341372713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32930197.018652432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35"/>
        <v>557291.48241758347</v>
      </c>
      <c r="H138" s="2">
        <f t="shared" si="32"/>
        <v>49548413.196153626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581348.76834394038</v>
      </c>
      <c r="Q138" s="2">
        <f t="shared" si="36"/>
        <v>581348.76834394038</v>
      </c>
      <c r="R138" s="2">
        <f t="shared" si="33"/>
        <v>51315282.109716654</v>
      </c>
      <c r="S138" s="2">
        <f t="shared" si="17"/>
        <v>557291.48241758347</v>
      </c>
      <c r="T138" s="2">
        <f t="shared" si="18"/>
        <v>18142</v>
      </c>
      <c r="U138" s="2">
        <f t="shared" si="19"/>
        <v>581348.76834394038</v>
      </c>
      <c r="V138" s="2">
        <f t="shared" si="34"/>
        <v>10490487</v>
      </c>
      <c r="W138" s="2">
        <f t="shared" si="20"/>
        <v>469016</v>
      </c>
      <c r="X138" s="2">
        <f t="shared" si="6"/>
        <v>112332.76834394038</v>
      </c>
      <c r="Y138" s="2">
        <f t="shared" si="30"/>
        <v>40824795.109716654</v>
      </c>
      <c r="Z138" s="2" t="str">
        <f t="shared" si="8"/>
        <v>HERE</v>
      </c>
      <c r="AA138" s="2">
        <f>IF(Z138="HERE",Y138,AA137+Graph!$G$1*1000)</f>
        <v>40824795.109716654</v>
      </c>
      <c r="AB138" s="2">
        <f t="shared" si="21"/>
        <v>112332.76834394038</v>
      </c>
      <c r="AC138" s="2">
        <f t="shared" si="31"/>
        <v>10490487</v>
      </c>
      <c r="AD138" s="3">
        <f t="shared" si="10"/>
        <v>40824795.109716654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33170803.779878575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35"/>
        <v>559469.04780219495</v>
      </c>
      <c r="H139" s="2">
        <f t="shared" si="32"/>
        <v>50107882.243955821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583756.47100444138</v>
      </c>
      <c r="Q139" s="2">
        <f t="shared" si="36"/>
        <v>583756.47100444138</v>
      </c>
      <c r="R139" s="2">
        <f t="shared" si="33"/>
        <v>51899038.580721095</v>
      </c>
      <c r="S139" s="2">
        <f t="shared" si="17"/>
        <v>559469.04780219495</v>
      </c>
      <c r="T139" s="2">
        <f t="shared" si="18"/>
        <v>18142</v>
      </c>
      <c r="U139" s="2">
        <f t="shared" si="19"/>
        <v>583756.47100444138</v>
      </c>
      <c r="V139" s="2">
        <f t="shared" si="34"/>
        <v>10971047</v>
      </c>
      <c r="W139" s="2">
        <f t="shared" si="20"/>
        <v>480560</v>
      </c>
      <c r="X139" s="2">
        <f t="shared" si="6"/>
        <v>103196.47100444138</v>
      </c>
      <c r="Y139" s="2">
        <f t="shared" si="30"/>
        <v>40927991.580721095</v>
      </c>
      <c r="Z139" s="2" t="str">
        <f t="shared" si="8"/>
        <v>HERE</v>
      </c>
      <c r="AA139" s="2">
        <f>IF(Z139="HERE",Y139,AA138+Graph!$G$1*1000)</f>
        <v>40927991.580721095</v>
      </c>
      <c r="AB139" s="2">
        <f t="shared" si="21"/>
        <v>103196.47100444138</v>
      </c>
      <c r="AC139" s="2">
        <f t="shared" si="31"/>
        <v>10971047</v>
      </c>
      <c r="AD139" s="3">
        <f t="shared" si="10"/>
        <v>40927991.580721095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33381489.12349917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35"/>
        <v>561646.61318680644</v>
      </c>
      <c r="H140" s="2">
        <f t="shared" si="32"/>
        <v>50669528.857142627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586164.17366492748</v>
      </c>
      <c r="Q140" s="2">
        <f t="shared" si="36"/>
        <v>586164.17366492748</v>
      </c>
      <c r="R140" s="2">
        <f t="shared" si="33"/>
        <v>52485202.754386023</v>
      </c>
      <c r="S140" s="2">
        <f t="shared" si="17"/>
        <v>561646.61318680644</v>
      </c>
      <c r="T140" s="2">
        <f t="shared" si="18"/>
        <v>18142</v>
      </c>
      <c r="U140" s="2">
        <f t="shared" si="19"/>
        <v>586164.17366492748</v>
      </c>
      <c r="V140" s="2">
        <f t="shared" si="34"/>
        <v>11465210</v>
      </c>
      <c r="W140" s="2">
        <f t="shared" si="20"/>
        <v>494163</v>
      </c>
      <c r="X140" s="2">
        <f t="shared" si="6"/>
        <v>92001.173664927483</v>
      </c>
      <c r="Y140" s="2">
        <f t="shared" si="30"/>
        <v>41019992.754386023</v>
      </c>
      <c r="Z140" s="2" t="str">
        <f t="shared" si="8"/>
        <v>HERE</v>
      </c>
      <c r="AA140" s="2">
        <f>IF(Z140="HERE",Y140,AA139+Graph!$G$1*1000)</f>
        <v>41019992.754386023</v>
      </c>
      <c r="AB140" s="2">
        <f t="shared" si="21"/>
        <v>92001.173664927483</v>
      </c>
      <c r="AC140" s="2">
        <f t="shared" si="31"/>
        <v>11465210</v>
      </c>
      <c r="AD140" s="3">
        <f t="shared" si="10"/>
        <v>41019992.754386023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33587933.249514207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35"/>
        <v>563824.17857141793</v>
      </c>
      <c r="H141" s="2">
        <f t="shared" si="32"/>
        <v>51233353.035714045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588571.87632542849</v>
      </c>
      <c r="Q141" s="2">
        <f t="shared" si="36"/>
        <v>588571.87632542849</v>
      </c>
      <c r="R141" s="2">
        <f t="shared" si="33"/>
        <v>53073774.630711451</v>
      </c>
      <c r="S141" s="2">
        <f t="shared" si="17"/>
        <v>563824.17857141793</v>
      </c>
      <c r="T141" s="2">
        <f t="shared" si="18"/>
        <v>18142</v>
      </c>
      <c r="U141" s="2">
        <f t="shared" si="19"/>
        <v>588571.87632542849</v>
      </c>
      <c r="V141" s="2">
        <f t="shared" si="34"/>
        <v>12014288</v>
      </c>
      <c r="W141" s="2">
        <f t="shared" si="20"/>
        <v>549078</v>
      </c>
      <c r="X141" s="2">
        <f t="shared" si="6"/>
        <v>39493.876325428486</v>
      </c>
      <c r="Y141" s="2">
        <f t="shared" si="30"/>
        <v>41059486.630711451</v>
      </c>
      <c r="Z141" s="2" t="str">
        <f t="shared" si="8"/>
        <v>HERE</v>
      </c>
      <c r="AA141" s="2">
        <f>IF(Z141="HERE",Y141,AA140+Graph!$G$1*1000)</f>
        <v>41059486.630711451</v>
      </c>
      <c r="AB141" s="2">
        <f t="shared" si="21"/>
        <v>39493.876325428486</v>
      </c>
      <c r="AC141" s="2">
        <f t="shared" si="31"/>
        <v>12014288</v>
      </c>
      <c r="AD141" s="3">
        <f t="shared" si="10"/>
        <v>41059486.630711451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33835914.607923694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35"/>
        <v>566001.74395604432</v>
      </c>
      <c r="H142" s="2">
        <f t="shared" si="32"/>
        <v>51799354.779670089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590979.57898592949</v>
      </c>
      <c r="Q142" s="2">
        <f t="shared" si="36"/>
        <v>590979.57898592949</v>
      </c>
      <c r="R142" s="2">
        <f t="shared" si="33"/>
        <v>53664754.209697381</v>
      </c>
      <c r="S142" s="2">
        <f t="shared" si="17"/>
        <v>566001.74395604432</v>
      </c>
      <c r="T142" s="2">
        <f t="shared" si="18"/>
        <v>18142</v>
      </c>
      <c r="U142" s="2">
        <f t="shared" si="19"/>
        <v>590979.57898592949</v>
      </c>
      <c r="V142" s="2">
        <f t="shared" si="34"/>
        <v>12294006</v>
      </c>
      <c r="W142" s="2">
        <f t="shared" si="20"/>
        <v>279718</v>
      </c>
      <c r="X142" s="2">
        <f t="shared" si="6"/>
        <v>311261.57898592949</v>
      </c>
      <c r="Y142" s="2">
        <f t="shared" si="30"/>
        <v>41370748.209697381</v>
      </c>
      <c r="Z142" s="2" t="str">
        <f t="shared" si="8"/>
        <v>HERE</v>
      </c>
      <c r="AA142" s="2">
        <f>IF(Z142="HERE",Y142,AA141+Graph!$G$1*1000)</f>
        <v>41370748.209697381</v>
      </c>
      <c r="AB142" s="2">
        <f t="shared" si="21"/>
        <v>311261.57898592949</v>
      </c>
      <c r="AC142" s="2">
        <f t="shared" si="31"/>
        <v>12294006</v>
      </c>
      <c r="AD142" s="3">
        <f t="shared" si="10"/>
        <v>41370748.209697381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34130694.698727623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35"/>
        <v>568179.3093406558</v>
      </c>
      <c r="H143" s="2">
        <f t="shared" si="32"/>
        <v>52367534.089010745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593387.28164643049</v>
      </c>
      <c r="Q143" s="2">
        <f t="shared" si="36"/>
        <v>593387.28164643049</v>
      </c>
      <c r="R143" s="2">
        <f t="shared" si="33"/>
        <v>54258141.491343811</v>
      </c>
      <c r="S143" s="2">
        <f t="shared" si="17"/>
        <v>568179.3093406558</v>
      </c>
      <c r="T143" s="2">
        <f t="shared" si="18"/>
        <v>18142</v>
      </c>
      <c r="U143" s="2">
        <f t="shared" si="19"/>
        <v>593387.28164643049</v>
      </c>
      <c r="V143" s="2">
        <f t="shared" si="34"/>
        <v>12646486</v>
      </c>
      <c r="W143" s="2">
        <f t="shared" si="20"/>
        <v>352480</v>
      </c>
      <c r="X143" s="2">
        <f t="shared" si="6"/>
        <v>240907.28164643049</v>
      </c>
      <c r="Y143" s="2">
        <f t="shared" si="30"/>
        <v>41611655.491343811</v>
      </c>
      <c r="Z143" s="2" t="str">
        <f t="shared" si="8"/>
        <v>HERE</v>
      </c>
      <c r="AA143" s="2">
        <f>IF(Z143="HERE",Y143,AA142+Graph!$G$1*1000)</f>
        <v>41611655.491343811</v>
      </c>
      <c r="AB143" s="2">
        <f t="shared" si="21"/>
        <v>240907.28164643049</v>
      </c>
      <c r="AC143" s="2">
        <f t="shared" si="31"/>
        <v>12646486</v>
      </c>
      <c r="AD143" s="3">
        <f t="shared" si="10"/>
        <v>41611655.491343811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34445773.071926013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35"/>
        <v>570356.87472526729</v>
      </c>
      <c r="H144" s="2">
        <f t="shared" si="32"/>
        <v>52937890.963736013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595794.98430691659</v>
      </c>
      <c r="Q144" s="2">
        <f t="shared" si="36"/>
        <v>595794.98430691659</v>
      </c>
      <c r="R144" s="2">
        <f t="shared" si="33"/>
        <v>54853936.475650728</v>
      </c>
      <c r="S144" s="2">
        <f t="shared" si="17"/>
        <v>570356.87472526729</v>
      </c>
      <c r="T144" s="2">
        <f t="shared" si="18"/>
        <v>18142</v>
      </c>
      <c r="U144" s="2">
        <f t="shared" si="19"/>
        <v>595794.98430691659</v>
      </c>
      <c r="V144" s="2">
        <f t="shared" si="34"/>
        <v>13058298</v>
      </c>
      <c r="W144" s="2">
        <f t="shared" si="20"/>
        <v>411812</v>
      </c>
      <c r="X144" s="2">
        <f t="shared" si="6"/>
        <v>183982.98430691659</v>
      </c>
      <c r="Y144" s="2">
        <f t="shared" si="30"/>
        <v>41795638.475650728</v>
      </c>
      <c r="Z144" s="2" t="str">
        <f t="shared" si="8"/>
        <v>HERE</v>
      </c>
      <c r="AA144" s="2">
        <f>IF(Z144="HERE",Y144,AA143+Graph!$G$1*1000)</f>
        <v>41795638.475650728</v>
      </c>
      <c r="AB144" s="2">
        <f t="shared" si="21"/>
        <v>183982.98430691659</v>
      </c>
      <c r="AC144" s="2">
        <f t="shared" si="31"/>
        <v>13058298</v>
      </c>
      <c r="AD144" s="3">
        <f t="shared" si="10"/>
        <v>41795638.475650728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34644794.42751883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35"/>
        <v>572534.44010989368</v>
      </c>
      <c r="H145" s="2">
        <f t="shared" si="32"/>
        <v>53510425.403845906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598202.6869674176</v>
      </c>
      <c r="Q145" s="2">
        <f t="shared" si="36"/>
        <v>598202.6869674176</v>
      </c>
      <c r="R145" s="2">
        <f t="shared" si="33"/>
        <v>55452139.162618145</v>
      </c>
      <c r="S145" s="2">
        <f t="shared" si="17"/>
        <v>572534.44010989368</v>
      </c>
      <c r="T145" s="2">
        <f t="shared" si="18"/>
        <v>18142</v>
      </c>
      <c r="U145" s="2">
        <f t="shared" si="19"/>
        <v>598202.6869674176</v>
      </c>
      <c r="V145" s="2">
        <f t="shared" si="34"/>
        <v>13509108</v>
      </c>
      <c r="W145" s="2">
        <f t="shared" si="20"/>
        <v>450810</v>
      </c>
      <c r="X145" s="2">
        <f t="shared" si="6"/>
        <v>147392.6869674176</v>
      </c>
      <c r="Y145" s="2">
        <f t="shared" si="30"/>
        <v>41943031.162618145</v>
      </c>
      <c r="Z145" s="2" t="str">
        <f t="shared" si="8"/>
        <v>HERE</v>
      </c>
      <c r="AA145" s="2">
        <f>IF(Z145="HERE",Y145,AA144+Graph!$G$1*1000)</f>
        <v>41943031.162618145</v>
      </c>
      <c r="AB145" s="2">
        <f t="shared" si="21"/>
        <v>147392.6869674176</v>
      </c>
      <c r="AC145" s="2">
        <f t="shared" si="31"/>
        <v>13509108</v>
      </c>
      <c r="AD145" s="3">
        <f t="shared" si="10"/>
        <v>41943031.162618145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34828689.465506107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35"/>
        <v>574712.00549450517</v>
      </c>
      <c r="H146" s="2">
        <f t="shared" si="32"/>
        <v>54085137.409340411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600610.3896279186</v>
      </c>
      <c r="Q146" s="2">
        <f t="shared" si="36"/>
        <v>600610.3896279186</v>
      </c>
      <c r="R146" s="2">
        <f t="shared" si="33"/>
        <v>56052749.552246064</v>
      </c>
      <c r="S146" s="2">
        <f t="shared" si="17"/>
        <v>574712.00549450517</v>
      </c>
      <c r="T146" s="2">
        <f t="shared" si="18"/>
        <v>18142</v>
      </c>
      <c r="U146" s="2">
        <f t="shared" si="19"/>
        <v>600610.3896279186</v>
      </c>
      <c r="V146" s="2">
        <f t="shared" si="34"/>
        <v>14012224</v>
      </c>
      <c r="W146" s="2">
        <f t="shared" si="20"/>
        <v>503116</v>
      </c>
      <c r="X146" s="2">
        <f t="shared" si="6"/>
        <v>97494.389627918601</v>
      </c>
      <c r="Y146" s="2">
        <f t="shared" si="30"/>
        <v>42040525.552246064</v>
      </c>
      <c r="Z146" s="2" t="str">
        <f t="shared" si="8"/>
        <v>HERE</v>
      </c>
      <c r="AA146" s="2">
        <f>IF(Z146="HERE",Y146,AA145+Graph!$G$1*1000)</f>
        <v>42040525.552246064</v>
      </c>
      <c r="AB146" s="2">
        <f t="shared" si="21"/>
        <v>97494.389627918601</v>
      </c>
      <c r="AC146" s="2">
        <f t="shared" si="31"/>
        <v>14012224</v>
      </c>
      <c r="AD146" s="3">
        <f t="shared" si="10"/>
        <v>42040525.552246064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34975356.485887825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35"/>
        <v>576889.57087911665</v>
      </c>
      <c r="H147" s="2">
        <f t="shared" si="32"/>
        <v>54662026.980219528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603018.0922884196</v>
      </c>
      <c r="Q147" s="2">
        <f t="shared" si="36"/>
        <v>603018.0922884196</v>
      </c>
      <c r="R147" s="2">
        <f t="shared" si="33"/>
        <v>56655767.644534484</v>
      </c>
      <c r="S147" s="2">
        <f t="shared" si="17"/>
        <v>576889.57087911665</v>
      </c>
      <c r="T147" s="2">
        <f t="shared" si="18"/>
        <v>18142</v>
      </c>
      <c r="U147" s="2">
        <f t="shared" si="19"/>
        <v>603018.0922884196</v>
      </c>
      <c r="V147" s="2">
        <f t="shared" si="34"/>
        <v>14556827</v>
      </c>
      <c r="W147" s="2">
        <f t="shared" si="20"/>
        <v>544603</v>
      </c>
      <c r="X147" s="2">
        <f t="shared" si="6"/>
        <v>58415.092288419604</v>
      </c>
      <c r="Y147" s="2">
        <f t="shared" si="30"/>
        <v>42098940.644534484</v>
      </c>
      <c r="Z147" s="2" t="str">
        <f t="shared" si="8"/>
        <v>HERE</v>
      </c>
      <c r="AA147" s="2">
        <f>IF(Z147="HERE",Y147,AA146+Graph!$G$1*1000)</f>
        <v>42098940.644534484</v>
      </c>
      <c r="AB147" s="2">
        <f t="shared" si="21"/>
        <v>58415.092288419604</v>
      </c>
      <c r="AC147" s="2">
        <f t="shared" si="31"/>
        <v>14556827</v>
      </c>
      <c r="AD147" s="3">
        <f t="shared" si="10"/>
        <v>42098940.644534484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35066056.388664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35"/>
        <v>579067.13626372814</v>
      </c>
      <c r="H148" s="2">
        <f t="shared" si="32"/>
        <v>55241094.116483256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605425.79494890571</v>
      </c>
      <c r="Q148" s="2">
        <f t="shared" si="36"/>
        <v>605425.79494890571</v>
      </c>
      <c r="R148" s="2">
        <f t="shared" si="33"/>
        <v>57261193.439483389</v>
      </c>
      <c r="S148" s="2">
        <f t="shared" si="17"/>
        <v>579067.13626372814</v>
      </c>
      <c r="T148" s="2">
        <f t="shared" si="18"/>
        <v>18142</v>
      </c>
      <c r="U148" s="2">
        <f t="shared" si="19"/>
        <v>605425.79494890571</v>
      </c>
      <c r="V148" s="2">
        <f t="shared" si="34"/>
        <v>15062189</v>
      </c>
      <c r="W148" s="2">
        <f t="shared" si="20"/>
        <v>505362</v>
      </c>
      <c r="X148" s="2">
        <f t="shared" si="6"/>
        <v>100063.79494890571</v>
      </c>
      <c r="Y148" s="2">
        <f t="shared" si="30"/>
        <v>42199004.439483389</v>
      </c>
      <c r="Z148" s="2" t="str">
        <f t="shared" si="8"/>
        <v>HERE</v>
      </c>
      <c r="AA148" s="2">
        <f>IF(Z148="HERE",Y148,AA147+Graph!$G$1*1000)</f>
        <v>42199004.439483389</v>
      </c>
      <c r="AB148" s="2">
        <f t="shared" si="21"/>
        <v>100063.79494890571</v>
      </c>
      <c r="AC148" s="2">
        <f t="shared" si="31"/>
        <v>15062189</v>
      </c>
      <c r="AD148" s="3">
        <f t="shared" si="10"/>
        <v>42199004.439483389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35147259.523834616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35"/>
        <v>581244.70164835453</v>
      </c>
      <c r="H149" s="2">
        <f t="shared" si="32"/>
        <v>55822338.818131611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607833.49760940671</v>
      </c>
      <c r="Q149" s="2">
        <f t="shared" si="36"/>
        <v>607833.49760940671</v>
      </c>
      <c r="R149" s="2">
        <f t="shared" si="33"/>
        <v>57869026.937092796</v>
      </c>
      <c r="S149" s="2">
        <f t="shared" si="17"/>
        <v>581244.70164835453</v>
      </c>
      <c r="T149" s="2">
        <f t="shared" si="18"/>
        <v>18142</v>
      </c>
      <c r="U149" s="2">
        <f t="shared" si="19"/>
        <v>607833.49760940671</v>
      </c>
      <c r="V149" s="2">
        <f t="shared" si="34"/>
        <v>15300151</v>
      </c>
      <c r="W149" s="2">
        <f t="shared" si="20"/>
        <v>237962</v>
      </c>
      <c r="X149" s="2">
        <f t="shared" si="6"/>
        <v>369871.49760940671</v>
      </c>
      <c r="Y149" s="2">
        <f t="shared" si="30"/>
        <v>42568875.937092796</v>
      </c>
      <c r="Z149" s="2" t="str">
        <f t="shared" si="8"/>
        <v>HERE</v>
      </c>
      <c r="AA149" s="2">
        <f>IF(Z149="HERE",Y149,AA148+Graph!$G$1*1000)</f>
        <v>42568875.937092796</v>
      </c>
      <c r="AB149" s="2">
        <f t="shared" si="21"/>
        <v>369871.49760940671</v>
      </c>
      <c r="AC149" s="2">
        <f t="shared" si="31"/>
        <v>15300151</v>
      </c>
      <c r="AD149" s="3">
        <f t="shared" si="10"/>
        <v>42568875.937092796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35461592.441399686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35"/>
        <v>583422.26703296602</v>
      </c>
      <c r="H150" s="2">
        <f t="shared" si="32"/>
        <v>56405761.085164577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610241.20026990771</v>
      </c>
      <c r="Q150" s="2">
        <f t="shared" si="36"/>
        <v>610241.20026990771</v>
      </c>
      <c r="R150" s="2">
        <f t="shared" si="33"/>
        <v>58479268.137362704</v>
      </c>
      <c r="S150" s="2">
        <f t="shared" si="17"/>
        <v>583422.26703296602</v>
      </c>
      <c r="T150" s="2">
        <f t="shared" si="18"/>
        <v>18142</v>
      </c>
      <c r="U150" s="2">
        <f t="shared" si="19"/>
        <v>610241.20026990771</v>
      </c>
      <c r="V150" s="2">
        <f t="shared" si="34"/>
        <v>15576107</v>
      </c>
      <c r="W150" s="2">
        <f t="shared" si="20"/>
        <v>275956</v>
      </c>
      <c r="X150" s="2">
        <f t="shared" si="6"/>
        <v>334285.20026990771</v>
      </c>
      <c r="Y150" s="2">
        <f t="shared" si="30"/>
        <v>42903161.137362704</v>
      </c>
      <c r="Z150" s="2" t="str">
        <f t="shared" si="8"/>
        <v>HERE</v>
      </c>
      <c r="AA150" s="2">
        <f>IF(Z150="HERE",Y150,AA149+Graph!$G$1*1000)</f>
        <v>42903161.137362704</v>
      </c>
      <c r="AB150" s="2">
        <f t="shared" si="21"/>
        <v>334285.20026990771</v>
      </c>
      <c r="AC150" s="2">
        <f t="shared" si="31"/>
        <v>15576107</v>
      </c>
      <c r="AD150" s="3">
        <f t="shared" si="10"/>
        <v>42903161.137362704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35727472.241359197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35"/>
        <v>585599.83241757751</v>
      </c>
      <c r="H151" s="2">
        <f t="shared" si="32"/>
        <v>56991360.917582154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612648.90293040872</v>
      </c>
      <c r="Q151" s="2">
        <f t="shared" si="36"/>
        <v>612648.90293040872</v>
      </c>
      <c r="R151" s="2">
        <f t="shared" si="33"/>
        <v>59091917.040293112</v>
      </c>
      <c r="S151" s="2">
        <f t="shared" si="17"/>
        <v>585599.83241757751</v>
      </c>
      <c r="T151" s="2">
        <f t="shared" si="18"/>
        <v>18142</v>
      </c>
      <c r="U151" s="2">
        <f t="shared" si="19"/>
        <v>612648.90293040872</v>
      </c>
      <c r="V151" s="2">
        <f t="shared" si="34"/>
        <v>15940972</v>
      </c>
      <c r="W151" s="2">
        <f t="shared" si="20"/>
        <v>364865</v>
      </c>
      <c r="X151" s="2">
        <f t="shared" si="6"/>
        <v>247783.90293040872</v>
      </c>
      <c r="Y151" s="2">
        <f t="shared" si="30"/>
        <v>43150945.040293112</v>
      </c>
      <c r="Z151" s="2" t="str">
        <f t="shared" si="8"/>
        <v>HERE</v>
      </c>
      <c r="AA151" s="2">
        <f>IF(Z151="HERE",Y151,AA150+Graph!$G$1*1000)</f>
        <v>43150945.040293112</v>
      </c>
      <c r="AB151" s="2">
        <f t="shared" si="21"/>
        <v>247783.90293040872</v>
      </c>
      <c r="AC151" s="2">
        <f t="shared" si="31"/>
        <v>15940972</v>
      </c>
      <c r="AD151" s="3">
        <f t="shared" si="10"/>
        <v>43150945.040293112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35968987.923713163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35"/>
        <v>587777.39780218899</v>
      </c>
      <c r="H152" s="2">
        <f t="shared" si="32"/>
        <v>57579138.315384343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615056.60559089482</v>
      </c>
      <c r="Q152" s="2">
        <f t="shared" si="36"/>
        <v>615056.60559089482</v>
      </c>
      <c r="R152" s="2">
        <f t="shared" si="33"/>
        <v>59706973.645884007</v>
      </c>
      <c r="S152" s="2">
        <f t="shared" si="17"/>
        <v>587777.39780218899</v>
      </c>
      <c r="T152" s="2">
        <f t="shared" si="18"/>
        <v>18142</v>
      </c>
      <c r="U152" s="2">
        <f t="shared" si="19"/>
        <v>615056.60559089482</v>
      </c>
      <c r="V152" s="2">
        <f t="shared" si="34"/>
        <v>16423082</v>
      </c>
      <c r="W152" s="2">
        <f t="shared" si="20"/>
        <v>482110</v>
      </c>
      <c r="X152" s="2">
        <f t="shared" si="6"/>
        <v>132946.60559089482</v>
      </c>
      <c r="Y152" s="2">
        <f t="shared" si="30"/>
        <v>43283891.645884007</v>
      </c>
      <c r="Z152" s="2" t="str">
        <f t="shared" si="8"/>
        <v>HERE</v>
      </c>
      <c r="AA152" s="2">
        <f>IF(Z152="HERE",Y152,AA151+Graph!$G$1*1000)</f>
        <v>43283891.645884007</v>
      </c>
      <c r="AB152" s="2">
        <f t="shared" si="21"/>
        <v>132946.60559089482</v>
      </c>
      <c r="AC152" s="2">
        <f t="shared" si="31"/>
        <v>16423082</v>
      </c>
      <c r="AD152" s="3">
        <f t="shared" si="10"/>
        <v>43283891.645884007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36236643.088461585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35"/>
        <v>589954.96318681538</v>
      </c>
      <c r="H153" s="2">
        <f t="shared" si="32"/>
        <v>58169093.278571159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617464.30825139582</v>
      </c>
      <c r="Q153" s="2">
        <f t="shared" si="36"/>
        <v>617464.30825139582</v>
      </c>
      <c r="R153" s="2">
        <f t="shared" si="33"/>
        <v>60324437.954135403</v>
      </c>
      <c r="S153" s="2">
        <f t="shared" si="17"/>
        <v>589954.96318681538</v>
      </c>
      <c r="T153" s="2">
        <f t="shared" si="18"/>
        <v>18142</v>
      </c>
      <c r="U153" s="2">
        <f t="shared" si="19"/>
        <v>617464.30825139582</v>
      </c>
      <c r="V153" s="2">
        <f t="shared" si="34"/>
        <v>16875536</v>
      </c>
      <c r="W153" s="2">
        <f t="shared" si="20"/>
        <v>452454</v>
      </c>
      <c r="X153" s="2">
        <f t="shared" si="6"/>
        <v>165010.30825139582</v>
      </c>
      <c r="Y153" s="2">
        <f t="shared" si="30"/>
        <v>43448901.954135403</v>
      </c>
      <c r="Z153" s="2" t="str">
        <f t="shared" si="8"/>
        <v>HERE</v>
      </c>
      <c r="AA153" s="2">
        <f>IF(Z153="HERE",Y153,AA152+Graph!$G$1*1000)</f>
        <v>43448901.954135403</v>
      </c>
      <c r="AB153" s="2">
        <f t="shared" si="21"/>
        <v>165010.30825139582</v>
      </c>
      <c r="AC153" s="2">
        <f t="shared" si="31"/>
        <v>16875536</v>
      </c>
      <c r="AD153" s="3">
        <f t="shared" si="10"/>
        <v>43448901.954135403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36369468.135604441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35"/>
        <v>592132.52857142687</v>
      </c>
      <c r="H154" s="2">
        <f t="shared" si="32"/>
        <v>58761225.807142586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619872.01091189682</v>
      </c>
      <c r="Q154" s="2">
        <f t="shared" si="36"/>
        <v>619872.01091189682</v>
      </c>
      <c r="R154" s="2">
        <f t="shared" si="33"/>
        <v>60944309.9650473</v>
      </c>
      <c r="S154" s="2">
        <f t="shared" si="17"/>
        <v>592132.52857142687</v>
      </c>
      <c r="T154" s="2">
        <f t="shared" si="18"/>
        <v>18142</v>
      </c>
      <c r="U154" s="2">
        <f t="shared" si="19"/>
        <v>619872.01091189682</v>
      </c>
      <c r="V154" s="2">
        <f t="shared" si="34"/>
        <v>17247442</v>
      </c>
      <c r="W154" s="2">
        <f t="shared" si="20"/>
        <v>371906</v>
      </c>
      <c r="X154" s="2">
        <f t="shared" si="6"/>
        <v>247966.01091189682</v>
      </c>
      <c r="Y154" s="2">
        <f t="shared" si="30"/>
        <v>43696867.9650473</v>
      </c>
      <c r="Z154" s="2" t="str">
        <f t="shared" si="8"/>
        <v>HERE</v>
      </c>
      <c r="AA154" s="2">
        <f>IF(Z154="HERE",Y154,AA153+Graph!$G$1*1000)</f>
        <v>43696867.9650473</v>
      </c>
      <c r="AB154" s="2">
        <f t="shared" si="21"/>
        <v>247966.01091189682</v>
      </c>
      <c r="AC154" s="2">
        <f t="shared" si="31"/>
        <v>17247442</v>
      </c>
      <c r="AD154" s="3">
        <f t="shared" si="10"/>
        <v>43696867.9650473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36467254.76514174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35"/>
        <v>594310.09395603836</v>
      </c>
      <c r="H155" s="2">
        <f t="shared" si="32"/>
        <v>59355535.901098624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622279.71357239783</v>
      </c>
      <c r="Q155" s="2">
        <f t="shared" si="36"/>
        <v>622279.71357239783</v>
      </c>
      <c r="R155" s="2">
        <f t="shared" si="33"/>
        <v>61566589.678619698</v>
      </c>
      <c r="S155" s="2">
        <f t="shared" si="17"/>
        <v>594310.09395603836</v>
      </c>
      <c r="T155" s="2">
        <f t="shared" si="18"/>
        <v>18142</v>
      </c>
      <c r="U155" s="2">
        <f t="shared" si="19"/>
        <v>622279.71357239783</v>
      </c>
      <c r="V155" s="2">
        <f t="shared" si="34"/>
        <v>17582121</v>
      </c>
      <c r="W155" s="2">
        <f t="shared" si="20"/>
        <v>334679</v>
      </c>
      <c r="X155" s="2">
        <f t="shared" si="6"/>
        <v>287600.71357239783</v>
      </c>
      <c r="Y155" s="2">
        <f t="shared" si="30"/>
        <v>43984468.678619698</v>
      </c>
      <c r="Z155" s="2" t="str">
        <f t="shared" si="8"/>
        <v>HERE</v>
      </c>
      <c r="AA155" s="2">
        <f>IF(Z155="HERE",Y155,AA154+Graph!$G$1*1000)</f>
        <v>43984468.678619698</v>
      </c>
      <c r="AB155" s="2">
        <f t="shared" si="21"/>
        <v>287600.71357239783</v>
      </c>
      <c r="AC155" s="2">
        <f t="shared" si="31"/>
        <v>17582121</v>
      </c>
      <c r="AD155" s="3">
        <f t="shared" si="10"/>
        <v>43984468.678619698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36473170.277073503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35"/>
        <v>596487.65934064984</v>
      </c>
      <c r="H156" s="2">
        <f t="shared" si="32"/>
        <v>59952023.560439274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624687.41623288393</v>
      </c>
      <c r="Q156" s="2">
        <f t="shared" si="36"/>
        <v>624687.41623288393</v>
      </c>
      <c r="R156" s="2">
        <f t="shared" si="33"/>
        <v>62191277.094852582</v>
      </c>
      <c r="S156" s="2">
        <f t="shared" si="17"/>
        <v>596487.65934064984</v>
      </c>
      <c r="T156" s="2">
        <f t="shared" si="18"/>
        <v>18142</v>
      </c>
      <c r="U156" s="2">
        <f t="shared" si="19"/>
        <v>624687.41623288393</v>
      </c>
      <c r="V156" s="2">
        <f t="shared" si="34"/>
        <v>17723840</v>
      </c>
      <c r="W156" s="2">
        <f t="shared" si="20"/>
        <v>141719</v>
      </c>
      <c r="X156" s="2">
        <f t="shared" si="6"/>
        <v>482968.41623288393</v>
      </c>
      <c r="Y156" s="2">
        <f t="shared" si="30"/>
        <v>44467437.094852582</v>
      </c>
      <c r="Z156" s="2" t="str">
        <f t="shared" si="8"/>
        <v>HERE</v>
      </c>
      <c r="AA156" s="2">
        <f>IF(Z156="HERE",Y156,AA155+Graph!$G$1*1000)</f>
        <v>44467437.094852582</v>
      </c>
      <c r="AB156" s="2">
        <f t="shared" si="21"/>
        <v>482968.41623288393</v>
      </c>
      <c r="AC156" s="2">
        <f t="shared" si="31"/>
        <v>17723840</v>
      </c>
      <c r="AD156" s="3">
        <f t="shared" si="10"/>
        <v>44467437.094852582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36718701.071399704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35"/>
        <v>598665.22472527623</v>
      </c>
      <c r="H157" s="2">
        <f t="shared" si="32"/>
        <v>60550688.78516455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627095.11889338493</v>
      </c>
      <c r="Q157" s="2">
        <f t="shared" si="36"/>
        <v>627095.11889338493</v>
      </c>
      <c r="R157" s="2">
        <f t="shared" si="33"/>
        <v>62818372.213745967</v>
      </c>
      <c r="S157" s="2">
        <f t="shared" si="17"/>
        <v>598665.22472527623</v>
      </c>
      <c r="T157" s="2">
        <f t="shared" si="18"/>
        <v>18142</v>
      </c>
      <c r="U157" s="2">
        <f t="shared" si="19"/>
        <v>627095.11889338493</v>
      </c>
      <c r="V157" s="2">
        <f t="shared" si="34"/>
        <v>17916181</v>
      </c>
      <c r="W157" s="2">
        <f t="shared" si="20"/>
        <v>192341</v>
      </c>
      <c r="X157" s="2">
        <f t="shared" si="6"/>
        <v>434754.11889338493</v>
      </c>
      <c r="Y157" s="2">
        <f t="shared" si="30"/>
        <v>44902191.213745967</v>
      </c>
      <c r="Z157" s="2" t="str">
        <f t="shared" si="8"/>
        <v>HERE</v>
      </c>
      <c r="AA157" s="2">
        <f>IF(Z157="HERE",Y157,AA156+Graph!$G$1*1000)</f>
        <v>44902191.213745967</v>
      </c>
      <c r="AB157" s="2">
        <f t="shared" si="21"/>
        <v>434754.11889338493</v>
      </c>
      <c r="AC157" s="2">
        <f t="shared" si="31"/>
        <v>17916181</v>
      </c>
      <c r="AD157" s="3">
        <f t="shared" si="10"/>
        <v>44902191.213745967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36939785.29812035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35"/>
        <v>600842.79010988772</v>
      </c>
      <c r="H158" s="2">
        <f t="shared" si="32"/>
        <v>61151531.575274438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629502.82155388594</v>
      </c>
      <c r="Q158" s="2">
        <f t="shared" si="36"/>
        <v>629502.82155388594</v>
      </c>
      <c r="R158" s="2">
        <f t="shared" si="33"/>
        <v>63447875.035299852</v>
      </c>
      <c r="S158" s="2">
        <f t="shared" si="17"/>
        <v>600842.79010988772</v>
      </c>
      <c r="T158" s="2">
        <f t="shared" si="18"/>
        <v>18142</v>
      </c>
      <c r="U158" s="2">
        <f t="shared" si="19"/>
        <v>629502.82155388594</v>
      </c>
      <c r="V158" s="2">
        <f t="shared" si="34"/>
        <v>18242873</v>
      </c>
      <c r="W158" s="2">
        <f t="shared" si="20"/>
        <v>326692</v>
      </c>
      <c r="X158" s="2">
        <f t="shared" si="6"/>
        <v>302810.82155388594</v>
      </c>
      <c r="Y158" s="2">
        <f t="shared" si="30"/>
        <v>45205002.035299852</v>
      </c>
      <c r="Z158" s="2" t="str">
        <f t="shared" si="8"/>
        <v>HERE</v>
      </c>
      <c r="AA158" s="2">
        <f>IF(Z158="HERE",Y158,AA157+Graph!$G$1*1000)</f>
        <v>45205002.035299852</v>
      </c>
      <c r="AB158" s="2">
        <f t="shared" si="21"/>
        <v>302810.82155388594</v>
      </c>
      <c r="AC158" s="2">
        <f t="shared" si="31"/>
        <v>18242873</v>
      </c>
      <c r="AD158" s="3">
        <f t="shared" si="10"/>
        <v>45205002.035299852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37142289.657235444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35"/>
        <v>603020.35549449921</v>
      </c>
      <c r="H159" s="2">
        <f t="shared" si="32"/>
        <v>61754551.930768937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631910.52421438694</v>
      </c>
      <c r="Q159" s="2">
        <f t="shared" si="36"/>
        <v>631910.52421438694</v>
      </c>
      <c r="R159" s="2">
        <f t="shared" si="33"/>
        <v>64079785.559514239</v>
      </c>
      <c r="S159" s="2">
        <f t="shared" si="17"/>
        <v>603020.35549449921</v>
      </c>
      <c r="T159" s="2">
        <f t="shared" si="18"/>
        <v>18142</v>
      </c>
      <c r="U159" s="2">
        <f t="shared" si="19"/>
        <v>631910.52421438694</v>
      </c>
      <c r="V159" s="2">
        <f t="shared" si="34"/>
        <v>18691835</v>
      </c>
      <c r="W159" s="2">
        <f t="shared" si="20"/>
        <v>448962</v>
      </c>
      <c r="X159" s="2">
        <f t="shared" si="6"/>
        <v>182948.52421438694</v>
      </c>
      <c r="Y159" s="2">
        <f t="shared" ref="Y159:Y222" si="37">IF(COUNT($C160)=0,IF(COUNT($C159)=1,C159,SUM(Y158+X159)),C159)</f>
        <v>45387950.559514239</v>
      </c>
      <c r="Z159" s="2" t="str">
        <f t="shared" si="8"/>
        <v>HERE</v>
      </c>
      <c r="AA159" s="2">
        <f>IF(Z159="HERE",Y159,AA158+Graph!$G$1*1000)</f>
        <v>45387950.559514239</v>
      </c>
      <c r="AB159" s="2">
        <f t="shared" si="21"/>
        <v>182948.52421438694</v>
      </c>
      <c r="AC159" s="2">
        <f t="shared" ref="AC159:AC222" si="38">IF(Z160="HERE",V159,AC158)</f>
        <v>18691835</v>
      </c>
      <c r="AD159" s="3">
        <f t="shared" si="10"/>
        <v>45387950.559514239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37266839.94874499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35"/>
        <v>605197.92087911069</v>
      </c>
      <c r="H160" s="2">
        <f t="shared" ref="H160:H223" si="39">IF(COUNT($C161)=0,IF(COUNT($C160)=1,C160,SUM(H159+G160)),C160)</f>
        <v>62359749.851648048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634318.22687487304</v>
      </c>
      <c r="Q160" s="2">
        <f t="shared" si="36"/>
        <v>634318.22687487304</v>
      </c>
      <c r="R160" s="2">
        <f t="shared" ref="R160:R223" si="40">IF(COUNT($C161)=0,IF(COUNT($C160)=1,M160,SUM(R159+Q160)),M160)</f>
        <v>64714103.786389112</v>
      </c>
      <c r="S160" s="2">
        <f t="shared" si="17"/>
        <v>605197.92087911069</v>
      </c>
      <c r="T160" s="2">
        <f t="shared" si="18"/>
        <v>18142</v>
      </c>
      <c r="U160" s="2">
        <f t="shared" si="19"/>
        <v>634318.22687487304</v>
      </c>
      <c r="V160" s="2">
        <f t="shared" si="34"/>
        <v>19114117.428571418</v>
      </c>
      <c r="W160" s="2">
        <f t="shared" si="20"/>
        <v>422282.42857141793</v>
      </c>
      <c r="X160" s="2">
        <f t="shared" si="6"/>
        <v>212035.79830345511</v>
      </c>
      <c r="Y160" s="2">
        <f t="shared" si="37"/>
        <v>45599986.357817695</v>
      </c>
      <c r="Z160" s="2" t="str">
        <f t="shared" si="8"/>
        <v>HERE</v>
      </c>
      <c r="AA160" s="2">
        <f>IF(Z160="HERE",Y160,AA159+Graph!$G$1*1000)</f>
        <v>45599986.357817695</v>
      </c>
      <c r="AB160" s="2">
        <f t="shared" si="21"/>
        <v>212035.79830345511</v>
      </c>
      <c r="AC160" s="2">
        <f t="shared" si="38"/>
        <v>19114117.428571418</v>
      </c>
      <c r="AD160" s="3">
        <f t="shared" si="10"/>
        <v>45599986.357817695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9"/>
        <v>37383744.77264899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35"/>
        <v>607375.48626373708</v>
      </c>
      <c r="H161" s="2">
        <f t="shared" si="39"/>
        <v>62967125.337911785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636725.92953537405</v>
      </c>
      <c r="Q161" s="2">
        <f t="shared" si="36"/>
        <v>636725.92953537405</v>
      </c>
      <c r="R161" s="2">
        <f t="shared" si="40"/>
        <v>65350829.715924487</v>
      </c>
      <c r="S161" s="2">
        <f t="shared" si="17"/>
        <v>607375.48626373708</v>
      </c>
      <c r="T161" s="2">
        <f t="shared" si="18"/>
        <v>18142</v>
      </c>
      <c r="U161" s="2">
        <f t="shared" si="19"/>
        <v>636725.92953537405</v>
      </c>
      <c r="V161" s="2">
        <f t="shared" si="34"/>
        <v>19538577.422527462</v>
      </c>
      <c r="W161" s="2">
        <f t="shared" si="20"/>
        <v>424459.99395604432</v>
      </c>
      <c r="X161" s="2">
        <f t="shared" si="6"/>
        <v>212265.93557932973</v>
      </c>
      <c r="Y161" s="2">
        <f t="shared" si="37"/>
        <v>45812252.293397024</v>
      </c>
      <c r="Z161" s="2" t="str">
        <f t="shared" si="8"/>
        <v>HERE</v>
      </c>
      <c r="AA161" s="2">
        <f>IF(Z161="HERE",Y161,AA160+Graph!$G$1*1000)</f>
        <v>45812252.293397024</v>
      </c>
      <c r="AB161" s="2">
        <f t="shared" si="21"/>
        <v>212265.93557932973</v>
      </c>
      <c r="AC161" s="2">
        <f t="shared" si="38"/>
        <v>19538577.422527462</v>
      </c>
      <c r="AD161" s="3">
        <f t="shared" si="10"/>
        <v>45812252.293397024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9"/>
        <v>37491253.978947423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35"/>
        <v>609553.05164834857</v>
      </c>
      <c r="H162" s="2">
        <f t="shared" si="39"/>
        <v>63576678.389560133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639133.63219587505</v>
      </c>
      <c r="Q162" s="2">
        <f t="shared" si="36"/>
        <v>639133.63219587505</v>
      </c>
      <c r="R162" s="2">
        <f t="shared" si="40"/>
        <v>65989963.348120362</v>
      </c>
      <c r="S162" s="2">
        <f t="shared" si="17"/>
        <v>609553.05164834857</v>
      </c>
      <c r="T162" s="2">
        <f t="shared" si="18"/>
        <v>18142</v>
      </c>
      <c r="U162" s="2">
        <f t="shared" si="19"/>
        <v>639133.63219587505</v>
      </c>
      <c r="V162" s="2">
        <f t="shared" si="34"/>
        <v>19965214.981868118</v>
      </c>
      <c r="W162" s="2">
        <f t="shared" si="20"/>
        <v>426637.5593406558</v>
      </c>
      <c r="X162" s="2">
        <f t="shared" si="6"/>
        <v>212496.07285521924</v>
      </c>
      <c r="Y162" s="2">
        <f t="shared" si="37"/>
        <v>46024748.366252244</v>
      </c>
      <c r="Z162" s="2" t="str">
        <f t="shared" si="8"/>
        <v>HERE</v>
      </c>
      <c r="AA162" s="2">
        <f>IF(Z162="HERE",Y162,AA161+Graph!$G$1*1000)</f>
        <v>46024748.366252244</v>
      </c>
      <c r="AB162" s="2">
        <f t="shared" si="21"/>
        <v>212496.07285521924</v>
      </c>
      <c r="AC162" s="2">
        <f t="shared" si="38"/>
        <v>19965214.981868118</v>
      </c>
      <c r="AD162" s="3">
        <f t="shared" si="10"/>
        <v>46024748.366252244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9"/>
        <v>37554252.367640309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35"/>
        <v>611730.61703296006</v>
      </c>
      <c r="H163" s="2">
        <f t="shared" si="39"/>
        <v>64188409.006593093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641541.33485637605</v>
      </c>
      <c r="Q163" s="2">
        <f t="shared" si="36"/>
        <v>641541.33485637605</v>
      </c>
      <c r="R163" s="2">
        <f t="shared" si="40"/>
        <v>66631504.682976738</v>
      </c>
      <c r="S163" s="2">
        <f t="shared" si="17"/>
        <v>611730.61703296006</v>
      </c>
      <c r="T163" s="2">
        <f t="shared" si="18"/>
        <v>18142</v>
      </c>
      <c r="U163" s="2">
        <f t="shared" si="19"/>
        <v>641541.33485637605</v>
      </c>
      <c r="V163" s="2">
        <f t="shared" si="34"/>
        <v>20394030.106593385</v>
      </c>
      <c r="W163" s="2">
        <f t="shared" si="20"/>
        <v>428815.12472526729</v>
      </c>
      <c r="X163" s="2">
        <f t="shared" si="6"/>
        <v>212726.21013110876</v>
      </c>
      <c r="Y163" s="2">
        <f t="shared" si="37"/>
        <v>46237474.576383352</v>
      </c>
      <c r="Z163" s="2" t="str">
        <f t="shared" si="8"/>
        <v>HERE</v>
      </c>
      <c r="AA163" s="2">
        <f>IF(Z163="HERE",Y163,AA162+Graph!$G$1*1000)</f>
        <v>46237474.576383352</v>
      </c>
      <c r="AB163" s="2">
        <f t="shared" si="21"/>
        <v>212726.21013110876</v>
      </c>
      <c r="AC163" s="2">
        <f t="shared" si="38"/>
        <v>20394030.106593385</v>
      </c>
      <c r="AD163" s="3">
        <f t="shared" si="10"/>
        <v>46237474.576383352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9"/>
        <v>37848373.68872764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35"/>
        <v>613908.18241757154</v>
      </c>
      <c r="H164" s="2">
        <f t="shared" si="39"/>
        <v>64802317.189010665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643949.03751687706</v>
      </c>
      <c r="Q164" s="2">
        <f t="shared" si="36"/>
        <v>643949.03751687706</v>
      </c>
      <c r="R164" s="2">
        <f t="shared" si="40"/>
        <v>67275453.720493615</v>
      </c>
      <c r="S164" s="2">
        <f t="shared" si="17"/>
        <v>613908.18241757154</v>
      </c>
      <c r="T164" s="2">
        <f t="shared" si="18"/>
        <v>18142</v>
      </c>
      <c r="U164" s="2">
        <f t="shared" si="19"/>
        <v>643949.03751687706</v>
      </c>
      <c r="V164" s="2">
        <f t="shared" si="34"/>
        <v>20825022.796703279</v>
      </c>
      <c r="W164" s="2">
        <f t="shared" si="20"/>
        <v>430992.69010989368</v>
      </c>
      <c r="X164" s="2">
        <f t="shared" si="6"/>
        <v>212956.34740698338</v>
      </c>
      <c r="Y164" s="2">
        <f t="shared" si="37"/>
        <v>46450430.923790336</v>
      </c>
      <c r="Z164" s="2" t="str">
        <f t="shared" si="8"/>
        <v>HERE</v>
      </c>
      <c r="AA164" s="2">
        <f>IF(Z164="HERE",Y164,AA163+Graph!$G$1*1000)</f>
        <v>46450430.923790336</v>
      </c>
      <c r="AB164" s="2">
        <f t="shared" si="21"/>
        <v>212956.34740698338</v>
      </c>
      <c r="AC164" s="2">
        <f t="shared" si="38"/>
        <v>20825022.796703279</v>
      </c>
      <c r="AD164" s="3">
        <f t="shared" si="10"/>
        <v>46450430.923790336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9"/>
        <v>38082814.242209427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35"/>
        <v>616085.74780219793</v>
      </c>
      <c r="H165" s="2">
        <f t="shared" si="39"/>
        <v>65418402.936812863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646356.74017736316</v>
      </c>
      <c r="Q165" s="2">
        <f t="shared" si="36"/>
        <v>646356.74017736316</v>
      </c>
      <c r="R165" s="2">
        <f t="shared" si="40"/>
        <v>67921810.460670978</v>
      </c>
      <c r="S165" s="2">
        <f t="shared" si="17"/>
        <v>616085.74780219793</v>
      </c>
      <c r="T165" s="2">
        <f t="shared" si="18"/>
        <v>18142</v>
      </c>
      <c r="U165" s="2">
        <f t="shared" si="19"/>
        <v>646356.74017736316</v>
      </c>
      <c r="V165" s="2">
        <f t="shared" si="34"/>
        <v>21258193.052197784</v>
      </c>
      <c r="W165" s="2">
        <f t="shared" si="20"/>
        <v>433170.25549450517</v>
      </c>
      <c r="X165" s="2">
        <f t="shared" si="6"/>
        <v>213186.48468285799</v>
      </c>
      <c r="Y165" s="2">
        <f t="shared" si="37"/>
        <v>46663617.408473194</v>
      </c>
      <c r="Z165" s="2" t="str">
        <f t="shared" si="8"/>
        <v>HERE</v>
      </c>
      <c r="AA165" s="2">
        <f>IF(Z165="HERE",Y165,AA164+Graph!$G$1*1000)</f>
        <v>46663617.408473194</v>
      </c>
      <c r="AB165" s="2">
        <f t="shared" si="21"/>
        <v>213186.48468285799</v>
      </c>
      <c r="AC165" s="2">
        <f t="shared" si="38"/>
        <v>21258193.052197784</v>
      </c>
      <c r="AD165" s="3">
        <f t="shared" si="10"/>
        <v>46663617.408473194</v>
      </c>
      <c r="AE165" s="2">
        <f>IF(AE163&gt;=52800000,52800000,IF(AB144=Graph!G$1*1000,AE164+Graph!G$1*1000,AC165))</f>
        <v>21258193.052197784</v>
      </c>
      <c r="AF165" s="3">
        <f t="shared" si="11"/>
        <v>21258193.052197784</v>
      </c>
      <c r="AG165" s="3">
        <f t="shared" si="29"/>
        <v>38268989.528085656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ref="G166:G229" si="41">IF(F166&gt;750000,$AK$31*1000,F166)</f>
        <v>618263.31318680942</v>
      </c>
      <c r="H166" s="2">
        <f t="shared" si="39"/>
        <v>66036666.249999672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648764.44283786416</v>
      </c>
      <c r="Q166" s="2">
        <f t="shared" ref="Q166:Q229" si="42">IF(P166&gt;750000,750000,P166)</f>
        <v>648764.44283786416</v>
      </c>
      <c r="R166" s="2">
        <f t="shared" si="40"/>
        <v>68570574.903508842</v>
      </c>
      <c r="S166" s="2">
        <f t="shared" si="17"/>
        <v>618263.31318680942</v>
      </c>
      <c r="T166" s="2">
        <f t="shared" si="18"/>
        <v>18142</v>
      </c>
      <c r="U166" s="2">
        <f t="shared" si="19"/>
        <v>648764.44283786416</v>
      </c>
      <c r="V166" s="2">
        <f t="shared" si="34"/>
        <v>21693540.873076901</v>
      </c>
      <c r="W166" s="2">
        <f t="shared" si="20"/>
        <v>435347.82087911665</v>
      </c>
      <c r="X166" s="2">
        <f t="shared" si="6"/>
        <v>213416.62195874751</v>
      </c>
      <c r="Y166" s="2">
        <f t="shared" si="37"/>
        <v>46877034.030431941</v>
      </c>
      <c r="Z166" s="2" t="str">
        <f t="shared" si="8"/>
        <v>HERE</v>
      </c>
      <c r="AA166" s="2">
        <f>IF(Z166="HERE",Y166,AA165+Graph!$G$1*1000)</f>
        <v>46877034.030431941</v>
      </c>
      <c r="AB166" s="2">
        <f t="shared" si="21"/>
        <v>213416.62195874751</v>
      </c>
      <c r="AC166" s="2">
        <f t="shared" si="38"/>
        <v>21693540.873076901</v>
      </c>
      <c r="AD166" s="3">
        <f t="shared" si="10"/>
        <v>46877034.030431941</v>
      </c>
      <c r="AE166" s="2">
        <f>IF(AE164&gt;=52800000,52800000,IF(AB145=Graph!G$1*1000,AE165+Graph!G$1*1000,AC166))</f>
        <v>21693540.873076901</v>
      </c>
      <c r="AF166" s="3">
        <f t="shared" si="11"/>
        <v>21693540.873076901</v>
      </c>
      <c r="AG166" s="3">
        <f t="shared" si="29"/>
        <v>38424183.446356334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41"/>
        <v>620440.87857142091</v>
      </c>
      <c r="H167" s="2">
        <f t="shared" si="39"/>
        <v>66657107.128571093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651172.14549836516</v>
      </c>
      <c r="Q167" s="2">
        <f t="shared" si="42"/>
        <v>651172.14549836516</v>
      </c>
      <c r="R167" s="2">
        <f t="shared" si="40"/>
        <v>69221747.049007207</v>
      </c>
      <c r="S167" s="2">
        <f t="shared" si="17"/>
        <v>620440.87857142091</v>
      </c>
      <c r="T167" s="2">
        <f t="shared" si="18"/>
        <v>18142</v>
      </c>
      <c r="U167" s="2">
        <f t="shared" si="19"/>
        <v>651172.14549836516</v>
      </c>
      <c r="V167" s="2">
        <f t="shared" si="34"/>
        <v>22131066.259340629</v>
      </c>
      <c r="W167" s="2">
        <f t="shared" si="20"/>
        <v>437525.38626372814</v>
      </c>
      <c r="X167" s="2">
        <f t="shared" si="6"/>
        <v>213646.75923463702</v>
      </c>
      <c r="Y167" s="2">
        <f t="shared" si="37"/>
        <v>47090680.789666578</v>
      </c>
      <c r="Z167" s="2" t="str">
        <f t="shared" si="8"/>
        <v>HERE</v>
      </c>
      <c r="AA167" s="2">
        <f>IF(Z167="HERE",Y167,AA166+Graph!$G$1*1000)</f>
        <v>47090680.789666578</v>
      </c>
      <c r="AB167" s="2">
        <f t="shared" si="21"/>
        <v>213646.75923463702</v>
      </c>
      <c r="AC167" s="2">
        <f t="shared" si="38"/>
        <v>22131066.259340629</v>
      </c>
      <c r="AD167" s="3">
        <f t="shared" si="10"/>
        <v>47090680.789666578</v>
      </c>
      <c r="AE167" s="2">
        <f>IF(AE165&gt;=52800000,52800000,IF(AB146=Graph!G$1*1000,AE166+Graph!G$1*1000,AC167))</f>
        <v>22131066.259340629</v>
      </c>
      <c r="AF167" s="3">
        <f t="shared" si="11"/>
        <v>22131066.259340629</v>
      </c>
      <c r="AG167" s="3">
        <f t="shared" si="29"/>
        <v>38537084.197021462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41"/>
        <v>622618.4439560473</v>
      </c>
      <c r="H168" s="2">
        <f t="shared" si="39"/>
        <v>67279725.57252714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653579.84815886617</v>
      </c>
      <c r="Q168" s="2">
        <f t="shared" si="42"/>
        <v>653579.84815886617</v>
      </c>
      <c r="R168" s="2">
        <f t="shared" si="40"/>
        <v>69875326.897166073</v>
      </c>
      <c r="S168" s="2">
        <f t="shared" si="17"/>
        <v>622618.4439560473</v>
      </c>
      <c r="T168" s="2">
        <f t="shared" si="18"/>
        <v>18142</v>
      </c>
      <c r="U168" s="2">
        <f t="shared" si="19"/>
        <v>653579.84815886617</v>
      </c>
      <c r="V168" s="2">
        <f t="shared" si="34"/>
        <v>22570769.210988984</v>
      </c>
      <c r="W168" s="2">
        <f t="shared" si="20"/>
        <v>439702.95164835453</v>
      </c>
      <c r="X168" s="2">
        <f t="shared" si="6"/>
        <v>213876.89651051164</v>
      </c>
      <c r="Y168" s="2">
        <f t="shared" si="37"/>
        <v>47304557.68617709</v>
      </c>
      <c r="Z168" s="2" t="str">
        <f t="shared" si="8"/>
        <v>HERE</v>
      </c>
      <c r="AA168" s="2">
        <f>IF(Z168="HERE",Y168,AA167+Graph!$G$1*1000)</f>
        <v>47304557.68617709</v>
      </c>
      <c r="AB168" s="2">
        <f t="shared" si="21"/>
        <v>213876.89651051164</v>
      </c>
      <c r="AC168" s="2">
        <f t="shared" si="38"/>
        <v>22570769.210988984</v>
      </c>
      <c r="AD168" s="3">
        <f t="shared" si="10"/>
        <v>47304557.68617709</v>
      </c>
      <c r="AE168" s="2">
        <f>IF(AE166&gt;=52800000,52800000,IF(AB147=Graph!G$1*1000,AE167+Graph!G$1*1000,AC168))</f>
        <v>22570769.210988984</v>
      </c>
      <c r="AF168" s="3">
        <f t="shared" si="11"/>
        <v>22570769.210988984</v>
      </c>
      <c r="AG168" s="3">
        <f t="shared" si="29"/>
        <v>38616887.93008104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41"/>
        <v>624796.00934065878</v>
      </c>
      <c r="H169" s="2">
        <f t="shared" si="39"/>
        <v>67904521.581867799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655987.55081935227</v>
      </c>
      <c r="Q169" s="2">
        <f t="shared" si="42"/>
        <v>655987.55081935227</v>
      </c>
      <c r="R169" s="2">
        <f t="shared" si="40"/>
        <v>70531314.447985426</v>
      </c>
      <c r="S169" s="2">
        <f t="shared" si="17"/>
        <v>624796.00934065878</v>
      </c>
      <c r="T169" s="2">
        <f t="shared" si="18"/>
        <v>18142</v>
      </c>
      <c r="U169" s="2">
        <f t="shared" si="19"/>
        <v>655987.55081935227</v>
      </c>
      <c r="V169" s="2">
        <f t="shared" si="34"/>
        <v>23012649.72802195</v>
      </c>
      <c r="W169" s="2">
        <f t="shared" si="20"/>
        <v>441880.51703296602</v>
      </c>
      <c r="X169" s="2">
        <f t="shared" si="6"/>
        <v>214107.03378638625</v>
      </c>
      <c r="Y169" s="2">
        <f t="shared" si="37"/>
        <v>47518664.719963476</v>
      </c>
      <c r="Z169" s="2" t="str">
        <f t="shared" si="8"/>
        <v>HERE</v>
      </c>
      <c r="AA169" s="2">
        <f>IF(Z169="HERE",Y169,AA168+Graph!$G$1*1000)</f>
        <v>47518664.719963476</v>
      </c>
      <c r="AB169" s="2">
        <f t="shared" si="21"/>
        <v>214107.03378638625</v>
      </c>
      <c r="AC169" s="2">
        <f t="shared" si="38"/>
        <v>23012649.72802195</v>
      </c>
      <c r="AD169" s="3">
        <f t="shared" si="10"/>
        <v>47518664.719963476</v>
      </c>
      <c r="AE169" s="2">
        <f>IF(AE167&gt;=52800000,52800000,IF(AB148=Graph!G$1*1000,AE168+Graph!G$1*1000,AC169))</f>
        <v>23012649.72802195</v>
      </c>
      <c r="AF169" s="3">
        <f t="shared" si="11"/>
        <v>23012649.72802195</v>
      </c>
      <c r="AG169" s="3">
        <f t="shared" si="29"/>
        <v>38732213.445535056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41"/>
        <v>626973.57472527027</v>
      </c>
      <c r="H170" s="2">
        <f t="shared" si="39"/>
        <v>68531495.156593069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658395.25347985327</v>
      </c>
      <c r="Q170" s="2">
        <f t="shared" si="42"/>
        <v>658395.25347985327</v>
      </c>
      <c r="R170" s="2">
        <f t="shared" si="40"/>
        <v>71189709.701465279</v>
      </c>
      <c r="S170" s="2">
        <f t="shared" si="17"/>
        <v>626973.57472527027</v>
      </c>
      <c r="T170" s="2">
        <f t="shared" si="18"/>
        <v>18142</v>
      </c>
      <c r="U170" s="2">
        <f t="shared" si="19"/>
        <v>658395.25347985327</v>
      </c>
      <c r="V170" s="2">
        <f t="shared" si="34"/>
        <v>23456707.810439527</v>
      </c>
      <c r="W170" s="2">
        <f t="shared" si="20"/>
        <v>444058.08241757751</v>
      </c>
      <c r="X170" s="2">
        <f t="shared" si="6"/>
        <v>214337.17106227577</v>
      </c>
      <c r="Y170" s="2">
        <f t="shared" si="37"/>
        <v>47733001.891025752</v>
      </c>
      <c r="Z170" s="2" t="str">
        <f t="shared" si="8"/>
        <v>HERE</v>
      </c>
      <c r="AA170" s="2">
        <f>IF(Z170="HERE",Y170,AA169+Graph!$G$1*1000)</f>
        <v>47733001.891025752</v>
      </c>
      <c r="AB170" s="2">
        <f t="shared" si="21"/>
        <v>214337.17106227577</v>
      </c>
      <c r="AC170" s="2">
        <f t="shared" si="38"/>
        <v>23456707.810439527</v>
      </c>
      <c r="AD170" s="3">
        <f t="shared" si="10"/>
        <v>47733001.891025752</v>
      </c>
      <c r="AE170" s="2">
        <f>IF(AE168&gt;=52800000,52800000,IF(AB149=Graph!G$1*1000,AE169+Graph!G$1*1000,AC170))</f>
        <v>23456707.810439527</v>
      </c>
      <c r="AF170" s="3">
        <f t="shared" si="11"/>
        <v>23456707.810439527</v>
      </c>
      <c r="AG170" s="3">
        <f t="shared" si="29"/>
        <v>39076995.893383518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41"/>
        <v>629151.14010988176</v>
      </c>
      <c r="H171" s="2">
        <f t="shared" si="39"/>
        <v>69160646.296702951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660802.95614035428</v>
      </c>
      <c r="Q171" s="2">
        <f t="shared" si="42"/>
        <v>660802.95614035428</v>
      </c>
      <c r="R171" s="2">
        <f t="shared" si="40"/>
        <v>71850512.657605633</v>
      </c>
      <c r="S171" s="2">
        <f t="shared" si="17"/>
        <v>629151.14010988176</v>
      </c>
      <c r="T171" s="2">
        <f t="shared" si="18"/>
        <v>18142</v>
      </c>
      <c r="U171" s="2">
        <f t="shared" si="19"/>
        <v>660802.95614035428</v>
      </c>
      <c r="V171" s="2">
        <f t="shared" si="34"/>
        <v>23902943.458241716</v>
      </c>
      <c r="W171" s="2">
        <f t="shared" si="20"/>
        <v>446235.64780218899</v>
      </c>
      <c r="X171" s="2">
        <f t="shared" si="6"/>
        <v>214567.30833816528</v>
      </c>
      <c r="Y171" s="2">
        <f t="shared" si="37"/>
        <v>47947569.199363917</v>
      </c>
      <c r="Z171" s="2" t="str">
        <f t="shared" si="8"/>
        <v>HERE</v>
      </c>
      <c r="AA171" s="2">
        <f>IF(Z171="HERE",Y171,AA170+Graph!$G$1*1000)</f>
        <v>47947569.199363917</v>
      </c>
      <c r="AB171" s="2">
        <f t="shared" si="21"/>
        <v>214567.30833816528</v>
      </c>
      <c r="AC171" s="2">
        <f t="shared" si="38"/>
        <v>23902943.458241716</v>
      </c>
      <c r="AD171" s="3">
        <f t="shared" si="10"/>
        <v>47947569.199363917</v>
      </c>
      <c r="AE171" s="2">
        <f>IF(AE169&gt;=52800000,52800000,IF(AB150=Graph!G$1*1000,AE170+Graph!G$1*1000,AC171))</f>
        <v>23902943.458241716</v>
      </c>
      <c r="AF171" s="3">
        <f t="shared" si="11"/>
        <v>23902943.458241716</v>
      </c>
      <c r="AG171" s="3">
        <f t="shared" si="29"/>
        <v>39391650.373626433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41"/>
        <v>631328.70549450815</v>
      </c>
      <c r="H172" s="2">
        <f t="shared" si="39"/>
        <v>69791975.002197459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663210.65880085528</v>
      </c>
      <c r="Q172" s="2">
        <f t="shared" si="42"/>
        <v>663210.65880085528</v>
      </c>
      <c r="R172" s="2">
        <f t="shared" si="40"/>
        <v>72513723.316406488</v>
      </c>
      <c r="S172" s="2">
        <f t="shared" si="17"/>
        <v>631328.70549450815</v>
      </c>
      <c r="T172" s="2">
        <f t="shared" si="18"/>
        <v>18142</v>
      </c>
      <c r="U172" s="2">
        <f t="shared" si="19"/>
        <v>663210.65880085528</v>
      </c>
      <c r="V172" s="2">
        <f t="shared" si="34"/>
        <v>24351356.671428531</v>
      </c>
      <c r="W172" s="2">
        <f t="shared" si="20"/>
        <v>448413.21318681538</v>
      </c>
      <c r="X172" s="2">
        <f t="shared" si="6"/>
        <v>214797.4456140399</v>
      </c>
      <c r="Y172" s="2">
        <f t="shared" si="37"/>
        <v>48162366.644977957</v>
      </c>
      <c r="Z172" s="2" t="str">
        <f t="shared" si="8"/>
        <v>HERE</v>
      </c>
      <c r="AA172" s="2">
        <f>IF(Z172="HERE",Y172,AA171+Graph!$G$1*1000)</f>
        <v>48162366.644977957</v>
      </c>
      <c r="AB172" s="2">
        <f t="shared" si="21"/>
        <v>214797.4456140399</v>
      </c>
      <c r="AC172" s="2">
        <f t="shared" si="38"/>
        <v>24351356.671428531</v>
      </c>
      <c r="AD172" s="3">
        <f t="shared" si="10"/>
        <v>48162366.644977957</v>
      </c>
      <c r="AE172" s="2">
        <f>IF(AE170&gt;=52800000,52800000,IF(AB151=Graph!G$1*1000,AE171+Graph!G$1*1000,AC172))</f>
        <v>24351356.671428531</v>
      </c>
      <c r="AF172" s="3">
        <f t="shared" si="11"/>
        <v>24351356.671428531</v>
      </c>
      <c r="AG172" s="3">
        <f t="shared" si="29"/>
        <v>39632899.136263803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41"/>
        <v>633506.27087911963</v>
      </c>
      <c r="H173" s="2">
        <f t="shared" si="39"/>
        <v>70425481.273076579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665618.36146134138</v>
      </c>
      <c r="Q173" s="2">
        <f t="shared" si="42"/>
        <v>665618.36146134138</v>
      </c>
      <c r="R173" s="2">
        <f t="shared" si="40"/>
        <v>73179341.67786783</v>
      </c>
      <c r="S173" s="2">
        <f t="shared" si="17"/>
        <v>633506.27087911963</v>
      </c>
      <c r="T173" s="2">
        <f t="shared" si="18"/>
        <v>18142</v>
      </c>
      <c r="U173" s="2">
        <f t="shared" si="19"/>
        <v>665618.36146134138</v>
      </c>
      <c r="V173" s="2">
        <f t="shared" si="34"/>
        <v>24801947.449999958</v>
      </c>
      <c r="W173" s="2">
        <f t="shared" si="20"/>
        <v>450590.77857142687</v>
      </c>
      <c r="X173" s="2">
        <f t="shared" si="6"/>
        <v>215027.58288991451</v>
      </c>
      <c r="Y173" s="2">
        <f t="shared" si="37"/>
        <v>48377394.227867872</v>
      </c>
      <c r="Z173" s="2" t="str">
        <f t="shared" si="8"/>
        <v>HERE</v>
      </c>
      <c r="AA173" s="2">
        <f>IF(Z173="HERE",Y173,AA172+Graph!$G$1*1000)</f>
        <v>48377394.227867872</v>
      </c>
      <c r="AB173" s="2">
        <f t="shared" si="21"/>
        <v>215027.58288991451</v>
      </c>
      <c r="AC173" s="2">
        <f t="shared" si="38"/>
        <v>24801947.449999958</v>
      </c>
      <c r="AD173" s="3">
        <f t="shared" si="10"/>
        <v>48377394.227867872</v>
      </c>
      <c r="AE173" s="2">
        <f>IF(AE171&gt;=52800000,52800000,IF(AB152=Graph!G$1*1000,AE172+Graph!G$1*1000,AC173))</f>
        <v>24801947.449999958</v>
      </c>
      <c r="AF173" s="3">
        <f t="shared" si="11"/>
        <v>24801947.449999958</v>
      </c>
      <c r="AG173" s="3">
        <f t="shared" si="29"/>
        <v>39776656.581295609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41"/>
        <v>635683.83626373112</v>
      </c>
      <c r="H174" s="2">
        <f t="shared" si="39"/>
        <v>71061165.10934031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668026.06412184238</v>
      </c>
      <c r="Q174" s="2">
        <f t="shared" si="42"/>
        <v>668026.06412184238</v>
      </c>
      <c r="R174" s="2">
        <f t="shared" si="40"/>
        <v>73847367.741989672</v>
      </c>
      <c r="S174" s="2">
        <f t="shared" si="17"/>
        <v>635683.83626373112</v>
      </c>
      <c r="T174" s="2">
        <f t="shared" si="18"/>
        <v>18142</v>
      </c>
      <c r="U174" s="2">
        <f t="shared" si="19"/>
        <v>668026.06412184238</v>
      </c>
      <c r="V174" s="2">
        <f t="shared" si="34"/>
        <v>25254715.793955997</v>
      </c>
      <c r="W174" s="2">
        <f t="shared" si="20"/>
        <v>452768.34395603836</v>
      </c>
      <c r="X174" s="2">
        <f t="shared" si="6"/>
        <v>215257.72016580403</v>
      </c>
      <c r="Y174" s="2">
        <f t="shared" si="37"/>
        <v>48592651.948033676</v>
      </c>
      <c r="Z174" s="2" t="str">
        <f t="shared" si="8"/>
        <v>HERE</v>
      </c>
      <c r="AA174" s="2">
        <f>IF(Z174="HERE",Y174,AA173+Graph!$G$1*1000)</f>
        <v>48592651.948033676</v>
      </c>
      <c r="AB174" s="2">
        <f t="shared" si="21"/>
        <v>215257.72016580403</v>
      </c>
      <c r="AC174" s="2">
        <f t="shared" si="38"/>
        <v>25254715.793955997</v>
      </c>
      <c r="AD174" s="3">
        <f t="shared" si="10"/>
        <v>48592651.948033676</v>
      </c>
      <c r="AE174" s="2">
        <f>IF(AE172&gt;=52800000,52800000,IF(AB153=Graph!G$1*1000,AE173+Graph!G$1*1000,AC174))</f>
        <v>25254715.793955997</v>
      </c>
      <c r="AF174" s="3">
        <f t="shared" si="11"/>
        <v>25254715.793955997</v>
      </c>
      <c r="AG174" s="3">
        <f t="shared" si="29"/>
        <v>39947788.558721863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41"/>
        <v>637861.40164834261</v>
      </c>
      <c r="H175" s="2">
        <f t="shared" si="39"/>
        <v>71699026.510988653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670433.76678234339</v>
      </c>
      <c r="Q175" s="2">
        <f t="shared" si="42"/>
        <v>670433.76678234339</v>
      </c>
      <c r="R175" s="2">
        <f t="shared" si="40"/>
        <v>74517801.508772016</v>
      </c>
      <c r="S175" s="2">
        <f t="shared" si="17"/>
        <v>637861.40164834261</v>
      </c>
      <c r="T175" s="2">
        <f t="shared" si="18"/>
        <v>18142</v>
      </c>
      <c r="U175" s="2">
        <f t="shared" si="19"/>
        <v>670433.76678234339</v>
      </c>
      <c r="V175" s="2">
        <f t="shared" si="34"/>
        <v>25709661.703296646</v>
      </c>
      <c r="W175" s="2">
        <f t="shared" si="20"/>
        <v>454945.90934064984</v>
      </c>
      <c r="X175" s="2">
        <f t="shared" si="6"/>
        <v>215487.85744169354</v>
      </c>
      <c r="Y175" s="2">
        <f t="shared" si="37"/>
        <v>48808139.805475369</v>
      </c>
      <c r="Z175" s="2" t="str">
        <f t="shared" si="8"/>
        <v>HERE</v>
      </c>
      <c r="AA175" s="2">
        <f>IF(Z175="HERE",Y175,AA174+Graph!$G$1*1000)</f>
        <v>48808139.805475369</v>
      </c>
      <c r="AB175" s="2">
        <f t="shared" si="21"/>
        <v>215487.85744169354</v>
      </c>
      <c r="AC175" s="2">
        <f t="shared" si="38"/>
        <v>25709661.703296646</v>
      </c>
      <c r="AD175" s="3">
        <f t="shared" si="10"/>
        <v>48808139.805475369</v>
      </c>
      <c r="AE175" s="2">
        <f>IF(AE173&gt;=52800000,52800000,IF(AB154=Graph!G$1*1000,AE174+Graph!G$1*1000,AC175))</f>
        <v>25709661.703296646</v>
      </c>
      <c r="AF175" s="3">
        <f t="shared" si="11"/>
        <v>25709661.703296646</v>
      </c>
      <c r="AG175" s="3">
        <f t="shared" si="29"/>
        <v>40189553.268542573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41"/>
        <v>640038.967032969</v>
      </c>
      <c r="H176" s="2">
        <f t="shared" si="39"/>
        <v>72339065.478021622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672841.46944284439</v>
      </c>
      <c r="Q176" s="2">
        <f t="shared" si="42"/>
        <v>672841.46944284439</v>
      </c>
      <c r="R176" s="2">
        <f t="shared" si="40"/>
        <v>75190642.97821486</v>
      </c>
      <c r="S176" s="2">
        <f t="shared" si="17"/>
        <v>640038.967032969</v>
      </c>
      <c r="T176" s="2">
        <f t="shared" si="18"/>
        <v>18142</v>
      </c>
      <c r="U176" s="2">
        <f t="shared" si="19"/>
        <v>672841.46944284439</v>
      </c>
      <c r="V176" s="2">
        <f t="shared" si="34"/>
        <v>26166785.178021923</v>
      </c>
      <c r="W176" s="2">
        <f t="shared" si="20"/>
        <v>457123.47472527623</v>
      </c>
      <c r="X176" s="2">
        <f t="shared" si="6"/>
        <v>215717.99471756816</v>
      </c>
      <c r="Y176" s="2">
        <f t="shared" si="37"/>
        <v>49023857.800192937</v>
      </c>
      <c r="Z176" s="2" t="str">
        <f t="shared" si="8"/>
        <v>HERE</v>
      </c>
      <c r="AA176" s="2">
        <f>IF(Z176="HERE",Y176,AA175+Graph!$G$1*1000)</f>
        <v>49023857.800192937</v>
      </c>
      <c r="AB176" s="2">
        <f t="shared" si="21"/>
        <v>215717.99471756816</v>
      </c>
      <c r="AC176" s="2">
        <f t="shared" si="38"/>
        <v>26166785.178021923</v>
      </c>
      <c r="AD176" s="3">
        <f t="shared" si="10"/>
        <v>49023857.800192937</v>
      </c>
      <c r="AE176" s="2">
        <f>IF(AE174&gt;=52800000,52800000,IF(AB155=Graph!G$1*1000,AE175+Graph!G$1*1000,AC176))</f>
        <v>26166785.178021923</v>
      </c>
      <c r="AF176" s="3">
        <f t="shared" si="11"/>
        <v>26166785.178021923</v>
      </c>
      <c r="AG176" s="3">
        <f t="shared" si="29"/>
        <v>40465127.860757723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41"/>
        <v>642216.53241758049</v>
      </c>
      <c r="H177" s="2">
        <f t="shared" si="39"/>
        <v>72981282.010439202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675249.17210333049</v>
      </c>
      <c r="Q177" s="2">
        <f t="shared" si="42"/>
        <v>675249.17210333049</v>
      </c>
      <c r="R177" s="2">
        <f t="shared" si="40"/>
        <v>75865892.15031819</v>
      </c>
      <c r="S177" s="2">
        <f t="shared" si="17"/>
        <v>642216.53241758049</v>
      </c>
      <c r="T177" s="2">
        <f t="shared" si="18"/>
        <v>18142</v>
      </c>
      <c r="U177" s="2">
        <f t="shared" si="19"/>
        <v>675249.17210333049</v>
      </c>
      <c r="V177" s="2">
        <f t="shared" si="34"/>
        <v>26626086.21813181</v>
      </c>
      <c r="W177" s="2">
        <f t="shared" si="20"/>
        <v>459301.04010988772</v>
      </c>
      <c r="X177" s="2">
        <f t="shared" si="6"/>
        <v>215948.13199344277</v>
      </c>
      <c r="Y177" s="2">
        <f t="shared" si="37"/>
        <v>49239805.93218638</v>
      </c>
      <c r="Z177" s="2" t="str">
        <f t="shared" si="8"/>
        <v>HERE</v>
      </c>
      <c r="AA177" s="2">
        <f>IF(Z177="HERE",Y177,AA176+Graph!$G$1*1000)</f>
        <v>49239805.93218638</v>
      </c>
      <c r="AB177" s="2">
        <f t="shared" si="21"/>
        <v>215948.13199344277</v>
      </c>
      <c r="AC177" s="2">
        <f t="shared" si="38"/>
        <v>26626086.21813181</v>
      </c>
      <c r="AD177" s="3">
        <f t="shared" si="10"/>
        <v>49239805.93218638</v>
      </c>
      <c r="AE177" s="2">
        <f>IF(AE175&gt;=52800000,52800000,IF(AB156=Graph!G$1*1000,AE176+Graph!G$1*1000,AC177))</f>
        <v>26626086.21813181</v>
      </c>
      <c r="AF177" s="3">
        <f t="shared" si="11"/>
        <v>26626086.21813181</v>
      </c>
      <c r="AG177" s="3">
        <f t="shared" si="29"/>
        <v>40906885.385367326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41"/>
        <v>644394.09780219197</v>
      </c>
      <c r="H178" s="2">
        <f t="shared" si="39"/>
        <v>73625676.108241394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677656.8747638315</v>
      </c>
      <c r="Q178" s="2">
        <f t="shared" si="42"/>
        <v>677656.8747638315</v>
      </c>
      <c r="R178" s="2">
        <f t="shared" si="40"/>
        <v>76543549.025082022</v>
      </c>
      <c r="S178" s="2">
        <f t="shared" si="17"/>
        <v>644394.09780219197</v>
      </c>
      <c r="T178" s="2">
        <f t="shared" si="18"/>
        <v>18142</v>
      </c>
      <c r="U178" s="2">
        <f t="shared" si="19"/>
        <v>677656.8747638315</v>
      </c>
      <c r="V178" s="2">
        <f t="shared" si="34"/>
        <v>27087564.82362631</v>
      </c>
      <c r="W178" s="2">
        <f t="shared" si="20"/>
        <v>461478.60549449921</v>
      </c>
      <c r="X178" s="2">
        <f t="shared" si="6"/>
        <v>216178.26926933229</v>
      </c>
      <c r="Y178" s="2">
        <f t="shared" si="37"/>
        <v>49455984.201455712</v>
      </c>
      <c r="Z178" s="2" t="str">
        <f t="shared" si="8"/>
        <v>HERE</v>
      </c>
      <c r="AA178" s="2">
        <f>IF(Z178="HERE",Y178,AA177+Graph!$G$1*1000)</f>
        <v>49455984.201455712</v>
      </c>
      <c r="AB178" s="2">
        <f t="shared" si="21"/>
        <v>216178.26926933229</v>
      </c>
      <c r="AC178" s="2">
        <f t="shared" si="38"/>
        <v>27087564.82362631</v>
      </c>
      <c r="AD178" s="3">
        <f t="shared" si="10"/>
        <v>49455984.201455712</v>
      </c>
      <c r="AE178" s="2">
        <f>IF(AE176&gt;=52800000,52800000,IF(AB157=Graph!G$1*1000,AE177+Graph!G$1*1000,AC178))</f>
        <v>27087564.82362631</v>
      </c>
      <c r="AF178" s="3">
        <f t="shared" si="11"/>
        <v>27087564.82362631</v>
      </c>
      <c r="AG178" s="3">
        <f t="shared" si="29"/>
        <v>41307781.142371371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41"/>
        <v>646571.66318680346</v>
      </c>
      <c r="H179" s="2">
        <f t="shared" si="39"/>
        <v>74272247.771428198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680064.5774243325</v>
      </c>
      <c r="Q179" s="2">
        <f t="shared" si="42"/>
        <v>680064.5774243325</v>
      </c>
      <c r="R179" s="2">
        <f t="shared" si="40"/>
        <v>77223613.602506354</v>
      </c>
      <c r="S179" s="2">
        <f t="shared" si="17"/>
        <v>646571.66318680346</v>
      </c>
      <c r="T179" s="2">
        <f t="shared" si="18"/>
        <v>18142</v>
      </c>
      <c r="U179" s="2">
        <f t="shared" si="19"/>
        <v>680064.5774243325</v>
      </c>
      <c r="V179" s="2">
        <f t="shared" si="34"/>
        <v>27551220.99450542</v>
      </c>
      <c r="W179" s="2">
        <f t="shared" si="20"/>
        <v>463656.17087911069</v>
      </c>
      <c r="X179" s="2">
        <f t="shared" si="6"/>
        <v>216408.40654522181</v>
      </c>
      <c r="Y179" s="2">
        <f t="shared" si="37"/>
        <v>49672392.608000934</v>
      </c>
      <c r="Z179" s="2" t="str">
        <f t="shared" si="8"/>
        <v>HERE</v>
      </c>
      <c r="AA179" s="2">
        <f>IF(Z179="HERE",Y179,AA178+Graph!$G$1*1000)</f>
        <v>49672392.608000934</v>
      </c>
      <c r="AB179" s="2">
        <f t="shared" si="21"/>
        <v>216408.40654522181</v>
      </c>
      <c r="AC179" s="2">
        <f t="shared" si="38"/>
        <v>27551220.99450542</v>
      </c>
      <c r="AD179" s="3">
        <f t="shared" si="10"/>
        <v>49672392.608000934</v>
      </c>
      <c r="AE179" s="2">
        <f>IF(AE177&gt;=52800000,52800000,IF(AB158=Graph!G$1*1000,AE178+Graph!G$1*1000,AC179))</f>
        <v>27551220.99450542</v>
      </c>
      <c r="AF179" s="3">
        <f t="shared" si="11"/>
        <v>27551220.99450542</v>
      </c>
      <c r="AG179" s="3">
        <f t="shared" si="29"/>
        <v>41596645.481769867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41"/>
        <v>648749.22857142985</v>
      </c>
      <c r="H180" s="2">
        <f t="shared" si="39"/>
        <v>74920996.999999627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682472.2800848335</v>
      </c>
      <c r="Q180" s="2">
        <f t="shared" si="42"/>
        <v>682472.2800848335</v>
      </c>
      <c r="R180" s="2">
        <f t="shared" si="40"/>
        <v>77906085.882591188</v>
      </c>
      <c r="S180" s="2">
        <f t="shared" si="17"/>
        <v>648749.22857142985</v>
      </c>
      <c r="T180" s="2">
        <f t="shared" si="18"/>
        <v>18142</v>
      </c>
      <c r="U180" s="2">
        <f t="shared" si="19"/>
        <v>682472.2800848335</v>
      </c>
      <c r="V180" s="2">
        <f t="shared" si="34"/>
        <v>28017054.730769157</v>
      </c>
      <c r="W180" s="2">
        <f t="shared" si="20"/>
        <v>465833.73626373708</v>
      </c>
      <c r="X180" s="2">
        <f t="shared" si="6"/>
        <v>216638.54382109642</v>
      </c>
      <c r="Y180" s="2">
        <f t="shared" si="37"/>
        <v>49889031.151822031</v>
      </c>
      <c r="Z180" s="2" t="str">
        <f t="shared" si="8"/>
        <v>HERE</v>
      </c>
      <c r="AA180" s="2">
        <f>IF(Z180="HERE",Y180,AA179+Graph!$G$1*1000)</f>
        <v>49889031.151822031</v>
      </c>
      <c r="AB180" s="2">
        <f t="shared" si="21"/>
        <v>216638.54382109642</v>
      </c>
      <c r="AC180" s="2">
        <f t="shared" si="38"/>
        <v>28017054.730769157</v>
      </c>
      <c r="AD180" s="3">
        <f t="shared" si="10"/>
        <v>49889031.151822031</v>
      </c>
      <c r="AE180" s="2">
        <f>IF(AE178&gt;=52800000,52800000,IF(AB159=Graph!G$1*1000,AE179+Graph!G$1*1000,AC180))</f>
        <v>28017054.730769157</v>
      </c>
      <c r="AF180" s="3">
        <f t="shared" si="11"/>
        <v>28017054.730769157</v>
      </c>
      <c r="AG180" s="3">
        <f t="shared" si="29"/>
        <v>41783747.253562815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41"/>
        <v>650926.79395604134</v>
      </c>
      <c r="H181" s="2">
        <f t="shared" si="39"/>
        <v>75571923.793955669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684879.9827453196</v>
      </c>
      <c r="Q181" s="2">
        <f t="shared" si="42"/>
        <v>684879.9827453196</v>
      </c>
      <c r="R181" s="2">
        <f t="shared" si="40"/>
        <v>78590965.865336508</v>
      </c>
      <c r="S181" s="2">
        <f t="shared" si="17"/>
        <v>650926.79395604134</v>
      </c>
      <c r="T181" s="2">
        <f t="shared" si="18"/>
        <v>18142</v>
      </c>
      <c r="U181" s="2">
        <f t="shared" si="19"/>
        <v>684879.9827453196</v>
      </c>
      <c r="V181" s="2">
        <f t="shared" si="34"/>
        <v>28485066.032417506</v>
      </c>
      <c r="W181" s="2">
        <f t="shared" si="20"/>
        <v>468011.30164834857</v>
      </c>
      <c r="X181" s="2">
        <f t="shared" si="6"/>
        <v>216868.68109697104</v>
      </c>
      <c r="Y181" s="2">
        <f t="shared" si="37"/>
        <v>50105899.832919002</v>
      </c>
      <c r="Z181" s="2" t="str">
        <f t="shared" si="8"/>
        <v>HERE</v>
      </c>
      <c r="AA181" s="2">
        <f>IF(Z181="HERE",Y181,AA180+Graph!$G$1*1000)</f>
        <v>50105899.832919002</v>
      </c>
      <c r="AB181" s="2">
        <f t="shared" si="21"/>
        <v>216868.68109697104</v>
      </c>
      <c r="AC181" s="2">
        <f t="shared" si="38"/>
        <v>28485066.032417506</v>
      </c>
      <c r="AD181" s="3">
        <f t="shared" si="10"/>
        <v>50105899.832919002</v>
      </c>
      <c r="AE181" s="2">
        <f>IF(AE179&gt;=52800000,52800000,IF(AB160=Graph!G$1*1000,AE180+Graph!G$1*1000,AC181))</f>
        <v>28485066.032417506</v>
      </c>
      <c r="AF181" s="3">
        <f t="shared" si="11"/>
        <v>28485066.032417506</v>
      </c>
      <c r="AG181" s="3">
        <f t="shared" si="29"/>
        <v>41995693.593464501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41"/>
        <v>653104.35934065282</v>
      </c>
      <c r="H182" s="2">
        <f t="shared" si="39"/>
        <v>76225028.153296322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687287.68540582061</v>
      </c>
      <c r="Q182" s="2">
        <f t="shared" si="42"/>
        <v>687287.68540582061</v>
      </c>
      <c r="R182" s="2">
        <f t="shared" si="40"/>
        <v>79278253.550742328</v>
      </c>
      <c r="S182" s="2">
        <f t="shared" si="17"/>
        <v>653104.35934065282</v>
      </c>
      <c r="T182" s="2">
        <f t="shared" si="18"/>
        <v>18142</v>
      </c>
      <c r="U182" s="2">
        <f t="shared" si="19"/>
        <v>687287.68540582061</v>
      </c>
      <c r="V182" s="2">
        <f t="shared" si="34"/>
        <v>28955254.899450466</v>
      </c>
      <c r="W182" s="2">
        <f t="shared" si="20"/>
        <v>470188.86703296006</v>
      </c>
      <c r="X182" s="2">
        <f t="shared" si="6"/>
        <v>217098.81837286055</v>
      </c>
      <c r="Y182" s="2">
        <f t="shared" si="37"/>
        <v>50322998.651291862</v>
      </c>
      <c r="Z182" s="2" t="str">
        <f t="shared" si="8"/>
        <v>HERE</v>
      </c>
      <c r="AA182" s="2">
        <f>IF(Z182="HERE",Y182,AA181+Graph!$G$1*1000)</f>
        <v>50322998.651291862</v>
      </c>
      <c r="AB182" s="2">
        <f t="shared" si="21"/>
        <v>217098.81837286055</v>
      </c>
      <c r="AC182" s="2">
        <f t="shared" si="38"/>
        <v>28955254.899450466</v>
      </c>
      <c r="AD182" s="3">
        <f t="shared" si="10"/>
        <v>50322998.651291862</v>
      </c>
      <c r="AE182" s="2">
        <f>IF(AE180&gt;=52800000,52800000,IF(AB161=Graph!G$1*1000,AE181+Graph!G$1*1000,AC182))</f>
        <v>28955254.899450466</v>
      </c>
      <c r="AF182" s="3">
        <f t="shared" si="11"/>
        <v>28955254.899450466</v>
      </c>
      <c r="AG182" s="3">
        <f t="shared" si="29"/>
        <v>42207955.935183696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41"/>
        <v>655281.92472526431</v>
      </c>
      <c r="H183" s="2">
        <f t="shared" si="39"/>
        <v>76880310.078021586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689695.38806632161</v>
      </c>
      <c r="Q183" s="2">
        <f t="shared" si="42"/>
        <v>689695.38806632161</v>
      </c>
      <c r="R183" s="2">
        <f t="shared" si="40"/>
        <v>79967948.93880865</v>
      </c>
      <c r="S183" s="2">
        <f t="shared" si="17"/>
        <v>655281.92472526431</v>
      </c>
      <c r="T183" s="2">
        <f t="shared" si="18"/>
        <v>18142</v>
      </c>
      <c r="U183" s="2">
        <f t="shared" si="19"/>
        <v>689695.38806632161</v>
      </c>
      <c r="V183" s="2">
        <f t="shared" si="34"/>
        <v>29427621.331868038</v>
      </c>
      <c r="W183" s="2">
        <f t="shared" si="20"/>
        <v>472366.43241757154</v>
      </c>
      <c r="X183" s="2">
        <f t="shared" si="6"/>
        <v>217328.95564875007</v>
      </c>
      <c r="Y183" s="2">
        <f t="shared" si="37"/>
        <v>50540327.606940612</v>
      </c>
      <c r="Z183" s="2" t="str">
        <f t="shared" si="8"/>
        <v>HERE</v>
      </c>
      <c r="AA183" s="2">
        <f>IF(Z183="HERE",Y183,AA182+Graph!$G$1*1000)</f>
        <v>50540327.606940612</v>
      </c>
      <c r="AB183" s="2">
        <f t="shared" si="21"/>
        <v>217328.95564875007</v>
      </c>
      <c r="AC183" s="2">
        <f t="shared" si="38"/>
        <v>29427621.331868038</v>
      </c>
      <c r="AD183" s="3">
        <f t="shared" si="10"/>
        <v>50540327.606940612</v>
      </c>
      <c r="AE183" s="2">
        <f>IF(AE181&gt;=52800000,52800000,IF(AB162=Graph!G$1*1000,AE182+Graph!G$1*1000,AC183))</f>
        <v>29427621.331868038</v>
      </c>
      <c r="AF183" s="3">
        <f t="shared" si="11"/>
        <v>29427621.331868038</v>
      </c>
      <c r="AG183" s="3">
        <f t="shared" si="29"/>
        <v>42420534.278720424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41"/>
        <v>657459.4901098907</v>
      </c>
      <c r="H184" s="2">
        <f t="shared" si="39"/>
        <v>77537769.568131477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692103.09072682261</v>
      </c>
      <c r="Q184" s="2">
        <f t="shared" si="42"/>
        <v>692103.09072682261</v>
      </c>
      <c r="R184" s="2">
        <f t="shared" si="40"/>
        <v>80660052.029535472</v>
      </c>
      <c r="S184" s="2">
        <f t="shared" si="17"/>
        <v>657459.4901098907</v>
      </c>
      <c r="T184" s="2">
        <f t="shared" si="18"/>
        <v>18142</v>
      </c>
      <c r="U184" s="2">
        <f t="shared" si="19"/>
        <v>692103.09072682261</v>
      </c>
      <c r="V184" s="2">
        <f t="shared" si="34"/>
        <v>29902165.329670236</v>
      </c>
      <c r="W184" s="2">
        <f t="shared" si="20"/>
        <v>474543.99780219793</v>
      </c>
      <c r="X184" s="2">
        <f t="shared" si="6"/>
        <v>217559.09292462468</v>
      </c>
      <c r="Y184" s="2">
        <f t="shared" si="37"/>
        <v>50757886.699865237</v>
      </c>
      <c r="Z184" s="2" t="str">
        <f t="shared" si="8"/>
        <v>HERE</v>
      </c>
      <c r="AA184" s="2">
        <f>IF(Z184="HERE",Y184,AA183+Graph!$G$1*1000)</f>
        <v>50757886.699865237</v>
      </c>
      <c r="AB184" s="2">
        <f t="shared" si="21"/>
        <v>217559.09292462468</v>
      </c>
      <c r="AC184" s="2">
        <f t="shared" si="38"/>
        <v>29902165.329670236</v>
      </c>
      <c r="AD184" s="3">
        <f t="shared" si="10"/>
        <v>50757886.699865237</v>
      </c>
      <c r="AE184" s="2">
        <f>IF(AE182&gt;=52800000,52800000,IF(AB163=Graph!G$1*1000,AE183+Graph!G$1*1000,AC184))</f>
        <v>29902165.329670236</v>
      </c>
      <c r="AF184" s="3">
        <f t="shared" si="11"/>
        <v>29902165.329670236</v>
      </c>
      <c r="AG184" s="3">
        <f t="shared" si="29"/>
        <v>42633428.62407469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41"/>
        <v>659637.05549450219</v>
      </c>
      <c r="H185" s="2">
        <f t="shared" si="39"/>
        <v>78197406.623625979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694510.79338730872</v>
      </c>
      <c r="Q185" s="2">
        <f t="shared" si="42"/>
        <v>694510.79338730872</v>
      </c>
      <c r="R185" s="2">
        <f t="shared" si="40"/>
        <v>81354562.822922781</v>
      </c>
      <c r="S185" s="2">
        <f t="shared" si="17"/>
        <v>659637.05549450219</v>
      </c>
      <c r="T185" s="2">
        <f t="shared" si="18"/>
        <v>18142</v>
      </c>
      <c r="U185" s="2">
        <f t="shared" si="19"/>
        <v>694510.79338730872</v>
      </c>
      <c r="V185" s="2">
        <f t="shared" si="34"/>
        <v>30378886.892857045</v>
      </c>
      <c r="W185" s="2">
        <f t="shared" si="20"/>
        <v>476721.56318680942</v>
      </c>
      <c r="X185" s="2">
        <f t="shared" si="6"/>
        <v>217789.2302004993</v>
      </c>
      <c r="Y185" s="2">
        <f t="shared" si="37"/>
        <v>50975675.930065736</v>
      </c>
      <c r="Z185" s="2" t="str">
        <f t="shared" si="8"/>
        <v>HERE</v>
      </c>
      <c r="AA185" s="2">
        <f>IF(Z185="HERE",Y185,AA184+Graph!$G$1*1000)</f>
        <v>50975675.930065736</v>
      </c>
      <c r="AB185" s="2">
        <f t="shared" si="21"/>
        <v>217789.2302004993</v>
      </c>
      <c r="AC185" s="2">
        <f t="shared" si="38"/>
        <v>30378886.892857045</v>
      </c>
      <c r="AD185" s="3">
        <f t="shared" si="10"/>
        <v>50975675.930065736</v>
      </c>
      <c r="AE185" s="2">
        <f>IF(AE183&gt;=52800000,52800000,IF(AB164=Graph!G$1*1000,AE184+Graph!G$1*1000,AC185))</f>
        <v>30378886.892857045</v>
      </c>
      <c r="AF185" s="3">
        <f t="shared" si="11"/>
        <v>30378886.892857045</v>
      </c>
      <c r="AG185" s="3">
        <f t="shared" si="29"/>
        <v>42846638.971246466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41"/>
        <v>661814.62087911367</v>
      </c>
      <c r="H186" s="2">
        <f t="shared" si="39"/>
        <v>78859221.244505093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696918.49604780972</v>
      </c>
      <c r="Q186" s="2">
        <f t="shared" si="42"/>
        <v>696918.49604780972</v>
      </c>
      <c r="R186" s="2">
        <f t="shared" si="40"/>
        <v>82051481.318970591</v>
      </c>
      <c r="S186" s="2">
        <f t="shared" si="17"/>
        <v>661814.62087911367</v>
      </c>
      <c r="T186" s="2">
        <f t="shared" si="18"/>
        <v>18142</v>
      </c>
      <c r="U186" s="2">
        <f t="shared" si="19"/>
        <v>696918.49604780972</v>
      </c>
      <c r="V186" s="2">
        <f t="shared" si="34"/>
        <v>30857786.021428466</v>
      </c>
      <c r="W186" s="2">
        <f t="shared" si="20"/>
        <v>478899.12857142091</v>
      </c>
      <c r="X186" s="2">
        <f t="shared" si="6"/>
        <v>218019.36747638881</v>
      </c>
      <c r="Y186" s="2">
        <f t="shared" si="37"/>
        <v>51193695.297542125</v>
      </c>
      <c r="Z186" s="2" t="str">
        <f t="shared" si="8"/>
        <v>HERE</v>
      </c>
      <c r="AA186" s="2">
        <f>IF(Z186="HERE",Y186,AA185+Graph!$G$1*1000)</f>
        <v>51193695.297542125</v>
      </c>
      <c r="AB186" s="2">
        <f t="shared" si="21"/>
        <v>218019.36747638881</v>
      </c>
      <c r="AC186" s="2">
        <f t="shared" si="38"/>
        <v>30857786.021428466</v>
      </c>
      <c r="AD186" s="3">
        <f t="shared" si="10"/>
        <v>51193695.297542125</v>
      </c>
      <c r="AE186" s="2">
        <f>IF(AE184&gt;=52800000,52800000,IF(AB165=Graph!G$1*1000,AE185+Graph!G$1*1000,AC186))</f>
        <v>30857786.021428466</v>
      </c>
      <c r="AF186" s="3">
        <f t="shared" si="11"/>
        <v>30857786.021428466</v>
      </c>
      <c r="AG186" s="3">
        <f t="shared" si="29"/>
        <v>43060165.320235766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41"/>
        <v>663992.18626374006</v>
      </c>
      <c r="H187" s="2">
        <f t="shared" si="39"/>
        <v>79523213.430768833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699326.19870831072</v>
      </c>
      <c r="Q187" s="2">
        <f t="shared" si="42"/>
        <v>699326.19870831072</v>
      </c>
      <c r="R187" s="2">
        <f t="shared" si="40"/>
        <v>82750807.517678902</v>
      </c>
      <c r="S187" s="2">
        <f t="shared" si="17"/>
        <v>663992.18626374006</v>
      </c>
      <c r="T187" s="2">
        <f t="shared" si="18"/>
        <v>18142</v>
      </c>
      <c r="U187" s="2">
        <f t="shared" si="19"/>
        <v>699326.19870831072</v>
      </c>
      <c r="V187" s="2">
        <f t="shared" si="34"/>
        <v>31338862.715384513</v>
      </c>
      <c r="W187" s="2">
        <f t="shared" si="20"/>
        <v>481076.6939560473</v>
      </c>
      <c r="X187" s="2">
        <f t="shared" si="6"/>
        <v>218249.50475226343</v>
      </c>
      <c r="Y187" s="2">
        <f t="shared" si="37"/>
        <v>51411944.802294388</v>
      </c>
      <c r="Z187" s="2" t="str">
        <f t="shared" si="8"/>
        <v>HERE</v>
      </c>
      <c r="AA187" s="2">
        <f>IF(Z187="HERE",Y187,AA186+Graph!$G$1*1000)</f>
        <v>51411944.802294388</v>
      </c>
      <c r="AB187" s="2">
        <f t="shared" si="21"/>
        <v>218249.50475226343</v>
      </c>
      <c r="AC187" s="2">
        <f t="shared" si="38"/>
        <v>31338862.715384513</v>
      </c>
      <c r="AD187" s="3">
        <f t="shared" si="10"/>
        <v>51411944.802294388</v>
      </c>
      <c r="AE187" s="2">
        <f>IF(AE185&gt;=52800000,52800000,IF(AB166=Graph!G$1*1000,AE186+Graph!G$1*1000,AC187))</f>
        <v>31338862.715384513</v>
      </c>
      <c r="AF187" s="3">
        <f t="shared" si="11"/>
        <v>31338862.715384513</v>
      </c>
      <c r="AG187" s="3">
        <f t="shared" si="29"/>
        <v>43274007.671042591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41"/>
        <v>666169.75164835155</v>
      </c>
      <c r="H188" s="2">
        <f t="shared" si="39"/>
        <v>80189383.182417184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701733.90136881173</v>
      </c>
      <c r="Q188" s="2">
        <f t="shared" si="42"/>
        <v>701733.90136881173</v>
      </c>
      <c r="R188" s="2">
        <f t="shared" si="40"/>
        <v>83452541.419047713</v>
      </c>
      <c r="S188" s="2">
        <f t="shared" si="17"/>
        <v>666169.75164835155</v>
      </c>
      <c r="T188" s="2">
        <f t="shared" si="18"/>
        <v>18142</v>
      </c>
      <c r="U188" s="2">
        <f t="shared" si="19"/>
        <v>701733.90136881173</v>
      </c>
      <c r="V188" s="2">
        <f t="shared" si="34"/>
        <v>31822116.974725172</v>
      </c>
      <c r="W188" s="2">
        <f t="shared" si="20"/>
        <v>483254.25934065878</v>
      </c>
      <c r="X188" s="2">
        <f t="shared" si="6"/>
        <v>218479.64202815294</v>
      </c>
      <c r="Y188" s="2">
        <f t="shared" si="37"/>
        <v>51630424.444322541</v>
      </c>
      <c r="Z188" s="2" t="str">
        <f t="shared" si="8"/>
        <v>HERE</v>
      </c>
      <c r="AA188" s="2">
        <f>IF(Z188="HERE",Y188,AA187+Graph!$G$1*1000)</f>
        <v>51630424.444322541</v>
      </c>
      <c r="AB188" s="2">
        <f t="shared" si="21"/>
        <v>218479.64202815294</v>
      </c>
      <c r="AC188" s="2">
        <f t="shared" si="38"/>
        <v>31822116.974725172</v>
      </c>
      <c r="AD188" s="3">
        <f t="shared" si="10"/>
        <v>51630424.444322541</v>
      </c>
      <c r="AE188" s="2">
        <f>IF(AE186&gt;=52800000,52800000,IF(AB167=Graph!G$1*1000,AE187+Graph!G$1*1000,AC188))</f>
        <v>31822116.974725172</v>
      </c>
      <c r="AF188" s="3">
        <f t="shared" si="11"/>
        <v>31822116.974725172</v>
      </c>
      <c r="AG188" s="3">
        <f t="shared" si="29"/>
        <v>43488166.023666956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41"/>
        <v>668347.31703296304</v>
      </c>
      <c r="H189" s="2">
        <f t="shared" si="39"/>
        <v>80857730.499450147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704141.60402929783</v>
      </c>
      <c r="Q189" s="2">
        <f t="shared" si="42"/>
        <v>704141.60402929783</v>
      </c>
      <c r="R189" s="2">
        <f t="shared" si="40"/>
        <v>84156683.023077011</v>
      </c>
      <c r="S189" s="2">
        <f t="shared" si="17"/>
        <v>668347.31703296304</v>
      </c>
      <c r="T189" s="2">
        <f t="shared" si="18"/>
        <v>18142</v>
      </c>
      <c r="U189" s="2">
        <f t="shared" si="19"/>
        <v>704141.60402929783</v>
      </c>
      <c r="V189" s="2">
        <f t="shared" si="34"/>
        <v>32307548.799450442</v>
      </c>
      <c r="W189" s="2">
        <f t="shared" si="20"/>
        <v>485431.82472527027</v>
      </c>
      <c r="X189" s="2">
        <f t="shared" si="6"/>
        <v>218709.77930402756</v>
      </c>
      <c r="Y189" s="2">
        <f t="shared" si="37"/>
        <v>51849134.223626569</v>
      </c>
      <c r="Z189" s="2" t="str">
        <f t="shared" si="8"/>
        <v>HERE</v>
      </c>
      <c r="AA189" s="2">
        <f>IF(Z189="HERE",Y189,AA188+Graph!$G$1*1000)</f>
        <v>51849134.223626569</v>
      </c>
      <c r="AB189" s="2">
        <f t="shared" si="21"/>
        <v>218709.77930402756</v>
      </c>
      <c r="AC189" s="2">
        <f t="shared" si="38"/>
        <v>32307548.799450442</v>
      </c>
      <c r="AD189" s="3">
        <f t="shared" si="10"/>
        <v>51849134.223626569</v>
      </c>
      <c r="AE189" s="2">
        <f>IF(AE187&gt;=52800000,52800000,IF(AB168=Graph!G$1*1000,AE188+Graph!G$1*1000,AC189))</f>
        <v>32307548.799450442</v>
      </c>
      <c r="AF189" s="3">
        <f t="shared" si="11"/>
        <v>32307548.799450442</v>
      </c>
      <c r="AG189" s="3">
        <f t="shared" si="29"/>
        <v>43702640.378108837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41"/>
        <v>670524.88241757452</v>
      </c>
      <c r="H190" s="2">
        <f t="shared" si="39"/>
        <v>81528255.381867722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706549.30668979883</v>
      </c>
      <c r="Q190" s="2">
        <f t="shared" si="42"/>
        <v>706549.30668979883</v>
      </c>
      <c r="R190" s="2">
        <f t="shared" si="40"/>
        <v>84863232.32976681</v>
      </c>
      <c r="S190" s="2">
        <f t="shared" si="17"/>
        <v>670524.88241757452</v>
      </c>
      <c r="T190" s="2">
        <f t="shared" si="18"/>
        <v>18142</v>
      </c>
      <c r="U190" s="2">
        <f t="shared" si="19"/>
        <v>706549.30668979883</v>
      </c>
      <c r="V190" s="2">
        <f t="shared" si="34"/>
        <v>32795158.189560324</v>
      </c>
      <c r="W190" s="2">
        <f t="shared" si="20"/>
        <v>487609.39010988176</v>
      </c>
      <c r="X190" s="2">
        <f t="shared" si="6"/>
        <v>218939.91657991707</v>
      </c>
      <c r="Y190" s="2">
        <f t="shared" si="37"/>
        <v>52068074.140206486</v>
      </c>
      <c r="Z190" s="2" t="str">
        <f t="shared" si="8"/>
        <v>HERE</v>
      </c>
      <c r="AA190" s="2">
        <f>IF(Z190="HERE",Y190,AA189+Graph!$G$1*1000)</f>
        <v>52068074.140206486</v>
      </c>
      <c r="AB190" s="2">
        <f t="shared" si="21"/>
        <v>218939.91657991707</v>
      </c>
      <c r="AC190" s="2">
        <f t="shared" si="38"/>
        <v>32795158.189560324</v>
      </c>
      <c r="AD190" s="3">
        <f t="shared" si="10"/>
        <v>52068074.140206486</v>
      </c>
      <c r="AE190" s="2">
        <f>IF(AE188&gt;=52800000,52800000,IF(AB169=Graph!G$1*1000,AE189+Graph!G$1*1000,AC190))</f>
        <v>32795158.189560324</v>
      </c>
      <c r="AF190" s="3">
        <f t="shared" si="11"/>
        <v>32795158.189560324</v>
      </c>
      <c r="AG190" s="3">
        <f t="shared" si="29"/>
        <v>43917430.734368227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41"/>
        <v>672702.44780220091</v>
      </c>
      <c r="H191" s="2">
        <f t="shared" si="39"/>
        <v>82200957.829669923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708957.00935029984</v>
      </c>
      <c r="Q191" s="2">
        <f t="shared" si="42"/>
        <v>708957.00935029984</v>
      </c>
      <c r="R191" s="2">
        <f t="shared" si="40"/>
        <v>85572189.33911711</v>
      </c>
      <c r="S191" s="2">
        <f t="shared" si="17"/>
        <v>672702.44780220091</v>
      </c>
      <c r="T191" s="2">
        <f t="shared" si="18"/>
        <v>18142</v>
      </c>
      <c r="U191" s="2">
        <f t="shared" si="19"/>
        <v>708957.00935029984</v>
      </c>
      <c r="V191" s="2">
        <f t="shared" si="34"/>
        <v>33284945.145054832</v>
      </c>
      <c r="W191" s="2">
        <f t="shared" si="20"/>
        <v>489786.95549450815</v>
      </c>
      <c r="X191" s="2">
        <f t="shared" si="6"/>
        <v>219170.05385579169</v>
      </c>
      <c r="Y191" s="2">
        <f t="shared" si="37"/>
        <v>52287244.194062278</v>
      </c>
      <c r="Z191" s="2" t="str">
        <f t="shared" si="8"/>
        <v>HERE</v>
      </c>
      <c r="AA191" s="2">
        <f>IF(Z191="HERE",Y191,AA190+Graph!$G$1*1000)</f>
        <v>52287244.194062278</v>
      </c>
      <c r="AB191" s="2">
        <f t="shared" si="21"/>
        <v>219170.05385579169</v>
      </c>
      <c r="AC191" s="2">
        <f t="shared" si="38"/>
        <v>33284945.145054832</v>
      </c>
      <c r="AD191" s="3">
        <f t="shared" si="10"/>
        <v>52287244.194062278</v>
      </c>
      <c r="AE191" s="2">
        <f>IF(AE189&gt;=52800000,52800000,IF(AB170=Graph!G$1*1000,AE190+Graph!G$1*1000,AC191))</f>
        <v>33284945.145054832</v>
      </c>
      <c r="AF191" s="3">
        <f t="shared" si="11"/>
        <v>33284945.145054832</v>
      </c>
      <c r="AG191" s="3">
        <f t="shared" si="29"/>
        <v>44132537.09244515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41"/>
        <v>674880.0131868124</v>
      </c>
      <c r="H192" s="2">
        <f t="shared" si="39"/>
        <v>82875837.842856735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711364.71201080084</v>
      </c>
      <c r="Q192" s="2">
        <f t="shared" si="42"/>
        <v>711364.71201080084</v>
      </c>
      <c r="R192" s="2">
        <f t="shared" si="40"/>
        <v>86283554.051127911</v>
      </c>
      <c r="S192" s="2">
        <f t="shared" si="17"/>
        <v>674880.0131868124</v>
      </c>
      <c r="T192" s="2">
        <f t="shared" si="18"/>
        <v>18142</v>
      </c>
      <c r="U192" s="2">
        <f t="shared" si="19"/>
        <v>711364.71201080084</v>
      </c>
      <c r="V192" s="2">
        <f t="shared" si="34"/>
        <v>33776909.665933952</v>
      </c>
      <c r="W192" s="2">
        <f t="shared" si="20"/>
        <v>491964.52087911963</v>
      </c>
      <c r="X192" s="2">
        <f t="shared" si="6"/>
        <v>219400.1911316812</v>
      </c>
      <c r="Y192" s="2">
        <f t="shared" si="37"/>
        <v>52506644.385193959</v>
      </c>
      <c r="Z192" s="2" t="str">
        <f t="shared" si="8"/>
        <v>HERE</v>
      </c>
      <c r="AA192" s="2">
        <f>IF(Z192="HERE",Y192,AA191+Graph!$G$1*1000)</f>
        <v>52506644.385193959</v>
      </c>
      <c r="AB192" s="2">
        <f t="shared" si="21"/>
        <v>219400.1911316812</v>
      </c>
      <c r="AC192" s="2">
        <f t="shared" si="38"/>
        <v>33776909.665933952</v>
      </c>
      <c r="AD192" s="3">
        <f t="shared" si="10"/>
        <v>52506644.385193959</v>
      </c>
      <c r="AE192" s="2">
        <f>IF(AE190&gt;=52800000,52800000,IF(AB171=Graph!G$1*1000,AE191+Graph!G$1*1000,AC192))</f>
        <v>33776909.665933952</v>
      </c>
      <c r="AF192" s="3">
        <f t="shared" si="11"/>
        <v>33776909.665933952</v>
      </c>
      <c r="AG192" s="3">
        <f t="shared" si="29"/>
        <v>44347959.452339612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41"/>
        <v>677057.57857142389</v>
      </c>
      <c r="H193" s="2">
        <f t="shared" si="39"/>
        <v>83552895.421428159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713772.41467130184</v>
      </c>
      <c r="Q193" s="2">
        <f t="shared" si="42"/>
        <v>713772.41467130184</v>
      </c>
      <c r="R193" s="2">
        <f t="shared" si="40"/>
        <v>86997326.465799212</v>
      </c>
      <c r="S193" s="2">
        <f t="shared" si="17"/>
        <v>677057.57857142389</v>
      </c>
      <c r="T193" s="2">
        <f t="shared" si="18"/>
        <v>18142</v>
      </c>
      <c r="U193" s="2">
        <f t="shared" si="19"/>
        <v>713772.41467130184</v>
      </c>
      <c r="V193" s="2">
        <f t="shared" si="34"/>
        <v>34271051.752197683</v>
      </c>
      <c r="W193" s="2">
        <f t="shared" si="20"/>
        <v>494142.08626373112</v>
      </c>
      <c r="X193" s="2">
        <f t="shared" si="6"/>
        <v>219630.32840757072</v>
      </c>
      <c r="Y193" s="2">
        <f t="shared" si="37"/>
        <v>52726274.71360153</v>
      </c>
      <c r="Z193" s="2" t="str">
        <f t="shared" si="8"/>
        <v>HERE</v>
      </c>
      <c r="AA193" s="2">
        <f>IF(Z193="HERE",Y193,AA192+Graph!$G$1*1000)</f>
        <v>52726274.71360153</v>
      </c>
      <c r="AB193" s="2">
        <f t="shared" si="21"/>
        <v>219630.32840757072</v>
      </c>
      <c r="AC193" s="2">
        <f t="shared" si="38"/>
        <v>34271051.752197683</v>
      </c>
      <c r="AD193" s="3">
        <f t="shared" si="10"/>
        <v>52726274.71360153</v>
      </c>
      <c r="AE193" s="2">
        <f>IF(AE191&gt;=52800000,52800000,IF(AB172=Graph!G$1*1000,AE192+Graph!G$1*1000,AC193))</f>
        <v>34271051.752197683</v>
      </c>
      <c r="AF193" s="3">
        <f t="shared" si="11"/>
        <v>34271051.752197683</v>
      </c>
      <c r="AG193" s="3">
        <f t="shared" si="29"/>
        <v>44563697.814051591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41"/>
        <v>679235.14395603538</v>
      </c>
      <c r="H194" s="2">
        <f t="shared" si="39"/>
        <v>84232130.565384194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716180.11733178794</v>
      </c>
      <c r="Q194" s="2">
        <f t="shared" si="42"/>
        <v>716180.11733178794</v>
      </c>
      <c r="R194" s="2">
        <f t="shared" si="40"/>
        <v>87713506.583131</v>
      </c>
      <c r="S194" s="2">
        <f t="shared" si="17"/>
        <v>679235.14395603538</v>
      </c>
      <c r="T194" s="2">
        <f t="shared" si="18"/>
        <v>18142</v>
      </c>
      <c r="U194" s="2">
        <f t="shared" si="19"/>
        <v>716180.11733178794</v>
      </c>
      <c r="V194" s="2">
        <f t="shared" si="34"/>
        <v>34767371.403846025</v>
      </c>
      <c r="W194" s="2">
        <f t="shared" si="20"/>
        <v>496319.65164834261</v>
      </c>
      <c r="X194" s="2">
        <f t="shared" si="6"/>
        <v>219860.46568344533</v>
      </c>
      <c r="Y194" s="2">
        <f t="shared" si="37"/>
        <v>52946135.179284975</v>
      </c>
      <c r="Z194" s="2" t="str">
        <f t="shared" si="8"/>
        <v>HERE</v>
      </c>
      <c r="AA194" s="2">
        <f>IF(Z194="HERE",Y194,AA193+Graph!$G$1*1000)</f>
        <v>52946135.179284975</v>
      </c>
      <c r="AB194" s="2">
        <f t="shared" si="21"/>
        <v>219860.46568344533</v>
      </c>
      <c r="AC194" s="2">
        <f t="shared" si="38"/>
        <v>34767371.403846025</v>
      </c>
      <c r="AD194" s="3">
        <f t="shared" si="10"/>
        <v>52800000</v>
      </c>
      <c r="AE194" s="2">
        <f>IF(AE192&gt;=52800000,52800000,IF(AB173=Graph!G$1*1000,AE193+Graph!G$1*1000,AC194))</f>
        <v>34767371.403846025</v>
      </c>
      <c r="AF194" s="3">
        <f t="shared" si="11"/>
        <v>34767371.403846025</v>
      </c>
      <c r="AG194" s="3">
        <f t="shared" si="29"/>
        <v>44779752.177581079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41"/>
        <v>681412.70934066176</v>
      </c>
      <c r="H195" s="2">
        <f t="shared" si="39"/>
        <v>84913543.274724856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718587.81999228895</v>
      </c>
      <c r="Q195" s="2">
        <f t="shared" si="42"/>
        <v>718587.81999228895</v>
      </c>
      <c r="R195" s="2">
        <f t="shared" si="40"/>
        <v>88432094.403123289</v>
      </c>
      <c r="S195" s="2">
        <f t="shared" si="17"/>
        <v>681412.70934066176</v>
      </c>
      <c r="T195" s="2">
        <f t="shared" si="18"/>
        <v>18142</v>
      </c>
      <c r="U195" s="2">
        <f t="shared" si="19"/>
        <v>718587.81999228895</v>
      </c>
      <c r="V195" s="2">
        <f t="shared" si="34"/>
        <v>35265868.620878994</v>
      </c>
      <c r="W195" s="2">
        <f t="shared" si="20"/>
        <v>498497.217032969</v>
      </c>
      <c r="X195" s="2">
        <f t="shared" si="6"/>
        <v>220090.60295931995</v>
      </c>
      <c r="Y195" s="2">
        <f t="shared" si="37"/>
        <v>53166225.782244295</v>
      </c>
      <c r="Z195" s="2" t="str">
        <f t="shared" si="8"/>
        <v>HERE</v>
      </c>
      <c r="AA195" s="2">
        <f>IF(Z195="HERE",Y195,AA194+Graph!$G$1*1000)</f>
        <v>53166225.782244295</v>
      </c>
      <c r="AB195" s="2">
        <f t="shared" si="21"/>
        <v>220090.60295931995</v>
      </c>
      <c r="AC195" s="2">
        <f t="shared" si="38"/>
        <v>35265868.620878994</v>
      </c>
      <c r="AD195" s="3">
        <f t="shared" si="10"/>
        <v>52800000</v>
      </c>
      <c r="AE195" s="2">
        <f>IF(AE193&gt;=52800000,52800000,IF(AB174=Graph!G$1*1000,AE194+Graph!G$1*1000,AC195))</f>
        <v>35265868.620878994</v>
      </c>
      <c r="AF195" s="3">
        <f t="shared" si="11"/>
        <v>35265868.620878994</v>
      </c>
      <c r="AG195" s="3">
        <f t="shared" si="29"/>
        <v>44996122.542928115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41"/>
        <v>683590.27472527325</v>
      </c>
      <c r="H196" s="2">
        <f t="shared" si="39"/>
        <v>85597133.549450129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720995.52265278995</v>
      </c>
      <c r="Q196" s="2">
        <f t="shared" si="42"/>
        <v>720995.52265278995</v>
      </c>
      <c r="R196" s="2">
        <f t="shared" si="40"/>
        <v>89153089.925776079</v>
      </c>
      <c r="S196" s="2">
        <f t="shared" si="17"/>
        <v>683590.27472527325</v>
      </c>
      <c r="T196" s="2">
        <f t="shared" si="18"/>
        <v>18142</v>
      </c>
      <c r="U196" s="2">
        <f t="shared" si="19"/>
        <v>720995.52265278995</v>
      </c>
      <c r="V196" s="2">
        <f t="shared" si="34"/>
        <v>35766543.403296575</v>
      </c>
      <c r="W196" s="2">
        <f t="shared" si="20"/>
        <v>500674.78241758049</v>
      </c>
      <c r="X196" s="2">
        <f t="shared" si="6"/>
        <v>220320.74023520947</v>
      </c>
      <c r="Y196" s="2">
        <f t="shared" si="37"/>
        <v>53386546.522479504</v>
      </c>
      <c r="Z196" s="2" t="str">
        <f t="shared" si="8"/>
        <v>HERE</v>
      </c>
      <c r="AA196" s="2">
        <f>IF(Z196="HERE",Y196,AA195+Graph!$G$1*1000)</f>
        <v>53386546.522479504</v>
      </c>
      <c r="AB196" s="2">
        <f t="shared" si="21"/>
        <v>220320.74023520947</v>
      </c>
      <c r="AC196" s="2">
        <f t="shared" si="38"/>
        <v>35766543.403296575</v>
      </c>
      <c r="AD196" s="3">
        <f t="shared" si="10"/>
        <v>52800000</v>
      </c>
      <c r="AE196" s="2">
        <f>IF(AE194&gt;=52800000,52800000,IF(AB175=Graph!G$1*1000,AE195+Graph!G$1*1000,AC196))</f>
        <v>35766543.403296575</v>
      </c>
      <c r="AF196" s="3">
        <f t="shared" si="11"/>
        <v>35766543.403296575</v>
      </c>
      <c r="AG196" s="3">
        <f t="shared" si="29"/>
        <v>45212808.910092667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41"/>
        <v>685767.84010988474</v>
      </c>
      <c r="H197" s="2">
        <f t="shared" si="39"/>
        <v>86282901.389560014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723403.22531329095</v>
      </c>
      <c r="Q197" s="2">
        <f t="shared" si="42"/>
        <v>723403.22531329095</v>
      </c>
      <c r="R197" s="2">
        <f t="shared" si="40"/>
        <v>89876493.15108937</v>
      </c>
      <c r="S197" s="2">
        <f t="shared" si="17"/>
        <v>685767.84010988474</v>
      </c>
      <c r="T197" s="2">
        <f t="shared" si="18"/>
        <v>18142</v>
      </c>
      <c r="U197" s="2">
        <f t="shared" si="19"/>
        <v>723403.22531329095</v>
      </c>
      <c r="V197" s="2">
        <f t="shared" si="34"/>
        <v>36269395.751098767</v>
      </c>
      <c r="W197" s="2">
        <f t="shared" si="20"/>
        <v>502852.34780219197</v>
      </c>
      <c r="X197" s="2">
        <f t="shared" si="6"/>
        <v>220550.87751109898</v>
      </c>
      <c r="Y197" s="2">
        <f t="shared" si="37"/>
        <v>53607097.399990603</v>
      </c>
      <c r="Z197" s="2" t="str">
        <f t="shared" si="8"/>
        <v>HERE</v>
      </c>
      <c r="AA197" s="2">
        <f>IF(Z197="HERE",Y197,AA196+Graph!$G$1*1000)</f>
        <v>53607097.399990603</v>
      </c>
      <c r="AB197" s="2">
        <f t="shared" si="21"/>
        <v>220550.87751109898</v>
      </c>
      <c r="AC197" s="2">
        <f t="shared" si="38"/>
        <v>36269395.751098767</v>
      </c>
      <c r="AD197" s="3">
        <f t="shared" si="10"/>
        <v>52800000</v>
      </c>
      <c r="AE197" s="2">
        <f>IF(AE195&gt;=52800000,52800000,IF(AB176=Graph!G$1*1000,AE196+Graph!G$1*1000,AC197))</f>
        <v>36269395.751098767</v>
      </c>
      <c r="AF197" s="3">
        <f t="shared" si="11"/>
        <v>36269395.751098767</v>
      </c>
      <c r="AG197" s="3">
        <f t="shared" si="29"/>
        <v>45429811.279074743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41"/>
        <v>687945.40549449623</v>
      </c>
      <c r="H198" s="2">
        <f t="shared" si="39"/>
        <v>86970846.79505451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725810.92797377706</v>
      </c>
      <c r="Q198" s="2">
        <f t="shared" si="42"/>
        <v>725810.92797377706</v>
      </c>
      <c r="R198" s="2">
        <f t="shared" si="40"/>
        <v>90602304.079063147</v>
      </c>
      <c r="S198" s="2">
        <f t="shared" si="17"/>
        <v>687945.40549449623</v>
      </c>
      <c r="T198" s="2">
        <f t="shared" si="18"/>
        <v>18142</v>
      </c>
      <c r="U198" s="2">
        <f t="shared" si="19"/>
        <v>725810.92797377706</v>
      </c>
      <c r="V198" s="2">
        <f t="shared" si="34"/>
        <v>36774425.66428557</v>
      </c>
      <c r="W198" s="2">
        <f t="shared" si="20"/>
        <v>505029.91318680346</v>
      </c>
      <c r="X198" s="2">
        <f t="shared" si="6"/>
        <v>220781.0147869736</v>
      </c>
      <c r="Y198" s="2">
        <f t="shared" si="37"/>
        <v>53827878.414777577</v>
      </c>
      <c r="Z198" s="2" t="str">
        <f t="shared" si="8"/>
        <v>HERE</v>
      </c>
      <c r="AA198" s="2">
        <f>IF(Z198="HERE",Y198,AA197+Graph!$G$1*1000)</f>
        <v>53827878.414777577</v>
      </c>
      <c r="AB198" s="2">
        <f t="shared" si="21"/>
        <v>220781.0147869736</v>
      </c>
      <c r="AC198" s="2">
        <f t="shared" si="38"/>
        <v>36774425.66428557</v>
      </c>
      <c r="AD198" s="3">
        <f t="shared" si="10"/>
        <v>52800000</v>
      </c>
      <c r="AE198" s="2">
        <f>IF(AE196&gt;=52800000,52800000,IF(AB177=Graph!G$1*1000,AE197+Graph!G$1*1000,AC198))</f>
        <v>36774425.66428557</v>
      </c>
      <c r="AF198" s="3">
        <f t="shared" si="11"/>
        <v>36774425.66428557</v>
      </c>
      <c r="AG198" s="3">
        <f t="shared" si="29"/>
        <v>45647129.64987433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41"/>
        <v>690122.97087912261</v>
      </c>
      <c r="H199" s="2">
        <f t="shared" si="39"/>
        <v>87660969.765933633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728218.63063427806</v>
      </c>
      <c r="Q199" s="2">
        <f t="shared" si="42"/>
        <v>728218.63063427806</v>
      </c>
      <c r="R199" s="2">
        <f t="shared" si="40"/>
        <v>91330522.709697425</v>
      </c>
      <c r="S199" s="2">
        <f t="shared" si="17"/>
        <v>690122.97087912261</v>
      </c>
      <c r="T199" s="2">
        <f t="shared" si="18"/>
        <v>18142</v>
      </c>
      <c r="U199" s="2">
        <f t="shared" si="19"/>
        <v>728218.63063427806</v>
      </c>
      <c r="V199" s="2">
        <f t="shared" si="34"/>
        <v>37281633.142857</v>
      </c>
      <c r="W199" s="2">
        <f t="shared" si="20"/>
        <v>507207.47857142985</v>
      </c>
      <c r="X199" s="2">
        <f t="shared" si="6"/>
        <v>221011.15206284821</v>
      </c>
      <c r="Y199" s="2">
        <f t="shared" si="37"/>
        <v>54048889.566840425</v>
      </c>
      <c r="Z199" s="2" t="str">
        <f t="shared" si="8"/>
        <v>HERE</v>
      </c>
      <c r="AA199" s="2">
        <f>IF(Z199="HERE",Y199,AA198+Graph!$G$1*1000)</f>
        <v>54048889.566840425</v>
      </c>
      <c r="AB199" s="2">
        <f t="shared" si="21"/>
        <v>221011.15206284821</v>
      </c>
      <c r="AC199" s="2">
        <f t="shared" si="38"/>
        <v>37281633.142857</v>
      </c>
      <c r="AD199" s="3">
        <f t="shared" si="10"/>
        <v>52800000</v>
      </c>
      <c r="AE199" s="2">
        <f>IF(AE197&gt;=52800000,52800000,IF(AB178=Graph!G$1*1000,AE198+Graph!G$1*1000,AC199))</f>
        <v>37281633.142857</v>
      </c>
      <c r="AF199" s="3">
        <f t="shared" si="11"/>
        <v>37281633.142857</v>
      </c>
      <c r="AG199" s="3">
        <f t="shared" si="29"/>
        <v>45864764.022491455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41"/>
        <v>692300.5362637341</v>
      </c>
      <c r="H200" s="2">
        <f t="shared" si="39"/>
        <v>88353270.302197367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730626.33329477906</v>
      </c>
      <c r="Q200" s="2">
        <f t="shared" si="42"/>
        <v>730626.33329477906</v>
      </c>
      <c r="R200" s="2">
        <f t="shared" si="40"/>
        <v>92061149.042992204</v>
      </c>
      <c r="S200" s="2">
        <f t="shared" si="17"/>
        <v>692300.5362637341</v>
      </c>
      <c r="T200" s="2">
        <f t="shared" si="18"/>
        <v>18142</v>
      </c>
      <c r="U200" s="2">
        <f t="shared" si="19"/>
        <v>730626.33329477906</v>
      </c>
      <c r="V200" s="2">
        <f t="shared" si="34"/>
        <v>37791018.186813042</v>
      </c>
      <c r="W200" s="2">
        <f t="shared" si="20"/>
        <v>509385.04395604134</v>
      </c>
      <c r="X200" s="2">
        <f t="shared" si="6"/>
        <v>221241.28933873773</v>
      </c>
      <c r="Y200" s="2">
        <f t="shared" si="37"/>
        <v>54270130.856179163</v>
      </c>
      <c r="Z200" s="2" t="str">
        <f t="shared" si="8"/>
        <v>HERE</v>
      </c>
      <c r="AA200" s="2">
        <f>IF(Z200="HERE",Y200,AA199+Graph!$G$1*1000)</f>
        <v>54270130.856179163</v>
      </c>
      <c r="AB200" s="2">
        <f t="shared" si="21"/>
        <v>221241.28933873773</v>
      </c>
      <c r="AC200" s="2">
        <f t="shared" si="38"/>
        <v>37791018.186813042</v>
      </c>
      <c r="AD200" s="3">
        <f t="shared" si="10"/>
        <v>52800000</v>
      </c>
      <c r="AE200" s="2">
        <f>IF(AE198&gt;=52800000,52800000,IF(AB179=Graph!G$1*1000,AE199+Graph!G$1*1000,AC200))</f>
        <v>37791018.186813042</v>
      </c>
      <c r="AF200" s="3">
        <f t="shared" si="11"/>
        <v>37791018.186813042</v>
      </c>
      <c r="AG200" s="3">
        <f t="shared" si="29"/>
        <v>46082714.396926112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41"/>
        <v>694478.10164834559</v>
      </c>
      <c r="H201" s="2">
        <f t="shared" si="39"/>
        <v>89047748.403845713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733034.03595528007</v>
      </c>
      <c r="Q201" s="2">
        <f t="shared" si="42"/>
        <v>733034.03595528007</v>
      </c>
      <c r="R201" s="2">
        <f t="shared" si="40"/>
        <v>92794183.078947484</v>
      </c>
      <c r="S201" s="2">
        <f t="shared" si="17"/>
        <v>694478.10164834559</v>
      </c>
      <c r="T201" s="2">
        <f t="shared" si="18"/>
        <v>18142</v>
      </c>
      <c r="U201" s="2">
        <f t="shared" si="19"/>
        <v>733034.03595528007</v>
      </c>
      <c r="V201" s="2">
        <f t="shared" si="34"/>
        <v>38302580.796153694</v>
      </c>
      <c r="W201" s="2">
        <f t="shared" si="20"/>
        <v>511562.60934065282</v>
      </c>
      <c r="X201" s="2">
        <f t="shared" si="6"/>
        <v>221471.42661462724</v>
      </c>
      <c r="Y201" s="2">
        <f t="shared" si="37"/>
        <v>54491602.28279379</v>
      </c>
      <c r="Z201" s="2" t="str">
        <f t="shared" si="8"/>
        <v>HERE</v>
      </c>
      <c r="AA201" s="2">
        <f>IF(Z201="HERE",Y201,AA200+Graph!$G$1*1000)</f>
        <v>54491602.28279379</v>
      </c>
      <c r="AB201" s="2">
        <f t="shared" si="21"/>
        <v>221471.42661462724</v>
      </c>
      <c r="AC201" s="2">
        <f t="shared" si="38"/>
        <v>38302580.796153694</v>
      </c>
      <c r="AD201" s="3">
        <f t="shared" si="10"/>
        <v>52800000</v>
      </c>
      <c r="AE201" s="2">
        <f>IF(AE199&gt;=52800000,52800000,IF(AB180=Graph!G$1*1000,AE200+Graph!G$1*1000,AC201))</f>
        <v>38302580.796153694</v>
      </c>
      <c r="AF201" s="3">
        <f t="shared" si="11"/>
        <v>38302580.796153694</v>
      </c>
      <c r="AG201" s="3">
        <f t="shared" si="29"/>
        <v>46300980.773178287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41"/>
        <v>696655.66703295708</v>
      </c>
      <c r="H202" s="2">
        <f t="shared" si="39"/>
        <v>89744404.07087867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735441.73861576617</v>
      </c>
      <c r="Q202" s="2">
        <f t="shared" si="42"/>
        <v>735441.73861576617</v>
      </c>
      <c r="R202" s="2">
        <f t="shared" si="40"/>
        <v>93529624.817563251</v>
      </c>
      <c r="S202" s="2">
        <f t="shared" si="17"/>
        <v>696655.66703295708</v>
      </c>
      <c r="T202" s="2">
        <f t="shared" si="18"/>
        <v>18142</v>
      </c>
      <c r="U202" s="2">
        <f t="shared" si="19"/>
        <v>735441.73861576617</v>
      </c>
      <c r="V202" s="2">
        <f t="shared" si="34"/>
        <v>38816320.970878959</v>
      </c>
      <c r="W202" s="2">
        <f t="shared" si="20"/>
        <v>513740.17472526431</v>
      </c>
      <c r="X202" s="2">
        <f t="shared" si="6"/>
        <v>221701.56389050186</v>
      </c>
      <c r="Y202" s="2">
        <f t="shared" si="37"/>
        <v>54713303.846684292</v>
      </c>
      <c r="Z202" s="2" t="str">
        <f t="shared" si="8"/>
        <v>HERE</v>
      </c>
      <c r="AA202" s="2">
        <f>IF(Z202="HERE",Y202,AA201+Graph!$G$1*1000)</f>
        <v>54713303.846684292</v>
      </c>
      <c r="AB202" s="2">
        <f t="shared" si="21"/>
        <v>221701.56389050186</v>
      </c>
      <c r="AC202" s="2">
        <f t="shared" si="38"/>
        <v>38816320.970878959</v>
      </c>
      <c r="AD202" s="3">
        <f t="shared" si="10"/>
        <v>52800000</v>
      </c>
      <c r="AE202" s="2">
        <f>IF(AE200&gt;=52800000,52800000,IF(AB181=Graph!G$1*1000,AE201+Graph!G$1*1000,AC202))</f>
        <v>38816320.970878959</v>
      </c>
      <c r="AF202" s="3">
        <f t="shared" si="11"/>
        <v>38816320.970878959</v>
      </c>
      <c r="AG202" s="3">
        <f t="shared" si="29"/>
        <v>46519563.151247978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41"/>
        <v>698833.23241758347</v>
      </c>
      <c r="H203" s="2">
        <f t="shared" si="39"/>
        <v>90443237.303296253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737849.44127626717</v>
      </c>
      <c r="Q203" s="2">
        <f t="shared" si="42"/>
        <v>737849.44127626717</v>
      </c>
      <c r="R203" s="2">
        <f t="shared" si="40"/>
        <v>94267474.258839518</v>
      </c>
      <c r="S203" s="2">
        <f t="shared" si="17"/>
        <v>698833.23241758347</v>
      </c>
      <c r="T203" s="2">
        <f t="shared" si="18"/>
        <v>18142</v>
      </c>
      <c r="U203" s="2">
        <f t="shared" si="19"/>
        <v>737849.44127626717</v>
      </c>
      <c r="V203" s="2">
        <f t="shared" si="34"/>
        <v>39332238.710988849</v>
      </c>
      <c r="W203" s="2">
        <f t="shared" si="20"/>
        <v>515917.7401098907</v>
      </c>
      <c r="X203" s="2">
        <f t="shared" si="6"/>
        <v>221931.70116637647</v>
      </c>
      <c r="Y203" s="2">
        <f t="shared" si="37"/>
        <v>54935235.547850668</v>
      </c>
      <c r="Z203" s="2" t="str">
        <f t="shared" si="8"/>
        <v>HERE</v>
      </c>
      <c r="AA203" s="2">
        <f>IF(Z203="HERE",Y203,AA202+Graph!$G$1*1000)</f>
        <v>54935235.547850668</v>
      </c>
      <c r="AB203" s="2">
        <f t="shared" si="21"/>
        <v>221931.70116637647</v>
      </c>
      <c r="AC203" s="2">
        <f t="shared" si="38"/>
        <v>39332238.710988849</v>
      </c>
      <c r="AD203" s="3">
        <f t="shared" si="10"/>
        <v>52800000</v>
      </c>
      <c r="AE203" s="2">
        <f>IF(AE201&gt;=52800000,52800000,IF(AB182=Graph!G$1*1000,AE202+Graph!G$1*1000,AC203))</f>
        <v>39332238.710988849</v>
      </c>
      <c r="AF203" s="3">
        <f t="shared" si="11"/>
        <v>39332238.710988849</v>
      </c>
      <c r="AG203" s="3">
        <f t="shared" si="29"/>
        <v>46738461.531135201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41"/>
        <v>701010.79780219495</v>
      </c>
      <c r="H204" s="2">
        <f t="shared" si="39"/>
        <v>91144248.101098448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740257.14393676817</v>
      </c>
      <c r="Q204" s="2">
        <f t="shared" si="42"/>
        <v>740257.14393676817</v>
      </c>
      <c r="R204" s="2">
        <f t="shared" si="40"/>
        <v>95007731.402776286</v>
      </c>
      <c r="S204" s="2">
        <f t="shared" si="17"/>
        <v>701010.79780219495</v>
      </c>
      <c r="T204" s="2">
        <f t="shared" si="18"/>
        <v>18142</v>
      </c>
      <c r="U204" s="2">
        <f t="shared" si="19"/>
        <v>740257.14393676817</v>
      </c>
      <c r="V204" s="2">
        <f t="shared" si="34"/>
        <v>39850334.016483352</v>
      </c>
      <c r="W204" s="2">
        <f t="shared" si="20"/>
        <v>518095.30549450219</v>
      </c>
      <c r="X204" s="2">
        <f t="shared" si="6"/>
        <v>222161.83844226599</v>
      </c>
      <c r="Y204" s="2">
        <f t="shared" si="37"/>
        <v>55157397.386292934</v>
      </c>
      <c r="Z204" s="2" t="str">
        <f t="shared" si="8"/>
        <v>HERE</v>
      </c>
      <c r="AA204" s="2">
        <f>IF(Z204="HERE",Y204,AA203+Graph!$G$1*1000)</f>
        <v>55157397.386292934</v>
      </c>
      <c r="AB204" s="2">
        <f t="shared" si="21"/>
        <v>222161.83844226599</v>
      </c>
      <c r="AC204" s="2">
        <f t="shared" si="38"/>
        <v>39850334.016483352</v>
      </c>
      <c r="AD204" s="3">
        <f t="shared" si="10"/>
        <v>52800000</v>
      </c>
      <c r="AE204" s="2">
        <f>IF(AE202&gt;=52800000,52800000,IF(AB183=Graph!G$1*1000,AE203+Graph!G$1*1000,AC204))</f>
        <v>39850334.016483352</v>
      </c>
      <c r="AF204" s="3">
        <f t="shared" si="11"/>
        <v>39850334.016483352</v>
      </c>
      <c r="AG204" s="3">
        <f t="shared" si="29"/>
        <v>46957675.912839957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41"/>
        <v>703188.36318680644</v>
      </c>
      <c r="H205" s="2">
        <f t="shared" si="39"/>
        <v>91847436.464285254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742664.84659726918</v>
      </c>
      <c r="Q205" s="2">
        <f t="shared" si="42"/>
        <v>742664.84659726918</v>
      </c>
      <c r="R205" s="2">
        <f t="shared" si="40"/>
        <v>95750396.249373555</v>
      </c>
      <c r="S205" s="2">
        <f t="shared" si="17"/>
        <v>703188.36318680644</v>
      </c>
      <c r="T205" s="2">
        <f t="shared" si="18"/>
        <v>18142</v>
      </c>
      <c r="U205" s="2">
        <f t="shared" si="19"/>
        <v>742664.84659726918</v>
      </c>
      <c r="V205" s="2">
        <f t="shared" si="34"/>
        <v>40370606.887362465</v>
      </c>
      <c r="W205" s="2">
        <f t="shared" si="20"/>
        <v>520272.87087911367</v>
      </c>
      <c r="X205" s="2">
        <f t="shared" si="6"/>
        <v>222391.9757181555</v>
      </c>
      <c r="Y205" s="2">
        <f t="shared" si="37"/>
        <v>55379789.36201109</v>
      </c>
      <c r="Z205" s="2" t="str">
        <f t="shared" si="8"/>
        <v>HERE</v>
      </c>
      <c r="AA205" s="2">
        <f>IF(Z205="HERE",Y205,AA204+Graph!$G$1*1000)</f>
        <v>55379789.36201109</v>
      </c>
      <c r="AB205" s="2">
        <f t="shared" si="21"/>
        <v>222391.9757181555</v>
      </c>
      <c r="AC205" s="2">
        <f t="shared" si="38"/>
        <v>40370606.887362465</v>
      </c>
      <c r="AD205" s="3">
        <f t="shared" si="10"/>
        <v>52800000</v>
      </c>
      <c r="AE205" s="2">
        <f>IF(AE203&gt;=52800000,52800000,IF(AB184=Graph!G$1*1000,AE204+Graph!G$1*1000,AC205))</f>
        <v>40370606.887362465</v>
      </c>
      <c r="AF205" s="3">
        <f t="shared" si="11"/>
        <v>40370606.887362465</v>
      </c>
      <c r="AG205" s="3">
        <f t="shared" si="29"/>
        <v>47177206.296362221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41"/>
        <v>705365.92857141793</v>
      </c>
      <c r="H206" s="2">
        <f t="shared" si="39"/>
        <v>92552802.392856672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745072.54925775528</v>
      </c>
      <c r="Q206" s="2">
        <f t="shared" si="42"/>
        <v>745072.54925775528</v>
      </c>
      <c r="R206" s="2">
        <f t="shared" si="40"/>
        <v>96495468.79863131</v>
      </c>
      <c r="S206" s="2">
        <f t="shared" si="17"/>
        <v>705365.92857141793</v>
      </c>
      <c r="T206" s="2">
        <f t="shared" si="18"/>
        <v>18142</v>
      </c>
      <c r="U206" s="2">
        <f t="shared" si="19"/>
        <v>745072.54925775528</v>
      </c>
      <c r="V206" s="2">
        <f t="shared" si="34"/>
        <v>40893057.323626205</v>
      </c>
      <c r="W206" s="2">
        <f t="shared" si="20"/>
        <v>522450.43626374006</v>
      </c>
      <c r="X206" s="2">
        <f t="shared" si="6"/>
        <v>222622.11299401522</v>
      </c>
      <c r="Y206" s="2">
        <f t="shared" si="37"/>
        <v>55602411.475005105</v>
      </c>
      <c r="Z206" s="2" t="str">
        <f t="shared" si="8"/>
        <v>HERE</v>
      </c>
      <c r="AA206" s="2">
        <f>IF(Z206="HERE",Y206,AA205+Graph!$G$1*1000)</f>
        <v>55602411.475005105</v>
      </c>
      <c r="AB206" s="2">
        <f t="shared" si="21"/>
        <v>222622.11299401522</v>
      </c>
      <c r="AC206" s="2">
        <f t="shared" si="38"/>
        <v>40893057.323626205</v>
      </c>
      <c r="AD206" s="3">
        <f t="shared" si="10"/>
        <v>52800000</v>
      </c>
      <c r="AE206" s="2">
        <f>IF(AE204&gt;=52800000,52800000,IF(AB185=Graph!G$1*1000,AE205+Graph!G$1*1000,AC206))</f>
        <v>40893057.323626205</v>
      </c>
      <c r="AF206" s="3">
        <f t="shared" si="11"/>
        <v>40893057.323626205</v>
      </c>
      <c r="AG206" s="3">
        <f t="shared" si="29"/>
        <v>47397052.681702018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41"/>
        <v>707543.49395604432</v>
      </c>
      <c r="H207" s="2">
        <f t="shared" si="39"/>
        <v>93260345.886812717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747480.25191825628</v>
      </c>
      <c r="Q207" s="2">
        <f t="shared" si="42"/>
        <v>747480.25191825628</v>
      </c>
      <c r="R207" s="2">
        <f t="shared" si="40"/>
        <v>97242949.050549567</v>
      </c>
      <c r="S207" s="2">
        <f t="shared" si="17"/>
        <v>707543.49395604432</v>
      </c>
      <c r="T207" s="2">
        <f t="shared" si="18"/>
        <v>18142</v>
      </c>
      <c r="U207" s="2">
        <f t="shared" si="19"/>
        <v>747480.25191825628</v>
      </c>
      <c r="V207" s="2">
        <f t="shared" si="34"/>
        <v>41417685.325274557</v>
      </c>
      <c r="W207" s="2">
        <f t="shared" si="20"/>
        <v>524628.00164835155</v>
      </c>
      <c r="X207" s="2">
        <f t="shared" si="6"/>
        <v>222852.25026990473</v>
      </c>
      <c r="Y207" s="2">
        <f t="shared" si="37"/>
        <v>55825263.72527501</v>
      </c>
      <c r="Z207" s="2" t="str">
        <f t="shared" si="8"/>
        <v>HERE</v>
      </c>
      <c r="AA207" s="2">
        <f>IF(Z207="HERE",Y207,AA206+Graph!$G$1*1000)</f>
        <v>55825263.72527501</v>
      </c>
      <c r="AB207" s="2">
        <f t="shared" si="21"/>
        <v>222852.25026990473</v>
      </c>
      <c r="AC207" s="2">
        <f t="shared" si="38"/>
        <v>41417685.325274557</v>
      </c>
      <c r="AD207" s="3">
        <f t="shared" si="10"/>
        <v>52800000</v>
      </c>
      <c r="AE207" s="2">
        <f>IF(AE205&gt;=52800000,52800000,IF(AB186=Graph!G$1*1000,AE206+Graph!G$1*1000,AC207))</f>
        <v>41417685.325274557</v>
      </c>
      <c r="AF207" s="3">
        <f t="shared" si="11"/>
        <v>41417685.325274557</v>
      </c>
      <c r="AG207" s="3">
        <f t="shared" si="29"/>
        <v>47617215.068859331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41"/>
        <v>709721.0593406558</v>
      </c>
      <c r="H208" s="2">
        <f t="shared" si="39"/>
        <v>93970066.946153373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749887.95457875729</v>
      </c>
      <c r="Q208" s="2">
        <f t="shared" si="42"/>
        <v>749887.95457875729</v>
      </c>
      <c r="R208" s="2">
        <f t="shared" si="40"/>
        <v>97992837.005128324</v>
      </c>
      <c r="S208" s="2">
        <f t="shared" si="17"/>
        <v>709721.0593406558</v>
      </c>
      <c r="T208" s="2">
        <f t="shared" si="18"/>
        <v>18142</v>
      </c>
      <c r="U208" s="2">
        <f t="shared" si="19"/>
        <v>749887.95457875729</v>
      </c>
      <c r="V208" s="2">
        <f t="shared" si="34"/>
        <v>41944490.89230752</v>
      </c>
      <c r="W208" s="2">
        <f t="shared" si="20"/>
        <v>526805.56703296304</v>
      </c>
      <c r="X208" s="2">
        <f t="shared" si="6"/>
        <v>223082.38754579425</v>
      </c>
      <c r="Y208" s="2">
        <f t="shared" si="37"/>
        <v>56048346.112820804</v>
      </c>
      <c r="Z208" s="2" t="str">
        <f t="shared" si="8"/>
        <v>HERE</v>
      </c>
      <c r="AA208" s="2">
        <f>IF(Z208="HERE",Y208,AA207+Graph!$G$1*1000)</f>
        <v>56048346.112820804</v>
      </c>
      <c r="AB208" s="2">
        <f t="shared" si="21"/>
        <v>223082.38754579425</v>
      </c>
      <c r="AC208" s="2">
        <f t="shared" si="38"/>
        <v>41944490.89230752</v>
      </c>
      <c r="AD208" s="3">
        <f t="shared" si="10"/>
        <v>52800000</v>
      </c>
      <c r="AE208" s="2">
        <f>IF(AE206&gt;=52800000,52800000,IF(AB187=Graph!G$1*1000,AE207+Graph!G$1*1000,AC208))</f>
        <v>41944490.89230752</v>
      </c>
      <c r="AF208" s="3">
        <f t="shared" si="11"/>
        <v>41944490.89230752</v>
      </c>
      <c r="AG208" s="3">
        <f t="shared" si="29"/>
        <v>47837693.457834177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41"/>
        <v>711898.62472526729</v>
      </c>
      <c r="H209" s="2">
        <f t="shared" si="39"/>
        <v>94681965.57087864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752295.65723925829</v>
      </c>
      <c r="Q209" s="2">
        <f t="shared" si="42"/>
        <v>750000</v>
      </c>
      <c r="R209" s="2">
        <f t="shared" si="40"/>
        <v>98742837.005128324</v>
      </c>
      <c r="S209" s="2">
        <f t="shared" si="17"/>
        <v>711898.62472526729</v>
      </c>
      <c r="T209" s="2">
        <f t="shared" si="18"/>
        <v>18142</v>
      </c>
      <c r="U209" s="2">
        <f t="shared" si="19"/>
        <v>750000</v>
      </c>
      <c r="V209" s="2">
        <f t="shared" si="34"/>
        <v>42473474.024725094</v>
      </c>
      <c r="W209" s="2">
        <f t="shared" si="20"/>
        <v>528983.13241757452</v>
      </c>
      <c r="X209" s="2">
        <f t="shared" si="6"/>
        <v>221016.86758242548</v>
      </c>
      <c r="Y209" s="2">
        <f t="shared" si="37"/>
        <v>56269362.98040323</v>
      </c>
      <c r="Z209" s="2" t="str">
        <f t="shared" si="8"/>
        <v>HERE</v>
      </c>
      <c r="AA209" s="2">
        <f>IF(Z209="HERE",Y209,AA208+Graph!$G$1*1000)</f>
        <v>56269362.98040323</v>
      </c>
      <c r="AB209" s="2">
        <f t="shared" si="21"/>
        <v>221016.86758242548</v>
      </c>
      <c r="AC209" s="2">
        <f t="shared" si="38"/>
        <v>42473474.024725094</v>
      </c>
      <c r="AD209" s="3">
        <f t="shared" si="10"/>
        <v>52800000</v>
      </c>
      <c r="AE209" s="2">
        <f>IF(AE207&gt;=52800000,52800000,IF(AB188=Graph!G$1*1000,AE208+Graph!G$1*1000,AC209))</f>
        <v>42473474.024725094</v>
      </c>
      <c r="AF209" s="3">
        <f t="shared" si="11"/>
        <v>42473474.024725094</v>
      </c>
      <c r="AG209" s="3">
        <f t="shared" si="29"/>
        <v>48058487.848626547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41"/>
        <v>714076.19010989368</v>
      </c>
      <c r="H210" s="2">
        <f t="shared" si="39"/>
        <v>95396041.760988533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754703.35989974439</v>
      </c>
      <c r="Q210" s="2">
        <f t="shared" si="42"/>
        <v>750000</v>
      </c>
      <c r="R210" s="2">
        <f t="shared" si="40"/>
        <v>99492837.005128324</v>
      </c>
      <c r="S210" s="2">
        <f t="shared" si="17"/>
        <v>714076.19010989368</v>
      </c>
      <c r="T210" s="2">
        <f t="shared" si="18"/>
        <v>18142</v>
      </c>
      <c r="U210" s="2">
        <f t="shared" si="19"/>
        <v>750000</v>
      </c>
      <c r="V210" s="2">
        <f t="shared" si="34"/>
        <v>43004634.722527295</v>
      </c>
      <c r="W210" s="2">
        <f t="shared" si="20"/>
        <v>531160.69780220091</v>
      </c>
      <c r="X210" s="2">
        <f t="shared" si="6"/>
        <v>218839.30219779909</v>
      </c>
      <c r="Y210" s="2">
        <f t="shared" si="37"/>
        <v>56488202.282601029</v>
      </c>
      <c r="Z210" s="2" t="str">
        <f t="shared" si="8"/>
        <v>HERE</v>
      </c>
      <c r="AA210" s="2">
        <f>IF(Z210="HERE",Y210,AA209+Graph!$G$1*1000)</f>
        <v>56488202.282601029</v>
      </c>
      <c r="AB210" s="2">
        <f t="shared" si="21"/>
        <v>218839.30219779909</v>
      </c>
      <c r="AC210" s="2">
        <f t="shared" si="38"/>
        <v>43004634.722527295</v>
      </c>
      <c r="AD210" s="3">
        <f t="shared" si="10"/>
        <v>52800000</v>
      </c>
      <c r="AE210" s="2">
        <f>IF(AE208&gt;=52800000,52800000,IF(AB189=Graph!G$1*1000,AE209+Graph!G$1*1000,AC210))</f>
        <v>43004634.722527295</v>
      </c>
      <c r="AF210" s="3">
        <f t="shared" si="11"/>
        <v>43004634.722527295</v>
      </c>
      <c r="AG210" s="3">
        <f t="shared" si="29"/>
        <v>48279598.241236433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41"/>
        <v>716253.75549450517</v>
      </c>
      <c r="H211" s="2">
        <f t="shared" si="39"/>
        <v>96112295.516483039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757111.06256024539</v>
      </c>
      <c r="Q211" s="2">
        <f t="shared" si="42"/>
        <v>750000</v>
      </c>
      <c r="R211" s="2">
        <f t="shared" si="40"/>
        <v>100242837.00512832</v>
      </c>
      <c r="S211" s="2">
        <f t="shared" si="17"/>
        <v>716253.75549450517</v>
      </c>
      <c r="T211" s="2">
        <f t="shared" si="18"/>
        <v>18142</v>
      </c>
      <c r="U211" s="2">
        <f t="shared" si="19"/>
        <v>750000</v>
      </c>
      <c r="V211" s="2">
        <f t="shared" si="34"/>
        <v>43537972.985714108</v>
      </c>
      <c r="W211" s="2">
        <f t="shared" si="20"/>
        <v>533338.2631868124</v>
      </c>
      <c r="X211" s="2">
        <f t="shared" si="6"/>
        <v>216661.7368131876</v>
      </c>
      <c r="Y211" s="2">
        <f t="shared" si="37"/>
        <v>56704864.019414216</v>
      </c>
      <c r="Z211" s="2" t="str">
        <f t="shared" si="8"/>
        <v>HERE</v>
      </c>
      <c r="AA211" s="2">
        <f>IF(Z211="HERE",Y211,AA210+Graph!$G$1*1000)</f>
        <v>56704864.019414216</v>
      </c>
      <c r="AB211" s="2">
        <f t="shared" si="21"/>
        <v>216661.7368131876</v>
      </c>
      <c r="AC211" s="2">
        <f t="shared" si="38"/>
        <v>43537972.985714108</v>
      </c>
      <c r="AD211" s="3">
        <f t="shared" si="10"/>
        <v>52800000</v>
      </c>
      <c r="AE211" s="2">
        <f>IF(AE209&gt;=52800000,52800000,IF(AB190=Graph!G$1*1000,AE210+Graph!G$1*1000,AC211))</f>
        <v>43537972.985714108</v>
      </c>
      <c r="AF211" s="3">
        <f t="shared" si="11"/>
        <v>43537972.985714108</v>
      </c>
      <c r="AG211" s="3">
        <f t="shared" si="29"/>
        <v>48501024.635663852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41"/>
        <v>718431.32087911665</v>
      </c>
      <c r="H212" s="2">
        <f t="shared" si="39"/>
        <v>96830726.837362155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759518.7652207464</v>
      </c>
      <c r="Q212" s="2">
        <f t="shared" si="42"/>
        <v>750000</v>
      </c>
      <c r="R212" s="2">
        <f t="shared" si="40"/>
        <v>100992837.00512832</v>
      </c>
      <c r="S212" s="2">
        <f t="shared" si="17"/>
        <v>718431.32087911665</v>
      </c>
      <c r="T212" s="2">
        <f t="shared" si="18"/>
        <v>18142</v>
      </c>
      <c r="U212" s="2">
        <f t="shared" si="19"/>
        <v>750000</v>
      </c>
      <c r="V212" s="2">
        <f t="shared" si="34"/>
        <v>44073488.814285532</v>
      </c>
      <c r="W212" s="2">
        <f t="shared" si="20"/>
        <v>535515.82857142389</v>
      </c>
      <c r="X212" s="2">
        <f t="shared" si="6"/>
        <v>214484.17142857611</v>
      </c>
      <c r="Y212" s="2">
        <f t="shared" si="37"/>
        <v>56919348.190842792</v>
      </c>
      <c r="Z212" s="2" t="str">
        <f t="shared" si="8"/>
        <v>HERE</v>
      </c>
      <c r="AA212" s="2">
        <f>IF(Z212="HERE",Y212,AA211+Graph!$G$1*1000)</f>
        <v>56919348.190842792</v>
      </c>
      <c r="AB212" s="2">
        <f t="shared" si="21"/>
        <v>214484.17142857611</v>
      </c>
      <c r="AC212" s="2">
        <f t="shared" si="38"/>
        <v>44073488.814285532</v>
      </c>
      <c r="AD212" s="3">
        <f t="shared" si="10"/>
        <v>52800000</v>
      </c>
      <c r="AE212" s="2">
        <f>IF(AE210&gt;=52800000,52800000,IF(AB191=Graph!G$1*1000,AE211+Graph!G$1*1000,AC212))</f>
        <v>44073488.814285532</v>
      </c>
      <c r="AF212" s="3">
        <f t="shared" si="11"/>
        <v>44073488.814285532</v>
      </c>
      <c r="AG212" s="3">
        <f t="shared" si="29"/>
        <v>48722767.031908795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41"/>
        <v>720608.88626372814</v>
      </c>
      <c r="H213" s="2">
        <f t="shared" si="39"/>
        <v>97551335.723625883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761926.4678812474</v>
      </c>
      <c r="Q213" s="2">
        <f t="shared" si="42"/>
        <v>750000</v>
      </c>
      <c r="R213" s="2">
        <f t="shared" si="40"/>
        <v>101742837.00512832</v>
      </c>
      <c r="S213" s="2">
        <f t="shared" si="17"/>
        <v>720608.88626372814</v>
      </c>
      <c r="T213" s="2">
        <f t="shared" si="18"/>
        <v>18142</v>
      </c>
      <c r="U213" s="2">
        <f t="shared" si="19"/>
        <v>750000</v>
      </c>
      <c r="V213" s="2">
        <f t="shared" si="34"/>
        <v>44611182.208241567</v>
      </c>
      <c r="W213" s="2">
        <f t="shared" si="20"/>
        <v>537693.39395603538</v>
      </c>
      <c r="X213" s="2">
        <f t="shared" si="6"/>
        <v>212306.60604396462</v>
      </c>
      <c r="Y213" s="2">
        <f t="shared" si="37"/>
        <v>57131654.796886757</v>
      </c>
      <c r="Z213" s="2" t="str">
        <f t="shared" si="8"/>
        <v>HERE</v>
      </c>
      <c r="AA213" s="2">
        <f>IF(Z213="HERE",Y213,AA212+Graph!$G$1*1000)</f>
        <v>57131654.796886757</v>
      </c>
      <c r="AB213" s="2">
        <f t="shared" si="21"/>
        <v>212306.60604396462</v>
      </c>
      <c r="AC213" s="2">
        <f t="shared" si="38"/>
        <v>44611182.208241567</v>
      </c>
      <c r="AD213" s="3">
        <f t="shared" si="10"/>
        <v>52800000</v>
      </c>
      <c r="AE213" s="2">
        <f>IF(AE211&gt;=52800000,52800000,IF(AB192=Graph!G$1*1000,AE212+Graph!G$1*1000,AC213))</f>
        <v>44611182.208241567</v>
      </c>
      <c r="AF213" s="3">
        <f t="shared" si="11"/>
        <v>44611182.208241567</v>
      </c>
      <c r="AG213" s="3">
        <f t="shared" si="29"/>
        <v>48944825.429971263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41"/>
        <v>722786.45164835453</v>
      </c>
      <c r="H214" s="2">
        <f t="shared" si="39"/>
        <v>98274122.175274238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764334.1705417335</v>
      </c>
      <c r="Q214" s="2">
        <f t="shared" si="42"/>
        <v>750000</v>
      </c>
      <c r="R214" s="2">
        <f t="shared" si="40"/>
        <v>102492837.00512832</v>
      </c>
      <c r="S214" s="2">
        <f t="shared" si="17"/>
        <v>722786.45164835453</v>
      </c>
      <c r="T214" s="2">
        <f t="shared" si="18"/>
        <v>18142</v>
      </c>
      <c r="U214" s="2">
        <f t="shared" si="19"/>
        <v>750000</v>
      </c>
      <c r="V214" s="2">
        <f t="shared" si="34"/>
        <v>45151053.167582229</v>
      </c>
      <c r="W214" s="2">
        <f t="shared" si="20"/>
        <v>539870.95934066176</v>
      </c>
      <c r="X214" s="2">
        <f t="shared" si="6"/>
        <v>210129.04065933824</v>
      </c>
      <c r="Y214" s="2">
        <f t="shared" si="37"/>
        <v>57341783.837546095</v>
      </c>
      <c r="Z214" s="2" t="str">
        <f t="shared" si="8"/>
        <v>HERE</v>
      </c>
      <c r="AA214" s="2">
        <f>IF(Z214="HERE",Y214,AA213+Graph!$G$1*1000)</f>
        <v>57341783.837546095</v>
      </c>
      <c r="AB214" s="2">
        <f t="shared" si="21"/>
        <v>210129.04065933824</v>
      </c>
      <c r="AC214" s="2">
        <f t="shared" si="38"/>
        <v>45151053.167582229</v>
      </c>
      <c r="AD214" s="3">
        <f t="shared" si="10"/>
        <v>52800000</v>
      </c>
      <c r="AE214" s="2">
        <f>IF(AE212&gt;=52800000,52800000,IF(AB193=Graph!G$1*1000,AE213+Graph!G$1*1000,AC214))</f>
        <v>45151053.167582229</v>
      </c>
      <c r="AF214" s="3">
        <f t="shared" si="11"/>
        <v>45151053.167582229</v>
      </c>
      <c r="AG214" s="3">
        <f t="shared" si="29"/>
        <v>49167199.829851262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41"/>
        <v>724964.01703296602</v>
      </c>
      <c r="H215" s="2">
        <f t="shared" si="39"/>
        <v>98999086.192307204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766741.87320223451</v>
      </c>
      <c r="Q215" s="2">
        <f t="shared" si="42"/>
        <v>750000</v>
      </c>
      <c r="R215" s="2">
        <f t="shared" si="40"/>
        <v>103242837.00512832</v>
      </c>
      <c r="S215" s="2">
        <f t="shared" si="17"/>
        <v>724964.01703296602</v>
      </c>
      <c r="T215" s="2">
        <f t="shared" si="18"/>
        <v>18142</v>
      </c>
      <c r="U215" s="2">
        <f t="shared" si="19"/>
        <v>750000</v>
      </c>
      <c r="V215" s="2">
        <f t="shared" si="34"/>
        <v>45693101.692307502</v>
      </c>
      <c r="W215" s="2">
        <f t="shared" si="20"/>
        <v>542048.52472527325</v>
      </c>
      <c r="X215" s="2">
        <f t="shared" si="6"/>
        <v>207951.47527472675</v>
      </c>
      <c r="Y215" s="2">
        <f t="shared" si="37"/>
        <v>57549735.312820822</v>
      </c>
      <c r="Z215" s="2" t="str">
        <f t="shared" si="8"/>
        <v>HERE</v>
      </c>
      <c r="AA215" s="2">
        <f>IF(Z215="HERE",Y215,AA214+Graph!$G$1*1000)</f>
        <v>57549735.312820822</v>
      </c>
      <c r="AB215" s="2">
        <f t="shared" si="21"/>
        <v>207951.47527472675</v>
      </c>
      <c r="AC215" s="2">
        <f t="shared" si="38"/>
        <v>45693101.692307502</v>
      </c>
      <c r="AD215" s="3">
        <f t="shared" si="10"/>
        <v>52800000</v>
      </c>
      <c r="AE215" s="2">
        <f>IF(AE213&gt;=52800000,52800000,IF(AB194=Graph!G$1*1000,AE214+Graph!G$1*1000,AC215))</f>
        <v>45693101.692307502</v>
      </c>
      <c r="AF215" s="3">
        <f t="shared" si="11"/>
        <v>45693101.692307502</v>
      </c>
      <c r="AG215" s="3">
        <f t="shared" si="29"/>
        <v>49258368.5701923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41"/>
        <v>727141.58241757751</v>
      </c>
      <c r="H216" s="2">
        <f t="shared" si="39"/>
        <v>99726227.774724782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769149.57586273551</v>
      </c>
      <c r="Q216" s="2">
        <f t="shared" si="42"/>
        <v>750000</v>
      </c>
      <c r="R216" s="2">
        <f t="shared" si="40"/>
        <v>103992837.00512832</v>
      </c>
      <c r="S216" s="2">
        <f t="shared" si="17"/>
        <v>727141.58241757751</v>
      </c>
      <c r="T216" s="2">
        <f t="shared" si="18"/>
        <v>18142</v>
      </c>
      <c r="U216" s="2">
        <f t="shared" si="19"/>
        <v>750000</v>
      </c>
      <c r="V216" s="2">
        <f t="shared" si="34"/>
        <v>46237327.782417387</v>
      </c>
      <c r="W216" s="2">
        <f t="shared" si="20"/>
        <v>544226.09010988474</v>
      </c>
      <c r="X216" s="2">
        <f t="shared" si="6"/>
        <v>205773.90989011526</v>
      </c>
      <c r="Y216" s="2">
        <f t="shared" si="37"/>
        <v>57755509.222710937</v>
      </c>
      <c r="Z216" s="2" t="str">
        <f t="shared" si="8"/>
        <v>HERE</v>
      </c>
      <c r="AA216" s="2">
        <f>IF(Z216="HERE",Y216,AA215+Graph!$G$1*1000)</f>
        <v>57755509.222710937</v>
      </c>
      <c r="AB216" s="2">
        <f t="shared" si="21"/>
        <v>205773.90989011526</v>
      </c>
      <c r="AC216" s="2">
        <f t="shared" si="38"/>
        <v>46237327.782417387</v>
      </c>
      <c r="AD216" s="3">
        <f t="shared" si="10"/>
        <v>52800000</v>
      </c>
      <c r="AE216" s="2">
        <f>IF(AE214&gt;=52800000,52800000,IF(AB195=Graph!G$1*1000,AE215+Graph!G$1*1000,AC216))</f>
        <v>46237327.782417387</v>
      </c>
      <c r="AF216" s="3">
        <f t="shared" si="11"/>
        <v>46237327.782417387</v>
      </c>
      <c r="AG216" s="3">
        <f t="shared" si="29"/>
        <v>49283293.431043953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41"/>
        <v>729319.14780218899</v>
      </c>
      <c r="H217" s="2">
        <f t="shared" si="39"/>
        <v>100455546.92252697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771557.27852323651</v>
      </c>
      <c r="Q217" s="2">
        <f t="shared" si="42"/>
        <v>750000</v>
      </c>
      <c r="R217" s="2">
        <f t="shared" si="40"/>
        <v>104742837.00512832</v>
      </c>
      <c r="S217" s="2">
        <f t="shared" si="17"/>
        <v>729319.14780218899</v>
      </c>
      <c r="T217" s="2">
        <f t="shared" si="18"/>
        <v>18142</v>
      </c>
      <c r="U217" s="2">
        <f t="shared" si="19"/>
        <v>750000</v>
      </c>
      <c r="V217" s="2">
        <f t="shared" si="34"/>
        <v>46783731.437911883</v>
      </c>
      <c r="W217" s="2">
        <f t="shared" si="20"/>
        <v>546403.65549449623</v>
      </c>
      <c r="X217" s="2">
        <f t="shared" si="6"/>
        <v>203596.34450550377</v>
      </c>
      <c r="Y217" s="2">
        <f t="shared" si="37"/>
        <v>57959105.567216441</v>
      </c>
      <c r="Z217" s="2" t="str">
        <f t="shared" si="8"/>
        <v>HERE</v>
      </c>
      <c r="AA217" s="2">
        <f>IF(Z217="HERE",Y217,AA216+Graph!$G$1*1000)</f>
        <v>57959105.567216441</v>
      </c>
      <c r="AB217" s="2">
        <f t="shared" si="21"/>
        <v>203596.34450550377</v>
      </c>
      <c r="AC217" s="2">
        <f t="shared" si="38"/>
        <v>46783731.437911883</v>
      </c>
      <c r="AD217" s="3">
        <f t="shared" si="10"/>
        <v>52800000</v>
      </c>
      <c r="AE217" s="2">
        <f>IF(AE215&gt;=52800000,52800000,IF(AB196=Graph!G$1*1000,AE216+Graph!G$1*1000,AC217))</f>
        <v>46783731.437911883</v>
      </c>
      <c r="AF217" s="3">
        <f t="shared" si="11"/>
        <v>46783731.437911883</v>
      </c>
      <c r="AG217" s="3">
        <f t="shared" si="29"/>
        <v>49308327.170164831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41"/>
        <v>731496.71318681538</v>
      </c>
      <c r="H218" s="2">
        <f t="shared" si="39"/>
        <v>101187043.63571379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773964.98118372262</v>
      </c>
      <c r="Q218" s="2">
        <f t="shared" si="42"/>
        <v>750000</v>
      </c>
      <c r="R218" s="2">
        <f t="shared" si="40"/>
        <v>105492837.00512832</v>
      </c>
      <c r="S218" s="2">
        <f t="shared" si="17"/>
        <v>731496.71318681538</v>
      </c>
      <c r="T218" s="2">
        <f t="shared" si="18"/>
        <v>18142</v>
      </c>
      <c r="U218" s="2">
        <f t="shared" si="19"/>
        <v>750000</v>
      </c>
      <c r="V218" s="2">
        <f t="shared" si="34"/>
        <v>47332312.658791006</v>
      </c>
      <c r="W218" s="2">
        <f t="shared" si="20"/>
        <v>548581.22087912261</v>
      </c>
      <c r="X218" s="2">
        <f t="shared" si="6"/>
        <v>201418.77912087739</v>
      </c>
      <c r="Y218" s="2">
        <f t="shared" si="37"/>
        <v>58160524.346337318</v>
      </c>
      <c r="Z218" s="2" t="str">
        <f t="shared" si="8"/>
        <v>HERE</v>
      </c>
      <c r="AA218" s="2">
        <f>IF(Z218="HERE",Y218,AA217+Graph!$G$1*1000)</f>
        <v>58160524.346337318</v>
      </c>
      <c r="AB218" s="2">
        <f t="shared" si="21"/>
        <v>201418.77912087739</v>
      </c>
      <c r="AC218" s="2">
        <f t="shared" si="38"/>
        <v>47332312.658791006</v>
      </c>
      <c r="AD218" s="3">
        <f t="shared" si="10"/>
        <v>52800000</v>
      </c>
      <c r="AE218" s="2">
        <f>IF(AE216&gt;=52800000,52800000,IF(AB197=Graph!G$1*1000,AE217+Graph!G$1*1000,AC218))</f>
        <v>47332312.658791006</v>
      </c>
      <c r="AF218" s="3">
        <f t="shared" si="11"/>
        <v>47332312.658791006</v>
      </c>
      <c r="AG218" s="3">
        <f t="shared" si="29"/>
        <v>49333469.787554935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41"/>
        <v>733674.27857142687</v>
      </c>
      <c r="H219" s="2">
        <f t="shared" si="39"/>
        <v>101920717.91428521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776372.68384422362</v>
      </c>
      <c r="Q219" s="2">
        <f t="shared" si="42"/>
        <v>750000</v>
      </c>
      <c r="R219" s="2">
        <f t="shared" si="40"/>
        <v>106242837.00512832</v>
      </c>
      <c r="S219" s="2">
        <f t="shared" si="17"/>
        <v>733674.27857142687</v>
      </c>
      <c r="T219" s="2">
        <f t="shared" si="18"/>
        <v>18142</v>
      </c>
      <c r="U219" s="2">
        <f t="shared" si="19"/>
        <v>750000</v>
      </c>
      <c r="V219" s="2">
        <f t="shared" si="34"/>
        <v>47883071.44505474</v>
      </c>
      <c r="W219" s="2">
        <f t="shared" si="20"/>
        <v>550758.7862637341</v>
      </c>
      <c r="X219" s="2">
        <f t="shared" si="6"/>
        <v>199241.2137362659</v>
      </c>
      <c r="Y219" s="2">
        <f t="shared" si="37"/>
        <v>58359765.560073584</v>
      </c>
      <c r="Z219" s="2" t="str">
        <f t="shared" si="8"/>
        <v>HERE</v>
      </c>
      <c r="AA219" s="2">
        <f>IF(Z219="HERE",Y219,AA218+Graph!$G$1*1000)</f>
        <v>58359765.560073584</v>
      </c>
      <c r="AB219" s="2">
        <f t="shared" si="21"/>
        <v>199241.2137362659</v>
      </c>
      <c r="AC219" s="2">
        <f t="shared" si="38"/>
        <v>47883071.44505474</v>
      </c>
      <c r="AD219" s="3">
        <f t="shared" si="10"/>
        <v>52800000</v>
      </c>
      <c r="AE219" s="2">
        <f>IF(AE217&gt;=52800000,52800000,IF(AB198=Graph!G$1*1000,AE218+Graph!G$1*1000,AC219))</f>
        <v>47883071.44505474</v>
      </c>
      <c r="AF219" s="3">
        <f t="shared" si="11"/>
        <v>47883071.44505474</v>
      </c>
      <c r="AG219" s="3">
        <f t="shared" si="29"/>
        <v>49358721.283214279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41"/>
        <v>735851.84395603836</v>
      </c>
      <c r="H220" s="2">
        <f t="shared" si="39"/>
        <v>102656569.75824125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778780.38650472462</v>
      </c>
      <c r="Q220" s="2">
        <f t="shared" si="42"/>
        <v>750000</v>
      </c>
      <c r="R220" s="2">
        <f t="shared" si="40"/>
        <v>106992837.00512832</v>
      </c>
      <c r="S220" s="2">
        <f t="shared" si="17"/>
        <v>735851.84395603836</v>
      </c>
      <c r="T220" s="2">
        <f t="shared" si="18"/>
        <v>18142</v>
      </c>
      <c r="U220" s="2">
        <f t="shared" si="19"/>
        <v>750000</v>
      </c>
      <c r="V220" s="2">
        <f t="shared" si="34"/>
        <v>48436007.796703085</v>
      </c>
      <c r="W220" s="2">
        <f t="shared" si="20"/>
        <v>552936.35164834559</v>
      </c>
      <c r="X220" s="2">
        <f t="shared" si="6"/>
        <v>197063.64835165441</v>
      </c>
      <c r="Y220" s="2">
        <f t="shared" si="37"/>
        <v>58556829.208425239</v>
      </c>
      <c r="Z220" s="2" t="str">
        <f t="shared" si="8"/>
        <v>HERE</v>
      </c>
      <c r="AA220" s="2">
        <f>IF(Z220="HERE",Y220,AA219+Graph!$G$1*1000)</f>
        <v>58556829.208425239</v>
      </c>
      <c r="AB220" s="2">
        <f t="shared" si="21"/>
        <v>197063.64835165441</v>
      </c>
      <c r="AC220" s="2">
        <f t="shared" si="38"/>
        <v>48436007.796703085</v>
      </c>
      <c r="AD220" s="3">
        <f t="shared" si="10"/>
        <v>52800000</v>
      </c>
      <c r="AE220" s="2">
        <f>IF(AE218&gt;=52800000,52800000,IF(AB199=Graph!G$1*1000,AE219+Graph!G$1*1000,AC220))</f>
        <v>48436007.796703085</v>
      </c>
      <c r="AF220" s="3">
        <f t="shared" si="11"/>
        <v>48436007.796703085</v>
      </c>
      <c r="AG220" s="3">
        <f t="shared" si="29"/>
        <v>49384081.657142848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41"/>
        <v>738029.40934064984</v>
      </c>
      <c r="H221" s="2">
        <f t="shared" si="39"/>
        <v>103394599.1675819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781188.08916522563</v>
      </c>
      <c r="Q221" s="2">
        <f t="shared" si="42"/>
        <v>750000</v>
      </c>
      <c r="R221" s="2">
        <f t="shared" si="40"/>
        <v>107742837.00512832</v>
      </c>
      <c r="S221" s="2">
        <f t="shared" si="17"/>
        <v>738029.40934064984</v>
      </c>
      <c r="T221" s="2">
        <f t="shared" si="18"/>
        <v>18142</v>
      </c>
      <c r="U221" s="2">
        <f t="shared" si="19"/>
        <v>750000</v>
      </c>
      <c r="V221" s="2">
        <f t="shared" si="34"/>
        <v>48991121.713736042</v>
      </c>
      <c r="W221" s="2">
        <f t="shared" si="20"/>
        <v>555113.91703295708</v>
      </c>
      <c r="X221" s="2">
        <f t="shared" si="6"/>
        <v>194886.08296704292</v>
      </c>
      <c r="Y221" s="2">
        <f t="shared" si="37"/>
        <v>58751715.291392282</v>
      </c>
      <c r="Z221" s="2" t="str">
        <f t="shared" si="8"/>
        <v>HERE</v>
      </c>
      <c r="AA221" s="2">
        <f>IF(Z221="HERE",Y221,AA220+Graph!$G$1*1000)</f>
        <v>58751715.291392282</v>
      </c>
      <c r="AB221" s="2">
        <f t="shared" si="21"/>
        <v>194886.08296704292</v>
      </c>
      <c r="AC221" s="2">
        <f t="shared" si="38"/>
        <v>48991121.713736042</v>
      </c>
      <c r="AD221" s="3">
        <f t="shared" si="10"/>
        <v>52800000</v>
      </c>
      <c r="AE221" s="2">
        <f>IF(AE219&gt;=52800000,52800000,IF(AB200=Graph!G$1*1000,AE220+Graph!G$1*1000,AC221))</f>
        <v>48991121.713736042</v>
      </c>
      <c r="AF221" s="3">
        <f t="shared" si="11"/>
        <v>48991121.713736042</v>
      </c>
      <c r="AG221" s="3">
        <f t="shared" si="29"/>
        <v>49409550.90934065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41"/>
        <v>740206.97472527623</v>
      </c>
      <c r="H222" s="2">
        <f t="shared" si="39"/>
        <v>104134806.14230718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783595.79182571173</v>
      </c>
      <c r="Q222" s="2">
        <f t="shared" si="42"/>
        <v>750000</v>
      </c>
      <c r="R222" s="2">
        <f t="shared" si="40"/>
        <v>108492837.00512832</v>
      </c>
      <c r="S222" s="2">
        <f t="shared" si="17"/>
        <v>740206.97472527623</v>
      </c>
      <c r="T222" s="2">
        <f t="shared" si="18"/>
        <v>18142</v>
      </c>
      <c r="U222" s="2">
        <f t="shared" si="19"/>
        <v>750000</v>
      </c>
      <c r="V222" s="2">
        <f t="shared" si="34"/>
        <v>49548413.196153626</v>
      </c>
      <c r="W222" s="2">
        <f t="shared" si="20"/>
        <v>557291.48241758347</v>
      </c>
      <c r="X222" s="2">
        <f t="shared" si="6"/>
        <v>192708.51758241653</v>
      </c>
      <c r="Y222" s="2">
        <f t="shared" si="37"/>
        <v>58944423.808974698</v>
      </c>
      <c r="Z222" s="2" t="str">
        <f t="shared" si="8"/>
        <v>HERE</v>
      </c>
      <c r="AA222" s="2">
        <f>IF(Z222="HERE",Y222,AA221+Graph!$G$1*1000)</f>
        <v>58944423.808974698</v>
      </c>
      <c r="AB222" s="2">
        <f t="shared" si="21"/>
        <v>192708.51758241653</v>
      </c>
      <c r="AC222" s="2">
        <f t="shared" si="38"/>
        <v>49548413.196153626</v>
      </c>
      <c r="AD222" s="3">
        <f t="shared" si="10"/>
        <v>52800000</v>
      </c>
      <c r="AE222" s="2">
        <f>IF(AE220&gt;=52800000,52800000,IF(AB201=Graph!G$1*1000,AE221+Graph!G$1*1000,AC222))</f>
        <v>49548413.196153626</v>
      </c>
      <c r="AF222" s="3">
        <f t="shared" si="11"/>
        <v>49548413.196153626</v>
      </c>
      <c r="AG222" s="3">
        <f t="shared" si="29"/>
        <v>49435129.039807685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41"/>
        <v>742384.54010988772</v>
      </c>
      <c r="H223" s="2">
        <f t="shared" si="39"/>
        <v>104877190.68241706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786003.49448621273</v>
      </c>
      <c r="Q223" s="2">
        <f t="shared" si="42"/>
        <v>750000</v>
      </c>
      <c r="R223" s="2">
        <f t="shared" si="40"/>
        <v>109242837.00512832</v>
      </c>
      <c r="S223" s="2">
        <f t="shared" si="17"/>
        <v>742384.54010988772</v>
      </c>
      <c r="T223" s="2">
        <f t="shared" si="18"/>
        <v>18142</v>
      </c>
      <c r="U223" s="2">
        <f t="shared" si="19"/>
        <v>750000</v>
      </c>
      <c r="V223" s="2">
        <f t="shared" si="34"/>
        <v>50107882.243955821</v>
      </c>
      <c r="W223" s="2">
        <f t="shared" si="20"/>
        <v>559469.04780219495</v>
      </c>
      <c r="X223" s="2">
        <f t="shared" si="6"/>
        <v>190530.95219780505</v>
      </c>
      <c r="Y223" s="2">
        <f t="shared" ref="Y223:Y286" si="43">IF(COUNT($C224)=0,IF(COUNT($C223)=1,C223,SUM(Y222+X223)),C223)</f>
        <v>59134954.761172503</v>
      </c>
      <c r="Z223" s="2" t="str">
        <f t="shared" si="8"/>
        <v>HERE</v>
      </c>
      <c r="AA223" s="2">
        <f>IF(Z223="HERE",Y223,AA222+Graph!$G$1*1000)</f>
        <v>59134954.761172503</v>
      </c>
      <c r="AB223" s="2">
        <f t="shared" si="21"/>
        <v>190530.95219780505</v>
      </c>
      <c r="AC223" s="2">
        <f t="shared" ref="AC223:AC286" si="44">IF(Z224="HERE",V223,AC222)</f>
        <v>50107882.243955821</v>
      </c>
      <c r="AD223" s="3">
        <f t="shared" si="10"/>
        <v>52800000</v>
      </c>
      <c r="AE223" s="2">
        <f>IF(AE221&gt;=52800000,52800000,IF(AB202=Graph!G$1*1000,AE222+Graph!G$1*1000,AC223))</f>
        <v>50107882.243955821</v>
      </c>
      <c r="AF223" s="3">
        <f t="shared" si="11"/>
        <v>50107882.243955821</v>
      </c>
      <c r="AG223" s="3">
        <f t="shared" si="29"/>
        <v>49460816.048543945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41"/>
        <v>744562.10549449921</v>
      </c>
      <c r="H224" s="2">
        <f t="shared" ref="H224:H287" si="45">IF(COUNT($C225)=0,IF(COUNT($C224)=1,C224,SUM(H223+G224)),C224)</f>
        <v>105621752.78791156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788411.19714671373</v>
      </c>
      <c r="Q224" s="2">
        <f t="shared" si="42"/>
        <v>750000</v>
      </c>
      <c r="R224" s="2">
        <f t="shared" ref="R224:R287" si="46">IF(COUNT($C225)=0,IF(COUNT($C224)=1,M224,SUM(R223+Q224)),M224)</f>
        <v>109992837.00512832</v>
      </c>
      <c r="S224" s="2">
        <f t="shared" si="17"/>
        <v>744562.10549449921</v>
      </c>
      <c r="T224" s="2">
        <f t="shared" si="18"/>
        <v>18142</v>
      </c>
      <c r="U224" s="2">
        <f t="shared" si="19"/>
        <v>750000</v>
      </c>
      <c r="V224" s="2">
        <f t="shared" si="34"/>
        <v>50669528.857142627</v>
      </c>
      <c r="W224" s="2">
        <f t="shared" si="20"/>
        <v>561646.61318680644</v>
      </c>
      <c r="X224" s="2">
        <f t="shared" si="6"/>
        <v>188353.38681319356</v>
      </c>
      <c r="Y224" s="2">
        <f t="shared" si="43"/>
        <v>59323308.147985697</v>
      </c>
      <c r="Z224" s="2" t="str">
        <f t="shared" si="8"/>
        <v>HERE</v>
      </c>
      <c r="AA224" s="2">
        <f>IF(Z224="HERE",Y224,AA223+Graph!$G$1*1000)</f>
        <v>59323308.147985697</v>
      </c>
      <c r="AB224" s="2">
        <f t="shared" si="21"/>
        <v>188353.38681319356</v>
      </c>
      <c r="AC224" s="2">
        <f t="shared" si="44"/>
        <v>50669528.857142627</v>
      </c>
      <c r="AD224" s="3">
        <f t="shared" si="10"/>
        <v>52800000</v>
      </c>
      <c r="AE224" s="2">
        <f>IF(AE222&gt;=52800000,52800000,IF(AB203=Graph!G$1*1000,AE223+Graph!G$1*1000,AC224))</f>
        <v>50669528.857142627</v>
      </c>
      <c r="AF224" s="3">
        <f t="shared" si="11"/>
        <v>50669528.857142627</v>
      </c>
      <c r="AG224" s="3">
        <f t="shared" si="29"/>
        <v>49486611.935549445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41"/>
        <v>746739.67087911069</v>
      </c>
      <c r="H225" s="2">
        <f t="shared" si="45"/>
        <v>106368492.45879067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790818.89980721474</v>
      </c>
      <c r="Q225" s="2">
        <f t="shared" si="42"/>
        <v>750000</v>
      </c>
      <c r="R225" s="2">
        <f t="shared" si="46"/>
        <v>110742837.00512832</v>
      </c>
      <c r="S225" s="2">
        <f t="shared" si="17"/>
        <v>746739.67087911069</v>
      </c>
      <c r="T225" s="2">
        <f t="shared" si="18"/>
        <v>18142</v>
      </c>
      <c r="U225" s="2">
        <f t="shared" si="19"/>
        <v>750000</v>
      </c>
      <c r="V225" s="2">
        <f t="shared" si="34"/>
        <v>51233353.035714045</v>
      </c>
      <c r="W225" s="2">
        <f t="shared" si="20"/>
        <v>563824.17857141793</v>
      </c>
      <c r="X225" s="2">
        <f t="shared" si="6"/>
        <v>186175.82142858207</v>
      </c>
      <c r="Y225" s="2">
        <f t="shared" si="43"/>
        <v>59509483.969414279</v>
      </c>
      <c r="Z225" s="2" t="str">
        <f t="shared" si="8"/>
        <v>HERE</v>
      </c>
      <c r="AA225" s="2">
        <f>IF(Z225="HERE",Y225,AA224+Graph!$G$1*1000)</f>
        <v>59509483.969414279</v>
      </c>
      <c r="AB225" s="2">
        <f t="shared" si="21"/>
        <v>186175.82142858207</v>
      </c>
      <c r="AC225" s="2">
        <f t="shared" si="44"/>
        <v>51233353.035714045</v>
      </c>
      <c r="AD225" s="3">
        <f t="shared" si="10"/>
        <v>52800000</v>
      </c>
      <c r="AE225" s="2">
        <f>IF(AE223&gt;=52800000,52800000,IF(AB204=Graph!G$1*1000,AE224+Graph!G$1*1000,AC225))</f>
        <v>51233353.035714045</v>
      </c>
      <c r="AF225" s="3">
        <f t="shared" si="11"/>
        <v>51233353.035714045</v>
      </c>
      <c r="AG225" s="3">
        <f t="shared" si="29"/>
        <v>49512516.700824171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41"/>
        <v>748917.23626373708</v>
      </c>
      <c r="H226" s="2">
        <f t="shared" si="45"/>
        <v>107117409.69505441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793226.60246771574</v>
      </c>
      <c r="Q226" s="2">
        <f t="shared" si="42"/>
        <v>750000</v>
      </c>
      <c r="R226" s="2">
        <f t="shared" si="46"/>
        <v>111492837.00512832</v>
      </c>
      <c r="S226" s="2">
        <f t="shared" si="17"/>
        <v>748917.23626373708</v>
      </c>
      <c r="T226" s="2">
        <f t="shared" si="18"/>
        <v>18142</v>
      </c>
      <c r="U226" s="2">
        <f t="shared" si="19"/>
        <v>750000</v>
      </c>
      <c r="V226" s="2">
        <f t="shared" si="34"/>
        <v>51799354.779670089</v>
      </c>
      <c r="W226" s="2">
        <f t="shared" si="20"/>
        <v>566001.74395604432</v>
      </c>
      <c r="X226" s="2">
        <f t="shared" si="6"/>
        <v>183998.25604395568</v>
      </c>
      <c r="Y226" s="2">
        <f t="shared" si="43"/>
        <v>59693482.225458235</v>
      </c>
      <c r="Z226" s="2" t="str">
        <f t="shared" si="8"/>
        <v>HERE</v>
      </c>
      <c r="AA226" s="2">
        <f>IF(Z226="HERE",Y226,AA225+Graph!$G$1*1000)</f>
        <v>59693482.225458235</v>
      </c>
      <c r="AB226" s="2">
        <f t="shared" si="21"/>
        <v>183998.25604395568</v>
      </c>
      <c r="AC226" s="2">
        <f t="shared" si="44"/>
        <v>51799354.779670089</v>
      </c>
      <c r="AD226" s="3">
        <f t="shared" si="10"/>
        <v>52800000</v>
      </c>
      <c r="AE226" s="2">
        <f>IF(AE224&gt;=52800000,52800000,IF(AB205=Graph!G$1*1000,AE225+Graph!G$1*1000,AC226))</f>
        <v>51799354.779670089</v>
      </c>
      <c r="AF226" s="3">
        <f t="shared" si="11"/>
        <v>51799354.779670089</v>
      </c>
      <c r="AG226" s="3">
        <f t="shared" si="29"/>
        <v>49538530.344368123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41"/>
        <v>731858</v>
      </c>
      <c r="H227" s="2">
        <f t="shared" si="45"/>
        <v>107849267.69505441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795634.30512820184</v>
      </c>
      <c r="Q227" s="2">
        <f t="shared" si="42"/>
        <v>750000</v>
      </c>
      <c r="R227" s="2">
        <f t="shared" si="46"/>
        <v>112242837.00512832</v>
      </c>
      <c r="S227" s="2">
        <f t="shared" si="17"/>
        <v>731858</v>
      </c>
      <c r="T227" s="2">
        <f t="shared" si="18"/>
        <v>18142</v>
      </c>
      <c r="U227" s="2">
        <f t="shared" si="19"/>
        <v>750000</v>
      </c>
      <c r="V227" s="2">
        <f t="shared" si="34"/>
        <v>52367534.089010745</v>
      </c>
      <c r="W227" s="2">
        <f t="shared" si="20"/>
        <v>568179.3093406558</v>
      </c>
      <c r="X227" s="2">
        <f t="shared" si="6"/>
        <v>181820.6906593442</v>
      </c>
      <c r="Y227" s="2">
        <f t="shared" si="43"/>
        <v>59875302.916117579</v>
      </c>
      <c r="Z227" s="2" t="str">
        <f t="shared" si="8"/>
        <v>HERE</v>
      </c>
      <c r="AA227" s="2">
        <f>IF(Z227="HERE",Y227,AA226+Graph!$G$1*1000)</f>
        <v>59875302.916117579</v>
      </c>
      <c r="AB227" s="2">
        <f t="shared" si="21"/>
        <v>181820.6906593442</v>
      </c>
      <c r="AC227" s="2">
        <f t="shared" si="44"/>
        <v>52367534.089010745</v>
      </c>
      <c r="AD227" s="3">
        <f t="shared" si="10"/>
        <v>52800000</v>
      </c>
      <c r="AE227" s="2">
        <f>IF(AE225&gt;=52800000,52800000,IF(AB206=Graph!G$1*1000,AE226+Graph!G$1*1000,AC227))</f>
        <v>52367534.089010745</v>
      </c>
      <c r="AF227" s="3">
        <f t="shared" si="11"/>
        <v>52367534.089010745</v>
      </c>
      <c r="AG227" s="3">
        <f t="shared" si="29"/>
        <v>49564652.866181314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41"/>
        <v>731858</v>
      </c>
      <c r="H228" s="2">
        <f t="shared" si="45"/>
        <v>108581125.69505441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798042.00778870285</v>
      </c>
      <c r="Q228" s="2">
        <f t="shared" si="42"/>
        <v>750000</v>
      </c>
      <c r="R228" s="2">
        <f t="shared" si="46"/>
        <v>112992837.00512832</v>
      </c>
      <c r="S228" s="2">
        <f t="shared" si="17"/>
        <v>731858</v>
      </c>
      <c r="T228" s="2">
        <f t="shared" si="18"/>
        <v>18142</v>
      </c>
      <c r="U228" s="2">
        <f t="shared" si="19"/>
        <v>750000</v>
      </c>
      <c r="V228" s="2">
        <f t="shared" si="34"/>
        <v>52937890.963736013</v>
      </c>
      <c r="W228" s="2">
        <f t="shared" si="20"/>
        <v>570356.87472526729</v>
      </c>
      <c r="X228" s="2">
        <f t="shared" si="6"/>
        <v>179643.12527473271</v>
      </c>
      <c r="Y228" s="2">
        <f t="shared" si="43"/>
        <v>60054946.041392311</v>
      </c>
      <c r="Z228" s="2" t="str">
        <f t="shared" si="8"/>
        <v>HERE</v>
      </c>
      <c r="AA228" s="2">
        <f>IF(Z228="HERE",Y228,AA227+Graph!$G$1*1000)</f>
        <v>60054946.041392311</v>
      </c>
      <c r="AB228" s="2">
        <f t="shared" si="21"/>
        <v>179643.12527473271</v>
      </c>
      <c r="AC228" s="2">
        <f t="shared" si="44"/>
        <v>52937890.963736013</v>
      </c>
      <c r="AD228" s="3">
        <f t="shared" si="10"/>
        <v>52800000</v>
      </c>
      <c r="AE228" s="2">
        <f>IF(AE226&gt;=52800000,52800000,IF(AB207=Graph!G$1*1000,AE227+Graph!G$1*1000,AC228))</f>
        <v>52937890.963736013</v>
      </c>
      <c r="AF228" s="3">
        <f t="shared" si="11"/>
        <v>52800000</v>
      </c>
      <c r="AG228" s="3">
        <f t="shared" si="29"/>
        <v>49590884.266263731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41"/>
        <v>731858</v>
      </c>
      <c r="H229" s="2">
        <f t="shared" si="45"/>
        <v>109312983.69505441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800449.71044920385</v>
      </c>
      <c r="Q229" s="2">
        <f t="shared" si="42"/>
        <v>750000</v>
      </c>
      <c r="R229" s="2">
        <f t="shared" si="46"/>
        <v>113742837.00512832</v>
      </c>
      <c r="S229" s="2">
        <f t="shared" si="17"/>
        <v>731858</v>
      </c>
      <c r="T229" s="2">
        <f t="shared" si="18"/>
        <v>18142</v>
      </c>
      <c r="U229" s="2">
        <f t="shared" si="19"/>
        <v>750000</v>
      </c>
      <c r="V229" s="2">
        <f t="shared" si="34"/>
        <v>53510425.403845906</v>
      </c>
      <c r="W229" s="2">
        <f t="shared" si="20"/>
        <v>572534.44010989368</v>
      </c>
      <c r="X229" s="2">
        <f t="shared" si="6"/>
        <v>177465.55989010632</v>
      </c>
      <c r="Y229" s="2">
        <f t="shared" si="43"/>
        <v>60232411.601282418</v>
      </c>
      <c r="Z229" s="2" t="str">
        <f t="shared" si="8"/>
        <v>HERE</v>
      </c>
      <c r="AA229" s="2">
        <f>IF(Z229="HERE",Y229,AA228+Graph!$G$1*1000)</f>
        <v>60232411.601282418</v>
      </c>
      <c r="AB229" s="2">
        <f t="shared" si="21"/>
        <v>177465.55989010632</v>
      </c>
      <c r="AC229" s="2">
        <f t="shared" si="44"/>
        <v>53510425.403845906</v>
      </c>
      <c r="AD229" s="3">
        <f t="shared" si="10"/>
        <v>52800000</v>
      </c>
      <c r="AE229" s="2">
        <f>IF(AE227&gt;=52800000,52800000,IF(AB208=Graph!G$1*1000,AE228+Graph!G$1*1000,AC229))</f>
        <v>53510425.403845906</v>
      </c>
      <c r="AF229" s="3">
        <f t="shared" si="11"/>
        <v>52800000</v>
      </c>
      <c r="AG229" s="3">
        <f t="shared" si="29"/>
        <v>49617224.544615373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ref="G230:G293" si="47">IF(F230&gt;750000,$AK$31*1000,F230)</f>
        <v>731858</v>
      </c>
      <c r="H230" s="2">
        <f t="shared" si="45"/>
        <v>110044841.69505441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802857.41310970485</v>
      </c>
      <c r="Q230" s="2">
        <f t="shared" ref="Q230:Q293" si="48">IF(P230&gt;750000,750000,P230)</f>
        <v>750000</v>
      </c>
      <c r="R230" s="2">
        <f t="shared" si="46"/>
        <v>114492837.00512832</v>
      </c>
      <c r="S230" s="2">
        <f t="shared" si="17"/>
        <v>731858</v>
      </c>
      <c r="T230" s="2">
        <f t="shared" si="18"/>
        <v>18142</v>
      </c>
      <c r="U230" s="2">
        <f t="shared" si="19"/>
        <v>750000</v>
      </c>
      <c r="V230" s="2">
        <f t="shared" si="34"/>
        <v>54085137.409340411</v>
      </c>
      <c r="W230" s="2">
        <f t="shared" si="20"/>
        <v>574712.00549450517</v>
      </c>
      <c r="X230" s="2">
        <f t="shared" si="6"/>
        <v>175287.99450549483</v>
      </c>
      <c r="Y230" s="2">
        <f t="shared" si="43"/>
        <v>60407699.595787913</v>
      </c>
      <c r="Z230" s="2" t="str">
        <f t="shared" si="8"/>
        <v>HERE</v>
      </c>
      <c r="AA230" s="2">
        <f>IF(Z230="HERE",Y230,AA229+Graph!$G$1*1000)</f>
        <v>60407699.595787913</v>
      </c>
      <c r="AB230" s="2">
        <f t="shared" si="21"/>
        <v>175287.99450549483</v>
      </c>
      <c r="AC230" s="2">
        <f t="shared" si="44"/>
        <v>54085137.409340411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49643673.701236255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47"/>
        <v>731858</v>
      </c>
      <c r="H231" s="2">
        <f t="shared" si="45"/>
        <v>110776699.69505441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805265.11577019095</v>
      </c>
      <c r="Q231" s="2">
        <f t="shared" si="48"/>
        <v>750000</v>
      </c>
      <c r="R231" s="2">
        <f t="shared" si="46"/>
        <v>115242837.00512832</v>
      </c>
      <c r="S231" s="2">
        <f t="shared" si="17"/>
        <v>731858</v>
      </c>
      <c r="T231" s="2">
        <f t="shared" si="18"/>
        <v>18142</v>
      </c>
      <c r="U231" s="2">
        <f t="shared" si="19"/>
        <v>750000</v>
      </c>
      <c r="V231" s="2">
        <f t="shared" si="34"/>
        <v>54662026.980219528</v>
      </c>
      <c r="W231" s="2">
        <f t="shared" si="20"/>
        <v>576889.57087911665</v>
      </c>
      <c r="X231" s="2">
        <f t="shared" si="6"/>
        <v>173110.42912088335</v>
      </c>
      <c r="Y231" s="2">
        <f t="shared" si="43"/>
        <v>60580810.024908796</v>
      </c>
      <c r="Z231" s="2" t="str">
        <f t="shared" si="8"/>
        <v>HERE</v>
      </c>
      <c r="AA231" s="2">
        <f>IF(Z231="HERE",Y231,AA230+Graph!$G$1*1000)</f>
        <v>60580810.024908796</v>
      </c>
      <c r="AB231" s="2">
        <f t="shared" si="21"/>
        <v>173110.42912088335</v>
      </c>
      <c r="AC231" s="2">
        <f t="shared" si="44"/>
        <v>54662026.980219528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49670231.736126363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47"/>
        <v>731858</v>
      </c>
      <c r="H232" s="2">
        <f t="shared" si="45"/>
        <v>111508557.69505441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807672.81843069196</v>
      </c>
      <c r="Q232" s="2">
        <f t="shared" si="48"/>
        <v>750000</v>
      </c>
      <c r="R232" s="2">
        <f t="shared" si="46"/>
        <v>115992837.00512832</v>
      </c>
      <c r="S232" s="2">
        <f t="shared" si="17"/>
        <v>731858</v>
      </c>
      <c r="T232" s="2">
        <f t="shared" si="18"/>
        <v>18142</v>
      </c>
      <c r="U232" s="2">
        <f t="shared" si="19"/>
        <v>750000</v>
      </c>
      <c r="V232" s="2">
        <f t="shared" si="34"/>
        <v>55241094.116483256</v>
      </c>
      <c r="W232" s="2">
        <f t="shared" si="20"/>
        <v>579067.13626372814</v>
      </c>
      <c r="X232" s="2">
        <f t="shared" si="6"/>
        <v>170932.86373627186</v>
      </c>
      <c r="Y232" s="2">
        <f t="shared" si="43"/>
        <v>60751742.888645068</v>
      </c>
      <c r="Z232" s="2" t="str">
        <f t="shared" si="8"/>
        <v>HERE</v>
      </c>
      <c r="AA232" s="2">
        <f>IF(Z232="HERE",Y232,AA231+Graph!$G$1*1000)</f>
        <v>60751742.888645068</v>
      </c>
      <c r="AB232" s="2">
        <f t="shared" si="21"/>
        <v>170932.86373627186</v>
      </c>
      <c r="AC232" s="2">
        <f t="shared" si="44"/>
        <v>55241094.116483256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49696898.649285704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47"/>
        <v>731858</v>
      </c>
      <c r="H233" s="2">
        <f t="shared" si="45"/>
        <v>112240415.69505441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810080.52109119296</v>
      </c>
      <c r="Q233" s="2">
        <f t="shared" si="48"/>
        <v>750000</v>
      </c>
      <c r="R233" s="2">
        <f t="shared" si="46"/>
        <v>116742837.00512832</v>
      </c>
      <c r="S233" s="2">
        <f t="shared" si="17"/>
        <v>731858</v>
      </c>
      <c r="T233" s="2">
        <f t="shared" si="18"/>
        <v>18142</v>
      </c>
      <c r="U233" s="2">
        <f t="shared" si="19"/>
        <v>750000</v>
      </c>
      <c r="V233" s="2">
        <f t="shared" si="34"/>
        <v>55822338.818131611</v>
      </c>
      <c r="W233" s="2">
        <f t="shared" si="20"/>
        <v>581244.70164835453</v>
      </c>
      <c r="X233" s="2">
        <f t="shared" si="6"/>
        <v>168755.29835164547</v>
      </c>
      <c r="Y233" s="2">
        <f t="shared" si="43"/>
        <v>60920498.186996713</v>
      </c>
      <c r="Z233" s="2" t="str">
        <f t="shared" si="8"/>
        <v>HERE</v>
      </c>
      <c r="AA233" s="2">
        <f>IF(Z233="HERE",Y233,AA232+Graph!$G$1*1000)</f>
        <v>60920498.186996713</v>
      </c>
      <c r="AB233" s="2">
        <f t="shared" si="21"/>
        <v>168755.29835164547</v>
      </c>
      <c r="AC233" s="2">
        <f t="shared" si="44"/>
        <v>55822338.818131611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49723674.440714277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47"/>
        <v>731858</v>
      </c>
      <c r="H234" s="2">
        <f t="shared" si="45"/>
        <v>112972273.69505441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812488.22375169396</v>
      </c>
      <c r="Q234" s="2">
        <f t="shared" si="48"/>
        <v>750000</v>
      </c>
      <c r="R234" s="2">
        <f t="shared" si="46"/>
        <v>117492837.00512832</v>
      </c>
      <c r="S234" s="2">
        <f t="shared" si="17"/>
        <v>731858</v>
      </c>
      <c r="T234" s="2">
        <f t="shared" si="18"/>
        <v>18142</v>
      </c>
      <c r="U234" s="2">
        <f t="shared" si="19"/>
        <v>750000</v>
      </c>
      <c r="V234" s="2">
        <f t="shared" si="34"/>
        <v>56405761.085164577</v>
      </c>
      <c r="W234" s="2">
        <f t="shared" si="20"/>
        <v>583422.26703296602</v>
      </c>
      <c r="X234" s="2">
        <f t="shared" si="6"/>
        <v>166577.73296703398</v>
      </c>
      <c r="Y234" s="2">
        <f t="shared" si="43"/>
        <v>61087075.919963747</v>
      </c>
      <c r="Z234" s="2" t="str">
        <f t="shared" si="8"/>
        <v>HERE</v>
      </c>
      <c r="AA234" s="2">
        <f>IF(Z234="HERE",Y234,AA233+Graph!$G$1*1000)</f>
        <v>61087075.919963747</v>
      </c>
      <c r="AB234" s="2">
        <f t="shared" si="21"/>
        <v>166577.73296703398</v>
      </c>
      <c r="AC234" s="2">
        <f t="shared" si="44"/>
        <v>56405761.085164577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49750559.110412076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47"/>
        <v>731858</v>
      </c>
      <c r="H235" s="2">
        <f t="shared" si="45"/>
        <v>113704131.69505441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814895.92641218007</v>
      </c>
      <c r="Q235" s="2">
        <f t="shared" si="48"/>
        <v>750000</v>
      </c>
      <c r="R235" s="2">
        <f t="shared" si="46"/>
        <v>118242837.00512832</v>
      </c>
      <c r="S235" s="2">
        <f t="shared" si="17"/>
        <v>731858</v>
      </c>
      <c r="T235" s="2">
        <f t="shared" si="18"/>
        <v>18142</v>
      </c>
      <c r="U235" s="2">
        <f t="shared" si="19"/>
        <v>750000</v>
      </c>
      <c r="V235" s="2">
        <f t="shared" si="34"/>
        <v>56991360.917582154</v>
      </c>
      <c r="W235" s="2">
        <f t="shared" si="20"/>
        <v>585599.83241757751</v>
      </c>
      <c r="X235" s="2">
        <f t="shared" si="6"/>
        <v>164400.16758242249</v>
      </c>
      <c r="Y235" s="2">
        <f t="shared" si="43"/>
        <v>61251476.08754617</v>
      </c>
      <c r="Z235" s="2" t="str">
        <f t="shared" si="8"/>
        <v>HERE</v>
      </c>
      <c r="AA235" s="2">
        <f>IF(Z235="HERE",Y235,AA234+Graph!$G$1*1000)</f>
        <v>61251476.08754617</v>
      </c>
      <c r="AB235" s="2">
        <f t="shared" si="21"/>
        <v>164400.16758242249</v>
      </c>
      <c r="AC235" s="2">
        <f t="shared" si="44"/>
        <v>56991360.917582154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49777552.658379108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47"/>
        <v>731858</v>
      </c>
      <c r="H236" s="2">
        <f t="shared" si="45"/>
        <v>114435989.69505441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817303.62907268107</v>
      </c>
      <c r="Q236" s="2">
        <f t="shared" si="48"/>
        <v>750000</v>
      </c>
      <c r="R236" s="2">
        <f t="shared" si="46"/>
        <v>118992837.00512832</v>
      </c>
      <c r="S236" s="2">
        <f t="shared" si="17"/>
        <v>731858</v>
      </c>
      <c r="T236" s="2">
        <f t="shared" si="18"/>
        <v>18142</v>
      </c>
      <c r="U236" s="2">
        <f t="shared" si="19"/>
        <v>750000</v>
      </c>
      <c r="V236" s="2">
        <f t="shared" si="34"/>
        <v>57579138.315384343</v>
      </c>
      <c r="W236" s="2">
        <f t="shared" si="20"/>
        <v>587777.39780218899</v>
      </c>
      <c r="X236" s="2">
        <f t="shared" si="6"/>
        <v>162222.60219781101</v>
      </c>
      <c r="Y236" s="2">
        <f t="shared" si="43"/>
        <v>61413698.689743981</v>
      </c>
      <c r="Z236" s="2" t="str">
        <f t="shared" si="8"/>
        <v>HERE</v>
      </c>
      <c r="AA236" s="2">
        <f>IF(Z236="HERE",Y236,AA235+Graph!$G$1*1000)</f>
        <v>61413698.689743981</v>
      </c>
      <c r="AB236" s="2">
        <f t="shared" si="21"/>
        <v>162222.60219781101</v>
      </c>
      <c r="AC236" s="2">
        <f t="shared" si="44"/>
        <v>57579138.315384343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49804655.084615372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47"/>
        <v>731858</v>
      </c>
      <c r="H237" s="2">
        <f t="shared" si="45"/>
        <v>115167847.69505441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819711.33173318207</v>
      </c>
      <c r="Q237" s="2">
        <f t="shared" si="48"/>
        <v>750000</v>
      </c>
      <c r="R237" s="2">
        <f t="shared" si="46"/>
        <v>119742837.00512832</v>
      </c>
      <c r="S237" s="2">
        <f t="shared" si="17"/>
        <v>731858</v>
      </c>
      <c r="T237" s="2">
        <f t="shared" si="18"/>
        <v>18142</v>
      </c>
      <c r="U237" s="2">
        <f t="shared" si="19"/>
        <v>750000</v>
      </c>
      <c r="V237" s="2">
        <f t="shared" si="34"/>
        <v>58169093.278571159</v>
      </c>
      <c r="W237" s="2">
        <f t="shared" si="20"/>
        <v>589954.96318681538</v>
      </c>
      <c r="X237" s="2">
        <f t="shared" si="6"/>
        <v>160045.03681318462</v>
      </c>
      <c r="Y237" s="2">
        <f t="shared" si="43"/>
        <v>61573743.726557165</v>
      </c>
      <c r="Z237" s="2" t="str">
        <f t="shared" si="8"/>
        <v>HERE</v>
      </c>
      <c r="AA237" s="2">
        <f>IF(Z237="HERE",Y237,AA236+Graph!$G$1*1000)</f>
        <v>61573743.726557165</v>
      </c>
      <c r="AB237" s="2">
        <f t="shared" si="21"/>
        <v>160045.03681318462</v>
      </c>
      <c r="AC237" s="2">
        <f t="shared" si="44"/>
        <v>58169093.278571159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49831866.389120869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47"/>
        <v>731858</v>
      </c>
      <c r="H238" s="2">
        <f t="shared" si="45"/>
        <v>115899705.69505441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822119.03439368308</v>
      </c>
      <c r="Q238" s="2">
        <f t="shared" si="48"/>
        <v>750000</v>
      </c>
      <c r="R238" s="2">
        <f t="shared" si="46"/>
        <v>120492837.00512832</v>
      </c>
      <c r="S238" s="2">
        <f t="shared" si="17"/>
        <v>731858</v>
      </c>
      <c r="T238" s="2">
        <f t="shared" si="18"/>
        <v>18142</v>
      </c>
      <c r="U238" s="2">
        <f t="shared" si="19"/>
        <v>750000</v>
      </c>
      <c r="V238" s="2">
        <f t="shared" si="34"/>
        <v>58761225.807142586</v>
      </c>
      <c r="W238" s="2">
        <f t="shared" si="20"/>
        <v>592132.52857142687</v>
      </c>
      <c r="X238" s="2">
        <f t="shared" si="6"/>
        <v>157867.47142857313</v>
      </c>
      <c r="Y238" s="2">
        <f t="shared" si="43"/>
        <v>61731611.197985739</v>
      </c>
      <c r="Z238" s="2" t="str">
        <f t="shared" si="8"/>
        <v>HERE</v>
      </c>
      <c r="AA238" s="2">
        <f>IF(Z238="HERE",Y238,AA237+Graph!$G$1*1000)</f>
        <v>61731611.197985739</v>
      </c>
      <c r="AB238" s="2">
        <f t="shared" si="21"/>
        <v>157867.47142857313</v>
      </c>
      <c r="AC238" s="2">
        <f t="shared" si="44"/>
        <v>58761225.807142586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49859186.571895592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47"/>
        <v>731858</v>
      </c>
      <c r="H239" s="2">
        <f t="shared" si="45"/>
        <v>116631563.69505441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824526.73705416918</v>
      </c>
      <c r="Q239" s="2">
        <f t="shared" si="48"/>
        <v>750000</v>
      </c>
      <c r="R239" s="2">
        <f t="shared" si="46"/>
        <v>121242837.00512832</v>
      </c>
      <c r="S239" s="2">
        <f t="shared" si="17"/>
        <v>731858</v>
      </c>
      <c r="T239" s="2">
        <f t="shared" si="18"/>
        <v>18142</v>
      </c>
      <c r="U239" s="2">
        <f t="shared" si="19"/>
        <v>750000</v>
      </c>
      <c r="V239" s="2">
        <f t="shared" si="34"/>
        <v>59355535.901098624</v>
      </c>
      <c r="W239" s="2">
        <f t="shared" si="20"/>
        <v>594310.09395603836</v>
      </c>
      <c r="X239" s="2">
        <f t="shared" si="6"/>
        <v>155689.90604396164</v>
      </c>
      <c r="Y239" s="2">
        <f t="shared" si="43"/>
        <v>61887301.1040297</v>
      </c>
      <c r="Z239" s="2" t="str">
        <f t="shared" si="8"/>
        <v>HERE</v>
      </c>
      <c r="AA239" s="2">
        <f>IF(Z239="HERE",Y239,AA238+Graph!$G$1*1000)</f>
        <v>61887301.1040297</v>
      </c>
      <c r="AB239" s="2">
        <f t="shared" si="21"/>
        <v>155689.90604396164</v>
      </c>
      <c r="AC239" s="2">
        <f t="shared" si="44"/>
        <v>59355535.901098624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49886615.632939547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47"/>
        <v>731858</v>
      </c>
      <c r="H240" s="2">
        <f t="shared" si="45"/>
        <v>117363421.69505441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826934.43971467018</v>
      </c>
      <c r="Q240" s="2">
        <f t="shared" si="48"/>
        <v>750000</v>
      </c>
      <c r="R240" s="2">
        <f t="shared" si="46"/>
        <v>121992837.00512832</v>
      </c>
      <c r="S240" s="2">
        <f t="shared" si="17"/>
        <v>731858</v>
      </c>
      <c r="T240" s="2">
        <f t="shared" si="18"/>
        <v>18142</v>
      </c>
      <c r="U240" s="2">
        <f t="shared" si="19"/>
        <v>750000</v>
      </c>
      <c r="V240" s="2">
        <f t="shared" si="34"/>
        <v>59952023.560439274</v>
      </c>
      <c r="W240" s="2">
        <f t="shared" si="20"/>
        <v>596487.65934064984</v>
      </c>
      <c r="X240" s="2">
        <f t="shared" si="6"/>
        <v>153512.34065935016</v>
      </c>
      <c r="Y240" s="2">
        <f t="shared" si="43"/>
        <v>62040813.44468905</v>
      </c>
      <c r="Z240" s="2" t="str">
        <f t="shared" si="8"/>
        <v>HERE</v>
      </c>
      <c r="AA240" s="2">
        <f>IF(Z240="HERE",Y240,AA239+Graph!$G$1*1000)</f>
        <v>62040813.44468905</v>
      </c>
      <c r="AB240" s="2">
        <f t="shared" si="21"/>
        <v>153512.34065935016</v>
      </c>
      <c r="AC240" s="2">
        <f t="shared" si="44"/>
        <v>59952023.560439274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49914153.572252735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47"/>
        <v>731858</v>
      </c>
      <c r="H241" s="2">
        <f t="shared" si="45"/>
        <v>118095279.69505441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829342.14237517118</v>
      </c>
      <c r="Q241" s="2">
        <f t="shared" si="48"/>
        <v>750000</v>
      </c>
      <c r="R241" s="2">
        <f t="shared" si="46"/>
        <v>122742837.00512832</v>
      </c>
      <c r="S241" s="2">
        <f t="shared" si="17"/>
        <v>731858</v>
      </c>
      <c r="T241" s="2">
        <f t="shared" si="18"/>
        <v>18142</v>
      </c>
      <c r="U241" s="2">
        <f t="shared" si="19"/>
        <v>750000</v>
      </c>
      <c r="V241" s="2">
        <f t="shared" si="34"/>
        <v>60550688.78516455</v>
      </c>
      <c r="W241" s="2">
        <f t="shared" si="20"/>
        <v>598665.22472527623</v>
      </c>
      <c r="X241" s="2">
        <f t="shared" si="6"/>
        <v>151334.77527472377</v>
      </c>
      <c r="Y241" s="2">
        <f t="shared" si="43"/>
        <v>62192148.219963774</v>
      </c>
      <c r="Z241" s="2" t="str">
        <f t="shared" si="8"/>
        <v>HERE</v>
      </c>
      <c r="AA241" s="2">
        <f>IF(Z241="HERE",Y241,AA240+Graph!$G$1*1000)</f>
        <v>62192148.219963774</v>
      </c>
      <c r="AB241" s="2">
        <f t="shared" si="21"/>
        <v>151334.77527472377</v>
      </c>
      <c r="AC241" s="2">
        <f t="shared" si="44"/>
        <v>60550688.78516455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49941800.389835157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47"/>
        <v>731858</v>
      </c>
      <c r="H242" s="2">
        <f t="shared" si="45"/>
        <v>118827137.69505441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831749.84503567219</v>
      </c>
      <c r="Q242" s="2">
        <f t="shared" si="48"/>
        <v>750000</v>
      </c>
      <c r="R242" s="2">
        <f t="shared" si="46"/>
        <v>123492837.00512832</v>
      </c>
      <c r="S242" s="2">
        <f t="shared" si="17"/>
        <v>731858</v>
      </c>
      <c r="T242" s="2">
        <f t="shared" si="18"/>
        <v>18142</v>
      </c>
      <c r="U242" s="2">
        <f t="shared" si="19"/>
        <v>750000</v>
      </c>
      <c r="V242" s="2">
        <f t="shared" si="34"/>
        <v>61151531.575274438</v>
      </c>
      <c r="W242" s="2">
        <f t="shared" si="20"/>
        <v>600842.79010988772</v>
      </c>
      <c r="X242" s="2">
        <f t="shared" si="6"/>
        <v>149157.20989011228</v>
      </c>
      <c r="Y242" s="2">
        <f t="shared" si="43"/>
        <v>62341305.429853886</v>
      </c>
      <c r="Z242" s="2" t="str">
        <f t="shared" si="8"/>
        <v>HERE</v>
      </c>
      <c r="AA242" s="2">
        <f>IF(Z242="HERE",Y242,AA241+Graph!$G$1*1000)</f>
        <v>62341305.429853886</v>
      </c>
      <c r="AB242" s="2">
        <f t="shared" si="21"/>
        <v>149157.20989011228</v>
      </c>
      <c r="AC242" s="2">
        <f t="shared" si="44"/>
        <v>61151531.575274438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49969556.085686803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47"/>
        <v>731858</v>
      </c>
      <c r="H243" s="2">
        <f t="shared" si="45"/>
        <v>119558995.69505441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834157.54769615829</v>
      </c>
      <c r="Q243" s="2">
        <f t="shared" si="48"/>
        <v>750000</v>
      </c>
      <c r="R243" s="2">
        <f t="shared" si="46"/>
        <v>124242837.00512832</v>
      </c>
      <c r="S243" s="2">
        <f t="shared" si="17"/>
        <v>731858</v>
      </c>
      <c r="T243" s="2">
        <f t="shared" si="18"/>
        <v>18142</v>
      </c>
      <c r="U243" s="2">
        <f t="shared" si="19"/>
        <v>750000</v>
      </c>
      <c r="V243" s="2">
        <f t="shared" si="34"/>
        <v>61754551.930768937</v>
      </c>
      <c r="W243" s="2">
        <f t="shared" si="20"/>
        <v>603020.35549449921</v>
      </c>
      <c r="X243" s="2">
        <f t="shared" si="6"/>
        <v>146979.64450550079</v>
      </c>
      <c r="Y243" s="2">
        <f t="shared" si="43"/>
        <v>62488285.074359387</v>
      </c>
      <c r="Z243" s="2" t="str">
        <f t="shared" si="8"/>
        <v>HERE</v>
      </c>
      <c r="AA243" s="2">
        <f>IF(Z243="HERE",Y243,AA242+Graph!$G$1*1000)</f>
        <v>62488285.074359387</v>
      </c>
      <c r="AB243" s="2">
        <f t="shared" si="21"/>
        <v>146979.64450550079</v>
      </c>
      <c r="AC243" s="2">
        <f t="shared" si="44"/>
        <v>61754551.930768937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49997420.659807682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47"/>
        <v>731858</v>
      </c>
      <c r="H244" s="2">
        <f t="shared" si="45"/>
        <v>120290853.69505441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836565.25035665929</v>
      </c>
      <c r="Q244" s="2">
        <f t="shared" si="48"/>
        <v>750000</v>
      </c>
      <c r="R244" s="2">
        <f t="shared" si="46"/>
        <v>124992837.00512832</v>
      </c>
      <c r="S244" s="2">
        <f t="shared" si="17"/>
        <v>731858</v>
      </c>
      <c r="T244" s="2">
        <f t="shared" si="18"/>
        <v>18142</v>
      </c>
      <c r="U244" s="2">
        <f t="shared" si="19"/>
        <v>750000</v>
      </c>
      <c r="V244" s="2">
        <f t="shared" si="34"/>
        <v>62359749.851648048</v>
      </c>
      <c r="W244" s="2">
        <f t="shared" si="20"/>
        <v>605197.92087911069</v>
      </c>
      <c r="X244" s="2">
        <f t="shared" si="6"/>
        <v>144802.07912088931</v>
      </c>
      <c r="Y244" s="2">
        <f t="shared" si="43"/>
        <v>62633087.153480276</v>
      </c>
      <c r="Z244" s="2" t="str">
        <f t="shared" si="8"/>
        <v>HERE</v>
      </c>
      <c r="AA244" s="2">
        <f>IF(Z244="HERE",Y244,AA243+Graph!$G$1*1000)</f>
        <v>62633087.153480276</v>
      </c>
      <c r="AB244" s="2">
        <f t="shared" si="21"/>
        <v>144802.07912088931</v>
      </c>
      <c r="AC244" s="2">
        <f t="shared" si="44"/>
        <v>61754551.930768937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50025394.112197794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47"/>
        <v>731858</v>
      </c>
      <c r="H245" s="2">
        <f t="shared" si="45"/>
        <v>121022711.69505441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838972.9530171603</v>
      </c>
      <c r="Q245" s="2">
        <f t="shared" si="48"/>
        <v>750000</v>
      </c>
      <c r="R245" s="2">
        <f t="shared" si="46"/>
        <v>125742837.00512832</v>
      </c>
      <c r="S245" s="2">
        <f t="shared" si="17"/>
        <v>731858</v>
      </c>
      <c r="T245" s="2">
        <f t="shared" si="18"/>
        <v>18142</v>
      </c>
      <c r="U245" s="2">
        <f t="shared" si="19"/>
        <v>750000</v>
      </c>
      <c r="V245" s="2">
        <f t="shared" si="34"/>
        <v>62967125.337911785</v>
      </c>
      <c r="W245" s="2">
        <f t="shared" si="20"/>
        <v>607375.48626373708</v>
      </c>
      <c r="X245" s="2">
        <f t="shared" si="6"/>
        <v>142624.51373626292</v>
      </c>
      <c r="Y245" s="2">
        <f t="shared" si="43"/>
        <v>62775711.667216539</v>
      </c>
      <c r="Z245" s="2" t="str">
        <f t="shared" si="8"/>
        <v>MEEP</v>
      </c>
      <c r="AA245" s="2">
        <f>IF(Z245="HERE",Y245,AA244+Graph!$G$1*1000)</f>
        <v>63053087.153480276</v>
      </c>
      <c r="AB245" s="2">
        <f t="shared" si="21"/>
        <v>420000</v>
      </c>
      <c r="AC245" s="2">
        <f t="shared" si="44"/>
        <v>61754551.930768937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50053476.442857131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47"/>
        <v>731858</v>
      </c>
      <c r="H246" s="2">
        <f t="shared" si="45"/>
        <v>121754569.69505441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841380.6556776613</v>
      </c>
      <c r="Q246" s="2">
        <f t="shared" si="48"/>
        <v>750000</v>
      </c>
      <c r="R246" s="2">
        <f t="shared" si="46"/>
        <v>126492837.00512832</v>
      </c>
      <c r="S246" s="2">
        <f t="shared" si="17"/>
        <v>731858</v>
      </c>
      <c r="T246" s="2">
        <f t="shared" si="18"/>
        <v>18142</v>
      </c>
      <c r="U246" s="2">
        <f t="shared" si="19"/>
        <v>750000</v>
      </c>
      <c r="V246" s="2">
        <f t="shared" si="34"/>
        <v>63576678.389560133</v>
      </c>
      <c r="W246" s="2">
        <f t="shared" si="20"/>
        <v>609553.05164834857</v>
      </c>
      <c r="X246" s="2">
        <f t="shared" si="6"/>
        <v>140446.94835165143</v>
      </c>
      <c r="Y246" s="2">
        <f t="shared" si="43"/>
        <v>62916158.615568191</v>
      </c>
      <c r="Z246" s="2" t="str">
        <f t="shared" si="8"/>
        <v>MEEP</v>
      </c>
      <c r="AA246" s="2">
        <f>IF(Z246="HERE",Y246,AA245+Graph!$G$1*1000)</f>
        <v>63473087.153480276</v>
      </c>
      <c r="AB246" s="2">
        <f t="shared" si="21"/>
        <v>420000</v>
      </c>
      <c r="AC246" s="2">
        <f t="shared" si="44"/>
        <v>61754551.930768937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50081667.651785702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47"/>
        <v>731858</v>
      </c>
      <c r="H247" s="2">
        <f t="shared" si="45"/>
        <v>122486427.69505441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843788.3583381474</v>
      </c>
      <c r="Q247" s="2">
        <f t="shared" si="48"/>
        <v>750000</v>
      </c>
      <c r="R247" s="2">
        <f t="shared" si="46"/>
        <v>127242837.00512832</v>
      </c>
      <c r="S247" s="2">
        <f t="shared" si="17"/>
        <v>731858</v>
      </c>
      <c r="T247" s="2">
        <f t="shared" si="18"/>
        <v>18142</v>
      </c>
      <c r="U247" s="2">
        <f t="shared" si="19"/>
        <v>750000</v>
      </c>
      <c r="V247" s="2">
        <f t="shared" si="34"/>
        <v>64188409.006593093</v>
      </c>
      <c r="W247" s="2">
        <f t="shared" si="20"/>
        <v>611730.61703296006</v>
      </c>
      <c r="X247" s="2">
        <f t="shared" si="6"/>
        <v>138269.38296703994</v>
      </c>
      <c r="Y247" s="2">
        <f t="shared" si="43"/>
        <v>63054427.998535231</v>
      </c>
      <c r="Z247" s="2" t="str">
        <f t="shared" si="8"/>
        <v>MEEP</v>
      </c>
      <c r="AA247" s="2">
        <f>IF(Z247="HERE",Y247,AA246+Graph!$G$1*1000)</f>
        <v>63893087.153480276</v>
      </c>
      <c r="AB247" s="2">
        <f t="shared" si="21"/>
        <v>420000</v>
      </c>
      <c r="AC247" s="2">
        <f t="shared" si="44"/>
        <v>61754551.930768937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50109967.738983504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47"/>
        <v>731858</v>
      </c>
      <c r="H248" s="2">
        <f t="shared" si="45"/>
        <v>123218285.69505441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846196.06099864841</v>
      </c>
      <c r="Q248" s="2">
        <f t="shared" si="48"/>
        <v>750000</v>
      </c>
      <c r="R248" s="2">
        <f t="shared" si="46"/>
        <v>127992837.00512832</v>
      </c>
      <c r="S248" s="2">
        <f t="shared" si="17"/>
        <v>731858</v>
      </c>
      <c r="T248" s="2">
        <f t="shared" si="18"/>
        <v>18142</v>
      </c>
      <c r="U248" s="2">
        <f t="shared" si="19"/>
        <v>750000</v>
      </c>
      <c r="V248" s="2">
        <f t="shared" si="34"/>
        <v>64802317.189010665</v>
      </c>
      <c r="W248" s="2">
        <f t="shared" si="20"/>
        <v>613908.18241757154</v>
      </c>
      <c r="X248" s="2">
        <f t="shared" si="6"/>
        <v>136091.81758242846</v>
      </c>
      <c r="Y248" s="2">
        <f t="shared" si="43"/>
        <v>63190519.816117659</v>
      </c>
      <c r="Z248" s="2" t="str">
        <f t="shared" si="8"/>
        <v>MEEP</v>
      </c>
      <c r="AA248" s="2">
        <f>IF(Z248="HERE",Y248,AA247+Graph!$G$1*1000)</f>
        <v>64313087.153480276</v>
      </c>
      <c r="AB248" s="2">
        <f t="shared" si="21"/>
        <v>420000</v>
      </c>
      <c r="AC248" s="2">
        <f t="shared" si="44"/>
        <v>61754551.930768937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50138376.70445054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47"/>
        <v>731858</v>
      </c>
      <c r="H249" s="2">
        <f t="shared" si="45"/>
        <v>123950143.69505441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848603.76365914941</v>
      </c>
      <c r="Q249" s="2">
        <f t="shared" si="48"/>
        <v>750000</v>
      </c>
      <c r="R249" s="2">
        <f t="shared" si="46"/>
        <v>128742837.00512832</v>
      </c>
      <c r="S249" s="2">
        <f t="shared" si="17"/>
        <v>731858</v>
      </c>
      <c r="T249" s="2">
        <f t="shared" si="18"/>
        <v>18142</v>
      </c>
      <c r="U249" s="2">
        <f t="shared" si="19"/>
        <v>750000</v>
      </c>
      <c r="V249" s="2">
        <f t="shared" si="34"/>
        <v>65418402.936812863</v>
      </c>
      <c r="W249" s="2">
        <f t="shared" si="20"/>
        <v>616085.74780219793</v>
      </c>
      <c r="X249" s="2">
        <f t="shared" si="6"/>
        <v>133914.25219780207</v>
      </c>
      <c r="Y249" s="2">
        <f t="shared" si="43"/>
        <v>63324434.068315461</v>
      </c>
      <c r="Z249" s="2" t="str">
        <f t="shared" si="8"/>
        <v>MEEP</v>
      </c>
      <c r="AA249" s="2">
        <f>IF(Z249="HERE",Y249,AA248+Graph!$G$1*1000)</f>
        <v>64733087.153480276</v>
      </c>
      <c r="AB249" s="2">
        <f t="shared" si="21"/>
        <v>420000</v>
      </c>
      <c r="AC249" s="2">
        <f t="shared" si="44"/>
        <v>61754551.930768937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47"/>
        <v>731858</v>
      </c>
      <c r="H250" s="2">
        <f t="shared" si="45"/>
        <v>124682001.69505441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851011.46631965041</v>
      </c>
      <c r="Q250" s="2">
        <f t="shared" si="48"/>
        <v>750000</v>
      </c>
      <c r="R250" s="2">
        <f t="shared" si="46"/>
        <v>129492837.00512832</v>
      </c>
      <c r="S250" s="2">
        <f t="shared" si="17"/>
        <v>731858</v>
      </c>
      <c r="T250" s="2">
        <f t="shared" si="18"/>
        <v>18142</v>
      </c>
      <c r="U250" s="2">
        <f t="shared" si="19"/>
        <v>750000</v>
      </c>
      <c r="V250" s="2">
        <f t="shared" si="34"/>
        <v>66036666.249999672</v>
      </c>
      <c r="W250" s="2">
        <f t="shared" si="20"/>
        <v>618263.31318680942</v>
      </c>
      <c r="X250" s="2">
        <f t="shared" si="6"/>
        <v>131736.68681319058</v>
      </c>
      <c r="Y250" s="2">
        <f t="shared" si="43"/>
        <v>63456170.755128652</v>
      </c>
      <c r="Z250" s="2" t="str">
        <f t="shared" si="8"/>
        <v>MEEP</v>
      </c>
      <c r="AA250" s="2">
        <f>IF(Z250="HERE",Y250,AA249+Graph!$G$1*1000)</f>
        <v>65153087.153480276</v>
      </c>
      <c r="AB250" s="2">
        <f t="shared" si="21"/>
        <v>420000</v>
      </c>
      <c r="AC250" s="2">
        <f t="shared" si="44"/>
        <v>61754551.930768937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47"/>
        <v>731858</v>
      </c>
      <c r="H251" s="2">
        <f t="shared" si="45"/>
        <v>125413859.69505441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853419.16898013651</v>
      </c>
      <c r="Q251" s="2">
        <f t="shared" si="48"/>
        <v>750000</v>
      </c>
      <c r="R251" s="2">
        <f t="shared" si="46"/>
        <v>130242837.00512832</v>
      </c>
      <c r="S251" s="2">
        <f t="shared" si="17"/>
        <v>731858</v>
      </c>
      <c r="T251" s="2">
        <f t="shared" si="18"/>
        <v>18142</v>
      </c>
      <c r="U251" s="2">
        <f t="shared" si="19"/>
        <v>750000</v>
      </c>
      <c r="V251" s="2">
        <f t="shared" si="34"/>
        <v>66657107.128571093</v>
      </c>
      <c r="W251" s="2">
        <f t="shared" si="20"/>
        <v>620440.87857142091</v>
      </c>
      <c r="X251" s="2">
        <f t="shared" si="6"/>
        <v>129559.12142857909</v>
      </c>
      <c r="Y251" s="2">
        <f t="shared" si="43"/>
        <v>63585729.876557231</v>
      </c>
      <c r="Z251" s="2" t="str">
        <f t="shared" si="8"/>
        <v>MEEP</v>
      </c>
      <c r="AA251" s="2">
        <f>IF(Z251="HERE",Y251,AA250+Graph!$G$1*1000)</f>
        <v>65573087.153480276</v>
      </c>
      <c r="AB251" s="2">
        <f t="shared" si="21"/>
        <v>420000</v>
      </c>
      <c r="AC251" s="2">
        <f t="shared" si="44"/>
        <v>61754551.930768937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47"/>
        <v>731858</v>
      </c>
      <c r="H252" s="2">
        <f t="shared" si="45"/>
        <v>126145717.69505441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855826.87164063752</v>
      </c>
      <c r="Q252" s="2">
        <f t="shared" si="48"/>
        <v>750000</v>
      </c>
      <c r="R252" s="2">
        <f t="shared" si="46"/>
        <v>130992837.00512832</v>
      </c>
      <c r="S252" s="2">
        <f t="shared" si="17"/>
        <v>731858</v>
      </c>
      <c r="T252" s="2">
        <f t="shared" si="18"/>
        <v>18142</v>
      </c>
      <c r="U252" s="2">
        <f t="shared" si="19"/>
        <v>750000</v>
      </c>
      <c r="V252" s="2">
        <f t="shared" si="34"/>
        <v>67279725.57252714</v>
      </c>
      <c r="W252" s="2">
        <f t="shared" si="20"/>
        <v>622618.4439560473</v>
      </c>
      <c r="X252" s="2">
        <f t="shared" si="6"/>
        <v>127381.5560439527</v>
      </c>
      <c r="Y252" s="2">
        <f t="shared" si="43"/>
        <v>63713111.432601184</v>
      </c>
      <c r="Z252" s="2" t="str">
        <f t="shared" si="8"/>
        <v>MEEP</v>
      </c>
      <c r="AA252" s="2">
        <f>IF(Z252="HERE",Y252,AA251+Graph!$G$1*1000)</f>
        <v>65993087.153480276</v>
      </c>
      <c r="AB252" s="2">
        <f t="shared" si="21"/>
        <v>420000</v>
      </c>
      <c r="AC252" s="2">
        <f t="shared" si="44"/>
        <v>61754551.930768937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47"/>
        <v>731858</v>
      </c>
      <c r="H253" s="2">
        <f t="shared" si="45"/>
        <v>126877575.69505441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858234.57430113852</v>
      </c>
      <c r="Q253" s="2">
        <f t="shared" si="48"/>
        <v>750000</v>
      </c>
      <c r="R253" s="2">
        <f t="shared" si="46"/>
        <v>131742837.00512832</v>
      </c>
      <c r="S253" s="2">
        <f t="shared" si="17"/>
        <v>731858</v>
      </c>
      <c r="T253" s="2">
        <f t="shared" si="18"/>
        <v>18142</v>
      </c>
      <c r="U253" s="2">
        <f t="shared" si="19"/>
        <v>750000</v>
      </c>
      <c r="V253" s="2">
        <f t="shared" si="34"/>
        <v>67904521.581867799</v>
      </c>
      <c r="W253" s="2">
        <f t="shared" si="20"/>
        <v>624796.00934065878</v>
      </c>
      <c r="X253" s="2">
        <f t="shared" si="6"/>
        <v>125203.99065934122</v>
      </c>
      <c r="Y253" s="2">
        <f t="shared" si="43"/>
        <v>63838315.423260525</v>
      </c>
      <c r="Z253" s="2" t="str">
        <f t="shared" si="8"/>
        <v>MEEP</v>
      </c>
      <c r="AA253" s="2">
        <f>IF(Z253="HERE",Y253,AA252+Graph!$G$1*1000)</f>
        <v>66413087.153480276</v>
      </c>
      <c r="AB253" s="2">
        <f t="shared" si="21"/>
        <v>420000</v>
      </c>
      <c r="AC253" s="2">
        <f t="shared" si="44"/>
        <v>61754551.930768937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47"/>
        <v>731858</v>
      </c>
      <c r="H254" s="2">
        <f t="shared" si="45"/>
        <v>127609433.69505441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860642.27696163952</v>
      </c>
      <c r="Q254" s="2">
        <f t="shared" si="48"/>
        <v>750000</v>
      </c>
      <c r="R254" s="2">
        <f t="shared" si="46"/>
        <v>132492837.00512832</v>
      </c>
      <c r="S254" s="2">
        <f t="shared" si="17"/>
        <v>731858</v>
      </c>
      <c r="T254" s="2">
        <f t="shared" si="18"/>
        <v>18142</v>
      </c>
      <c r="U254" s="2">
        <f t="shared" si="19"/>
        <v>750000</v>
      </c>
      <c r="V254" s="2">
        <f t="shared" si="34"/>
        <v>68531495.156593069</v>
      </c>
      <c r="W254" s="2">
        <f t="shared" si="20"/>
        <v>626973.57472527027</v>
      </c>
      <c r="X254" s="2">
        <f t="shared" si="6"/>
        <v>123026.42527472973</v>
      </c>
      <c r="Y254" s="2">
        <f t="shared" si="43"/>
        <v>63961341.848535255</v>
      </c>
      <c r="Z254" s="2" t="str">
        <f t="shared" si="8"/>
        <v>MEEP</v>
      </c>
      <c r="AA254" s="2">
        <f>IF(Z254="HERE",Y254,AA253+Graph!$G$1*1000)</f>
        <v>66833087.153480276</v>
      </c>
      <c r="AB254" s="2">
        <f t="shared" si="21"/>
        <v>420000</v>
      </c>
      <c r="AC254" s="2">
        <f t="shared" si="44"/>
        <v>61754551.930768937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47"/>
        <v>731858</v>
      </c>
      <c r="H255" s="2">
        <f t="shared" si="45"/>
        <v>128341291.69505441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863049.97962214053</v>
      </c>
      <c r="Q255" s="2">
        <f t="shared" si="48"/>
        <v>750000</v>
      </c>
      <c r="R255" s="2">
        <f t="shared" si="46"/>
        <v>133242837.00512832</v>
      </c>
      <c r="S255" s="2">
        <f t="shared" si="17"/>
        <v>731858</v>
      </c>
      <c r="T255" s="2">
        <f t="shared" si="18"/>
        <v>18142</v>
      </c>
      <c r="U255" s="2">
        <f t="shared" si="19"/>
        <v>750000</v>
      </c>
      <c r="V255" s="2">
        <f t="shared" si="34"/>
        <v>69160646.296702951</v>
      </c>
      <c r="W255" s="2">
        <f t="shared" si="20"/>
        <v>629151.14010988176</v>
      </c>
      <c r="X255" s="2">
        <f t="shared" si="6"/>
        <v>120848.85989011824</v>
      </c>
      <c r="Y255" s="2">
        <f t="shared" si="43"/>
        <v>64082190.708425373</v>
      </c>
      <c r="Z255" s="2" t="str">
        <f t="shared" si="8"/>
        <v>MEEP</v>
      </c>
      <c r="AA255" s="2">
        <f>IF(Z255="HERE",Y255,AA254+Graph!$G$1*1000)</f>
        <v>67253087.153480276</v>
      </c>
      <c r="AB255" s="2">
        <f t="shared" si="21"/>
        <v>420000</v>
      </c>
      <c r="AC255" s="2">
        <f t="shared" si="44"/>
        <v>61754551.930768937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47"/>
        <v>731858</v>
      </c>
      <c r="H256" s="2">
        <f t="shared" si="45"/>
        <v>129073149.69505441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865457.68228262663</v>
      </c>
      <c r="Q256" s="2">
        <f t="shared" si="48"/>
        <v>750000</v>
      </c>
      <c r="R256" s="2">
        <f t="shared" si="46"/>
        <v>133992837.00512832</v>
      </c>
      <c r="S256" s="2">
        <f t="shared" si="17"/>
        <v>731858</v>
      </c>
      <c r="T256" s="2">
        <f t="shared" si="18"/>
        <v>18142</v>
      </c>
      <c r="U256" s="2">
        <f t="shared" si="19"/>
        <v>750000</v>
      </c>
      <c r="V256" s="2">
        <f t="shared" si="34"/>
        <v>69791975.002197459</v>
      </c>
      <c r="W256" s="2">
        <f t="shared" si="20"/>
        <v>631328.70549450815</v>
      </c>
      <c r="X256" s="2">
        <f t="shared" si="6"/>
        <v>118671.29450549185</v>
      </c>
      <c r="Y256" s="2">
        <f t="shared" si="43"/>
        <v>64200862.002930865</v>
      </c>
      <c r="Z256" s="2" t="str">
        <f t="shared" si="8"/>
        <v>MEEP</v>
      </c>
      <c r="AA256" s="2">
        <f>IF(Z256="HERE",Y256,AA255+Graph!$G$1*1000)</f>
        <v>67673087.153480276</v>
      </c>
      <c r="AB256" s="2">
        <f t="shared" si="21"/>
        <v>420000</v>
      </c>
      <c r="AC256" s="2">
        <f t="shared" si="44"/>
        <v>61754551.930768937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47"/>
        <v>731858</v>
      </c>
      <c r="H257" s="2">
        <f t="shared" si="45"/>
        <v>129805007.69505441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867865.38494312763</v>
      </c>
      <c r="Q257" s="2">
        <f t="shared" si="48"/>
        <v>750000</v>
      </c>
      <c r="R257" s="2">
        <f t="shared" si="46"/>
        <v>134742837.00512832</v>
      </c>
      <c r="S257" s="2">
        <f t="shared" si="17"/>
        <v>731858</v>
      </c>
      <c r="T257" s="2">
        <f t="shared" si="18"/>
        <v>18142</v>
      </c>
      <c r="U257" s="2">
        <f t="shared" si="19"/>
        <v>750000</v>
      </c>
      <c r="V257" s="2">
        <f t="shared" si="34"/>
        <v>70425481.273076579</v>
      </c>
      <c r="W257" s="2">
        <f t="shared" si="20"/>
        <v>633506.27087911963</v>
      </c>
      <c r="X257" s="2">
        <f t="shared" si="6"/>
        <v>116493.72912088037</v>
      </c>
      <c r="Y257" s="2">
        <f t="shared" si="43"/>
        <v>64317355.732051745</v>
      </c>
      <c r="Z257" s="2" t="str">
        <f t="shared" si="8"/>
        <v>MEEP</v>
      </c>
      <c r="AA257" s="2">
        <f>IF(Z257="HERE",Y257,AA256+Graph!$G$1*1000)</f>
        <v>68093087.153480276</v>
      </c>
      <c r="AB257" s="2">
        <f t="shared" si="21"/>
        <v>420000</v>
      </c>
      <c r="AC257" s="2">
        <f t="shared" si="44"/>
        <v>61754551.930768937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47"/>
        <v>731858</v>
      </c>
      <c r="H258" s="2">
        <f t="shared" si="45"/>
        <v>130536865.69505441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870273.08760362864</v>
      </c>
      <c r="Q258" s="2">
        <f t="shared" si="48"/>
        <v>750000</v>
      </c>
      <c r="R258" s="2">
        <f t="shared" si="46"/>
        <v>135492837.00512832</v>
      </c>
      <c r="S258" s="2">
        <f t="shared" si="17"/>
        <v>731858</v>
      </c>
      <c r="T258" s="2">
        <f t="shared" si="18"/>
        <v>18142</v>
      </c>
      <c r="U258" s="2">
        <f t="shared" si="19"/>
        <v>750000</v>
      </c>
      <c r="V258" s="2">
        <f t="shared" si="34"/>
        <v>71061165.10934031</v>
      </c>
      <c r="W258" s="2">
        <f t="shared" si="20"/>
        <v>635683.83626373112</v>
      </c>
      <c r="X258" s="2">
        <f t="shared" si="6"/>
        <v>114316.16373626888</v>
      </c>
      <c r="Y258" s="2">
        <f t="shared" si="43"/>
        <v>64431671.895788014</v>
      </c>
      <c r="Z258" s="2" t="str">
        <f t="shared" si="8"/>
        <v>MEEP</v>
      </c>
      <c r="AA258" s="2">
        <f>IF(Z258="HERE",Y258,AA257+Graph!$G$1*1000)</f>
        <v>68513087.153480276</v>
      </c>
      <c r="AB258" s="2">
        <f t="shared" si="21"/>
        <v>420000</v>
      </c>
      <c r="AC258" s="2">
        <f t="shared" si="44"/>
        <v>61754551.930768937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47"/>
        <v>731858</v>
      </c>
      <c r="H259" s="2">
        <f t="shared" si="45"/>
        <v>131268723.69505441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872680.79026412964</v>
      </c>
      <c r="Q259" s="2">
        <f t="shared" si="48"/>
        <v>750000</v>
      </c>
      <c r="R259" s="2">
        <f t="shared" si="46"/>
        <v>136242837.00512832</v>
      </c>
      <c r="S259" s="2">
        <f t="shared" si="17"/>
        <v>731858</v>
      </c>
      <c r="T259" s="2">
        <f t="shared" si="18"/>
        <v>18142</v>
      </c>
      <c r="U259" s="2">
        <f t="shared" si="19"/>
        <v>750000</v>
      </c>
      <c r="V259" s="2">
        <f t="shared" si="34"/>
        <v>71699026.510988653</v>
      </c>
      <c r="W259" s="2">
        <f t="shared" si="20"/>
        <v>637861.40164834261</v>
      </c>
      <c r="X259" s="2">
        <f t="shared" si="6"/>
        <v>112138.59835165739</v>
      </c>
      <c r="Y259" s="2">
        <f t="shared" si="43"/>
        <v>64543810.494139671</v>
      </c>
      <c r="Z259" s="2" t="str">
        <f t="shared" si="8"/>
        <v>MEEP</v>
      </c>
      <c r="AA259" s="2">
        <f>IF(Z259="HERE",Y259,AA258+Graph!$G$1*1000)</f>
        <v>68933087.153480276</v>
      </c>
      <c r="AB259" s="2">
        <f t="shared" si="21"/>
        <v>420000</v>
      </c>
      <c r="AC259" s="2">
        <f t="shared" si="44"/>
        <v>61754551.930768937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47"/>
        <v>731858</v>
      </c>
      <c r="H260" s="2">
        <f t="shared" si="45"/>
        <v>132000581.69505441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875088.49292461574</v>
      </c>
      <c r="Q260" s="2">
        <f t="shared" si="48"/>
        <v>750000</v>
      </c>
      <c r="R260" s="2">
        <f t="shared" si="46"/>
        <v>136992837.00512832</v>
      </c>
      <c r="S260" s="2">
        <f t="shared" si="17"/>
        <v>731858</v>
      </c>
      <c r="T260" s="2">
        <f t="shared" si="18"/>
        <v>18142</v>
      </c>
      <c r="U260" s="2">
        <f t="shared" si="19"/>
        <v>750000</v>
      </c>
      <c r="V260" s="2">
        <f t="shared" si="34"/>
        <v>72339065.478021622</v>
      </c>
      <c r="W260" s="2">
        <f t="shared" si="20"/>
        <v>640038.967032969</v>
      </c>
      <c r="X260" s="2">
        <f t="shared" si="6"/>
        <v>109961.032967031</v>
      </c>
      <c r="Y260" s="2">
        <f t="shared" si="43"/>
        <v>64653771.527106702</v>
      </c>
      <c r="Z260" s="2" t="str">
        <f t="shared" si="8"/>
        <v>MEEP</v>
      </c>
      <c r="AA260" s="2">
        <f>IF(Z260="HERE",Y260,AA259+Graph!$G$1*1000)</f>
        <v>69353087.153480276</v>
      </c>
      <c r="AB260" s="2">
        <f t="shared" si="21"/>
        <v>420000</v>
      </c>
      <c r="AC260" s="2">
        <f t="shared" si="44"/>
        <v>61754551.930768937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47"/>
        <v>731858</v>
      </c>
      <c r="H261" s="2">
        <f t="shared" si="45"/>
        <v>132732439.69505441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877496.19558511674</v>
      </c>
      <c r="Q261" s="2">
        <f t="shared" si="48"/>
        <v>750000</v>
      </c>
      <c r="R261" s="2">
        <f t="shared" si="46"/>
        <v>137742837.00512832</v>
      </c>
      <c r="S261" s="2">
        <f t="shared" si="17"/>
        <v>731858</v>
      </c>
      <c r="T261" s="2">
        <f t="shared" si="18"/>
        <v>18142</v>
      </c>
      <c r="U261" s="2">
        <f t="shared" si="19"/>
        <v>750000</v>
      </c>
      <c r="V261" s="2">
        <f t="shared" si="34"/>
        <v>72981282.010439202</v>
      </c>
      <c r="W261" s="2">
        <f t="shared" si="20"/>
        <v>642216.53241758049</v>
      </c>
      <c r="X261" s="2">
        <f t="shared" si="6"/>
        <v>107783.46758241951</v>
      </c>
      <c r="Y261" s="2">
        <f t="shared" si="43"/>
        <v>64761554.994689122</v>
      </c>
      <c r="Z261" s="2" t="str">
        <f t="shared" si="8"/>
        <v>MEEP</v>
      </c>
      <c r="AA261" s="2">
        <f>IF(Z261="HERE",Y261,AA260+Graph!$G$1*1000)</f>
        <v>69773087.153480276</v>
      </c>
      <c r="AB261" s="2">
        <f t="shared" si="21"/>
        <v>420000</v>
      </c>
      <c r="AC261" s="2">
        <f t="shared" si="44"/>
        <v>61754551.930768937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47"/>
        <v>731858</v>
      </c>
      <c r="H262" s="2">
        <f t="shared" si="45"/>
        <v>133464297.69505441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879903.89824561775</v>
      </c>
      <c r="Q262" s="2">
        <f t="shared" si="48"/>
        <v>750000</v>
      </c>
      <c r="R262" s="2">
        <f t="shared" si="46"/>
        <v>138492837.00512832</v>
      </c>
      <c r="S262" s="2">
        <f t="shared" si="17"/>
        <v>731858</v>
      </c>
      <c r="T262" s="2">
        <f t="shared" si="18"/>
        <v>18142</v>
      </c>
      <c r="U262" s="2">
        <f t="shared" si="19"/>
        <v>750000</v>
      </c>
      <c r="V262" s="2">
        <f t="shared" si="34"/>
        <v>73625676.108241394</v>
      </c>
      <c r="W262" s="2">
        <f t="shared" si="20"/>
        <v>644394.09780219197</v>
      </c>
      <c r="X262" s="2">
        <f t="shared" si="6"/>
        <v>105605.90219780803</v>
      </c>
      <c r="Y262" s="2">
        <f t="shared" si="43"/>
        <v>64867160.89688693</v>
      </c>
      <c r="Z262" s="2" t="str">
        <f t="shared" si="8"/>
        <v>MEEP</v>
      </c>
      <c r="AA262" s="2">
        <f>IF(Z262="HERE",Y262,AA261+Graph!$G$1*1000)</f>
        <v>70193087.153480276</v>
      </c>
      <c r="AB262" s="2">
        <f t="shared" si="21"/>
        <v>420000</v>
      </c>
      <c r="AC262" s="2">
        <f t="shared" si="44"/>
        <v>61754551.930768937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47"/>
        <v>731858</v>
      </c>
      <c r="H263" s="2">
        <f t="shared" si="45"/>
        <v>134196155.69505441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882311.60090611875</v>
      </c>
      <c r="Q263" s="2">
        <f t="shared" si="48"/>
        <v>750000</v>
      </c>
      <c r="R263" s="2">
        <f t="shared" si="46"/>
        <v>139242837.00512832</v>
      </c>
      <c r="S263" s="2">
        <f t="shared" si="17"/>
        <v>731858</v>
      </c>
      <c r="T263" s="2">
        <f t="shared" si="18"/>
        <v>18142</v>
      </c>
      <c r="U263" s="2">
        <f t="shared" si="19"/>
        <v>750000</v>
      </c>
      <c r="V263" s="2">
        <f t="shared" si="34"/>
        <v>74272247.771428198</v>
      </c>
      <c r="W263" s="2">
        <f t="shared" si="20"/>
        <v>646571.66318680346</v>
      </c>
      <c r="X263" s="2">
        <f t="shared" si="6"/>
        <v>103428.33681319654</v>
      </c>
      <c r="Y263" s="2">
        <f t="shared" si="43"/>
        <v>64970589.233700126</v>
      </c>
      <c r="Z263" s="2" t="str">
        <f t="shared" si="8"/>
        <v>MEEP</v>
      </c>
      <c r="AA263" s="2">
        <f>IF(Z263="HERE",Y263,AA262+Graph!$G$1*1000)</f>
        <v>70613087.153480276</v>
      </c>
      <c r="AB263" s="2">
        <f t="shared" si="21"/>
        <v>420000</v>
      </c>
      <c r="AC263" s="2">
        <f t="shared" si="44"/>
        <v>61754551.930768937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47"/>
        <v>731858</v>
      </c>
      <c r="H264" s="2">
        <f t="shared" si="45"/>
        <v>134928013.69505441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884719.30356660485</v>
      </c>
      <c r="Q264" s="2">
        <f t="shared" si="48"/>
        <v>750000</v>
      </c>
      <c r="R264" s="2">
        <f t="shared" si="46"/>
        <v>139992837.00512832</v>
      </c>
      <c r="S264" s="2">
        <f t="shared" si="17"/>
        <v>731858</v>
      </c>
      <c r="T264" s="2">
        <f t="shared" si="18"/>
        <v>18142</v>
      </c>
      <c r="U264" s="2">
        <f t="shared" si="19"/>
        <v>750000</v>
      </c>
      <c r="V264" s="2">
        <f t="shared" si="34"/>
        <v>74920996.999999627</v>
      </c>
      <c r="W264" s="2">
        <f t="shared" si="20"/>
        <v>648749.22857142985</v>
      </c>
      <c r="X264" s="2">
        <f t="shared" si="6"/>
        <v>101250.77142857015</v>
      </c>
      <c r="Y264" s="2">
        <f t="shared" si="43"/>
        <v>65071840.005128697</v>
      </c>
      <c r="Z264" s="2" t="str">
        <f t="shared" si="8"/>
        <v>MEEP</v>
      </c>
      <c r="AA264" s="2">
        <f>IF(Z264="HERE",Y264,AA263+Graph!$G$1*1000)</f>
        <v>71033087.153480276</v>
      </c>
      <c r="AB264" s="2">
        <f t="shared" si="21"/>
        <v>420000</v>
      </c>
      <c r="AC264" s="2">
        <f t="shared" si="44"/>
        <v>61754551.930768937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47"/>
        <v>731858</v>
      </c>
      <c r="H265" s="2">
        <f t="shared" si="45"/>
        <v>135659871.69505441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887127.00622710586</v>
      </c>
      <c r="Q265" s="2">
        <f t="shared" si="48"/>
        <v>750000</v>
      </c>
      <c r="R265" s="2">
        <f t="shared" si="46"/>
        <v>140742837.00512832</v>
      </c>
      <c r="S265" s="2">
        <f t="shared" si="17"/>
        <v>731858</v>
      </c>
      <c r="T265" s="2">
        <f t="shared" si="18"/>
        <v>18142</v>
      </c>
      <c r="U265" s="2">
        <f t="shared" si="19"/>
        <v>750000</v>
      </c>
      <c r="V265" s="2">
        <f t="shared" si="34"/>
        <v>75571923.793955669</v>
      </c>
      <c r="W265" s="2">
        <f t="shared" si="20"/>
        <v>650926.79395604134</v>
      </c>
      <c r="X265" s="2">
        <f t="shared" si="6"/>
        <v>99073.206043958664</v>
      </c>
      <c r="Y265" s="2">
        <f t="shared" si="43"/>
        <v>65170913.211172655</v>
      </c>
      <c r="Z265" s="2" t="str">
        <f t="shared" si="8"/>
        <v>MEEP</v>
      </c>
      <c r="AA265" s="2">
        <f>IF(Z265="HERE",Y265,AA264+Graph!$G$1*1000)</f>
        <v>71453087.153480276</v>
      </c>
      <c r="AB265" s="2">
        <f t="shared" si="21"/>
        <v>420000</v>
      </c>
      <c r="AC265" s="2">
        <f t="shared" si="44"/>
        <v>61754551.930768937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47"/>
        <v>731858</v>
      </c>
      <c r="H266" s="2">
        <f t="shared" si="45"/>
        <v>136391729.69505441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889534.70888760686</v>
      </c>
      <c r="Q266" s="2">
        <f t="shared" si="48"/>
        <v>750000</v>
      </c>
      <c r="R266" s="2">
        <f t="shared" si="46"/>
        <v>141492837.00512832</v>
      </c>
      <c r="S266" s="2">
        <f t="shared" si="17"/>
        <v>731858</v>
      </c>
      <c r="T266" s="2">
        <f t="shared" si="18"/>
        <v>18142</v>
      </c>
      <c r="U266" s="2">
        <f t="shared" si="19"/>
        <v>750000</v>
      </c>
      <c r="V266" s="2">
        <f t="shared" si="34"/>
        <v>76225028.153296322</v>
      </c>
      <c r="W266" s="2">
        <f t="shared" si="20"/>
        <v>653104.35934065282</v>
      </c>
      <c r="X266" s="2">
        <f t="shared" si="6"/>
        <v>96895.640659347177</v>
      </c>
      <c r="Y266" s="2">
        <f t="shared" si="43"/>
        <v>65267808.851832002</v>
      </c>
      <c r="Z266" s="2" t="str">
        <f t="shared" si="8"/>
        <v>MEEP</v>
      </c>
      <c r="AA266" s="2">
        <f>IF(Z266="HERE",Y266,AA265+Graph!$G$1*1000)</f>
        <v>71873087.153480276</v>
      </c>
      <c r="AB266" s="2">
        <f t="shared" si="21"/>
        <v>420000</v>
      </c>
      <c r="AC266" s="2">
        <f t="shared" si="44"/>
        <v>61754551.930768937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47"/>
        <v>731858</v>
      </c>
      <c r="H267" s="2">
        <f t="shared" si="45"/>
        <v>137123587.69505441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891942.41154810786</v>
      </c>
      <c r="Q267" s="2">
        <f t="shared" si="48"/>
        <v>750000</v>
      </c>
      <c r="R267" s="2">
        <f t="shared" si="46"/>
        <v>142242837.00512832</v>
      </c>
      <c r="S267" s="2">
        <f t="shared" si="17"/>
        <v>731858</v>
      </c>
      <c r="T267" s="2">
        <f t="shared" si="18"/>
        <v>18142</v>
      </c>
      <c r="U267" s="2">
        <f t="shared" si="19"/>
        <v>750000</v>
      </c>
      <c r="V267" s="2">
        <f t="shared" si="34"/>
        <v>76880310.078021586</v>
      </c>
      <c r="W267" s="2">
        <f t="shared" si="20"/>
        <v>655281.92472526431</v>
      </c>
      <c r="X267" s="2">
        <f t="shared" si="6"/>
        <v>94718.075274735689</v>
      </c>
      <c r="Y267" s="2">
        <f t="shared" si="43"/>
        <v>65362526.927106738</v>
      </c>
      <c r="Z267" s="2" t="str">
        <f t="shared" si="8"/>
        <v>MEEP</v>
      </c>
      <c r="AA267" s="2">
        <f>IF(Z267="HERE",Y267,AA266+Graph!$G$1*1000)</f>
        <v>72293087.153480276</v>
      </c>
      <c r="AB267" s="2">
        <f t="shared" si="21"/>
        <v>420000</v>
      </c>
      <c r="AC267" s="2">
        <f t="shared" si="44"/>
        <v>61754551.930768937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47"/>
        <v>731858</v>
      </c>
      <c r="H268" s="2">
        <f t="shared" si="45"/>
        <v>137855445.69505441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894350.11420859396</v>
      </c>
      <c r="Q268" s="2">
        <f t="shared" si="48"/>
        <v>750000</v>
      </c>
      <c r="R268" s="2">
        <f t="shared" si="46"/>
        <v>142992837.00512832</v>
      </c>
      <c r="S268" s="2">
        <f t="shared" si="17"/>
        <v>731858</v>
      </c>
      <c r="T268" s="2">
        <f t="shared" si="18"/>
        <v>18142</v>
      </c>
      <c r="U268" s="2">
        <f t="shared" si="19"/>
        <v>750000</v>
      </c>
      <c r="V268" s="2">
        <f t="shared" si="34"/>
        <v>77537769.568131477</v>
      </c>
      <c r="W268" s="2">
        <f t="shared" si="20"/>
        <v>657459.4901098907</v>
      </c>
      <c r="X268" s="2">
        <f t="shared" si="6"/>
        <v>92540.509890109301</v>
      </c>
      <c r="Y268" s="2">
        <f t="shared" si="43"/>
        <v>65455067.436996847</v>
      </c>
      <c r="Z268" s="2" t="str">
        <f t="shared" si="8"/>
        <v>MEEP</v>
      </c>
      <c r="AA268" s="2">
        <f>IF(Z268="HERE",Y268,AA267+Graph!$G$1*1000)</f>
        <v>72713087.153480276</v>
      </c>
      <c r="AB268" s="2">
        <f t="shared" si="21"/>
        <v>420000</v>
      </c>
      <c r="AC268" s="2">
        <f t="shared" si="44"/>
        <v>61754551.930768937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47"/>
        <v>731858</v>
      </c>
      <c r="H269" s="2">
        <f t="shared" si="45"/>
        <v>138587303.69505441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896757.81686909497</v>
      </c>
      <c r="Q269" s="2">
        <f t="shared" si="48"/>
        <v>750000</v>
      </c>
      <c r="R269" s="2">
        <f t="shared" si="46"/>
        <v>143742837.00512832</v>
      </c>
      <c r="S269" s="2">
        <f t="shared" si="17"/>
        <v>731858</v>
      </c>
      <c r="T269" s="2">
        <f t="shared" si="18"/>
        <v>18142</v>
      </c>
      <c r="U269" s="2">
        <f t="shared" si="19"/>
        <v>750000</v>
      </c>
      <c r="V269" s="2">
        <f t="shared" si="34"/>
        <v>78197406.623625979</v>
      </c>
      <c r="W269" s="2">
        <f t="shared" si="20"/>
        <v>659637.05549450219</v>
      </c>
      <c r="X269" s="2">
        <f t="shared" si="6"/>
        <v>90362.944505497813</v>
      </c>
      <c r="Y269" s="2">
        <f t="shared" si="43"/>
        <v>65545430.381502345</v>
      </c>
      <c r="Z269" s="2" t="str">
        <f t="shared" si="8"/>
        <v>MEEP</v>
      </c>
      <c r="AA269" s="2">
        <f>IF(Z269="HERE",Y269,AA268+Graph!$G$1*1000)</f>
        <v>73133087.153480276</v>
      </c>
      <c r="AB269" s="2">
        <f t="shared" si="21"/>
        <v>420000</v>
      </c>
      <c r="AC269" s="2">
        <f t="shared" si="44"/>
        <v>61754551.930768937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47"/>
        <v>731858</v>
      </c>
      <c r="H270" s="2">
        <f t="shared" si="45"/>
        <v>139319161.69505441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899165.51952959597</v>
      </c>
      <c r="Q270" s="2">
        <f t="shared" si="48"/>
        <v>750000</v>
      </c>
      <c r="R270" s="2">
        <f t="shared" si="46"/>
        <v>144492837.00512832</v>
      </c>
      <c r="S270" s="2">
        <f t="shared" si="17"/>
        <v>731858</v>
      </c>
      <c r="T270" s="2">
        <f t="shared" si="18"/>
        <v>18142</v>
      </c>
      <c r="U270" s="2">
        <f t="shared" si="19"/>
        <v>750000</v>
      </c>
      <c r="V270" s="2">
        <f t="shared" si="34"/>
        <v>78859221.244505093</v>
      </c>
      <c r="W270" s="2">
        <f t="shared" si="20"/>
        <v>661814.62087911367</v>
      </c>
      <c r="X270" s="2">
        <f t="shared" si="6"/>
        <v>88185.379120886326</v>
      </c>
      <c r="Y270" s="2">
        <f t="shared" si="43"/>
        <v>65633615.760623232</v>
      </c>
      <c r="Z270" s="2" t="str">
        <f t="shared" si="8"/>
        <v>MEEP</v>
      </c>
      <c r="AA270" s="2">
        <f>IF(Z270="HERE",Y270,AA269+Graph!$G$1*1000)</f>
        <v>73553087.153480276</v>
      </c>
      <c r="AB270" s="2">
        <f t="shared" si="21"/>
        <v>420000</v>
      </c>
      <c r="AC270" s="2">
        <f t="shared" si="44"/>
        <v>61754551.930768937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47"/>
        <v>731858</v>
      </c>
      <c r="H271" s="2">
        <f t="shared" si="45"/>
        <v>140051019.69505441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901573.22219009697</v>
      </c>
      <c r="Q271" s="2">
        <f t="shared" si="48"/>
        <v>750000</v>
      </c>
      <c r="R271" s="2">
        <f t="shared" si="46"/>
        <v>145242837.00512832</v>
      </c>
      <c r="S271" s="2">
        <f t="shared" si="17"/>
        <v>731858</v>
      </c>
      <c r="T271" s="2">
        <f t="shared" si="18"/>
        <v>18142</v>
      </c>
      <c r="U271" s="2">
        <f t="shared" si="19"/>
        <v>750000</v>
      </c>
      <c r="V271" s="2">
        <f t="shared" si="34"/>
        <v>79523213.430768833</v>
      </c>
      <c r="W271" s="2">
        <f t="shared" si="20"/>
        <v>663992.18626374006</v>
      </c>
      <c r="X271" s="2">
        <f t="shared" si="6"/>
        <v>86007.813736259937</v>
      </c>
      <c r="Y271" s="2">
        <f t="shared" si="43"/>
        <v>65719623.574359491</v>
      </c>
      <c r="Z271" s="2" t="str">
        <f t="shared" si="8"/>
        <v>MEEP</v>
      </c>
      <c r="AA271" s="2">
        <f>IF(Z271="HERE",Y271,AA270+Graph!$G$1*1000)</f>
        <v>73973087.153480276</v>
      </c>
      <c r="AB271" s="2">
        <f t="shared" si="21"/>
        <v>420000</v>
      </c>
      <c r="AC271" s="2">
        <f t="shared" si="44"/>
        <v>61754551.930768937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47"/>
        <v>731858</v>
      </c>
      <c r="H272" s="2">
        <f t="shared" si="45"/>
        <v>140782877.69505441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903980.92485058308</v>
      </c>
      <c r="Q272" s="2">
        <f t="shared" si="48"/>
        <v>750000</v>
      </c>
      <c r="R272" s="2">
        <f t="shared" si="46"/>
        <v>145992837.00512832</v>
      </c>
      <c r="S272" s="2">
        <f t="shared" si="17"/>
        <v>731858</v>
      </c>
      <c r="T272" s="2">
        <f t="shared" si="18"/>
        <v>18142</v>
      </c>
      <c r="U272" s="2">
        <f t="shared" si="19"/>
        <v>750000</v>
      </c>
      <c r="V272" s="2">
        <f t="shared" si="34"/>
        <v>80189383.182417184</v>
      </c>
      <c r="W272" s="2">
        <f t="shared" si="20"/>
        <v>666169.75164835155</v>
      </c>
      <c r="X272" s="2">
        <f t="shared" si="6"/>
        <v>83830.24835164845</v>
      </c>
      <c r="Y272" s="2">
        <f t="shared" si="43"/>
        <v>65803453.82271114</v>
      </c>
      <c r="Z272" s="2" t="str">
        <f t="shared" si="8"/>
        <v>MEEP</v>
      </c>
      <c r="AA272" s="2">
        <f>IF(Z272="HERE",Y272,AA271+Graph!$G$1*1000)</f>
        <v>74393087.153480276</v>
      </c>
      <c r="AB272" s="2">
        <f t="shared" si="21"/>
        <v>420000</v>
      </c>
      <c r="AC272" s="2">
        <f t="shared" si="44"/>
        <v>61754551.930768937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47"/>
        <v>731858</v>
      </c>
      <c r="H273" s="2">
        <f t="shared" si="45"/>
        <v>141514735.69505441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906388.62751108408</v>
      </c>
      <c r="Q273" s="2">
        <f t="shared" si="48"/>
        <v>750000</v>
      </c>
      <c r="R273" s="2">
        <f t="shared" si="46"/>
        <v>146742837.00512832</v>
      </c>
      <c r="S273" s="2">
        <f t="shared" si="17"/>
        <v>731858</v>
      </c>
      <c r="T273" s="2">
        <f t="shared" si="18"/>
        <v>18142</v>
      </c>
      <c r="U273" s="2">
        <f t="shared" si="19"/>
        <v>750000</v>
      </c>
      <c r="V273" s="2">
        <f t="shared" si="34"/>
        <v>80857730.499450147</v>
      </c>
      <c r="W273" s="2">
        <f t="shared" si="20"/>
        <v>668347.31703296304</v>
      </c>
      <c r="X273" s="2">
        <f t="shared" si="6"/>
        <v>81652.682967036963</v>
      </c>
      <c r="Y273" s="2">
        <f t="shared" si="43"/>
        <v>65885106.505678177</v>
      </c>
      <c r="Z273" s="2" t="str">
        <f t="shared" si="8"/>
        <v>MEEP</v>
      </c>
      <c r="AA273" s="2">
        <f>IF(Z273="HERE",Y273,AA272+Graph!$G$1*1000)</f>
        <v>74813087.153480276</v>
      </c>
      <c r="AB273" s="2">
        <f t="shared" si="21"/>
        <v>420000</v>
      </c>
      <c r="AC273" s="2">
        <f t="shared" si="44"/>
        <v>61754551.930768937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47"/>
        <v>731858</v>
      </c>
      <c r="H274" s="2">
        <f t="shared" si="45"/>
        <v>142246593.69505441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908796.33017158508</v>
      </c>
      <c r="Q274" s="2">
        <f t="shared" si="48"/>
        <v>750000</v>
      </c>
      <c r="R274" s="2">
        <f t="shared" si="46"/>
        <v>147492837.00512832</v>
      </c>
      <c r="S274" s="2">
        <f t="shared" si="17"/>
        <v>731858</v>
      </c>
      <c r="T274" s="2">
        <f t="shared" si="18"/>
        <v>18142</v>
      </c>
      <c r="U274" s="2">
        <f t="shared" si="19"/>
        <v>750000</v>
      </c>
      <c r="V274" s="2">
        <f t="shared" si="34"/>
        <v>81528255.381867722</v>
      </c>
      <c r="W274" s="2">
        <f t="shared" si="20"/>
        <v>670524.88241757452</v>
      </c>
      <c r="X274" s="2">
        <f t="shared" si="6"/>
        <v>79475.117582425475</v>
      </c>
      <c r="Y274" s="2">
        <f t="shared" si="43"/>
        <v>65964581.623260602</v>
      </c>
      <c r="Z274" s="2" t="str">
        <f t="shared" si="8"/>
        <v>MEEP</v>
      </c>
      <c r="AA274" s="2">
        <f>IF(Z274="HERE",Y274,AA273+Graph!$G$1*1000)</f>
        <v>75233087.153480276</v>
      </c>
      <c r="AB274" s="2">
        <f t="shared" si="21"/>
        <v>420000</v>
      </c>
      <c r="AC274" s="2">
        <f t="shared" si="44"/>
        <v>61754551.930768937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47"/>
        <v>731858</v>
      </c>
      <c r="H275" s="2">
        <f t="shared" si="45"/>
        <v>142978451.69505441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911204.03283208609</v>
      </c>
      <c r="Q275" s="2">
        <f t="shared" si="48"/>
        <v>750000</v>
      </c>
      <c r="R275" s="2">
        <f t="shared" si="46"/>
        <v>148242837.00512832</v>
      </c>
      <c r="S275" s="2">
        <f t="shared" si="17"/>
        <v>731858</v>
      </c>
      <c r="T275" s="2">
        <f t="shared" si="18"/>
        <v>18142</v>
      </c>
      <c r="U275" s="2">
        <f t="shared" si="19"/>
        <v>750000</v>
      </c>
      <c r="V275" s="2">
        <f t="shared" si="34"/>
        <v>82200957.829669923</v>
      </c>
      <c r="W275" s="2">
        <f t="shared" si="20"/>
        <v>672702.44780220091</v>
      </c>
      <c r="X275" s="2">
        <f t="shared" si="6"/>
        <v>77297.552197799087</v>
      </c>
      <c r="Y275" s="2">
        <f t="shared" si="43"/>
        <v>66041879.175458401</v>
      </c>
      <c r="Z275" s="2" t="str">
        <f t="shared" si="8"/>
        <v>MEEP</v>
      </c>
      <c r="AA275" s="2">
        <f>IF(Z275="HERE",Y275,AA274+Graph!$G$1*1000)</f>
        <v>75653087.153480276</v>
      </c>
      <c r="AB275" s="2">
        <f t="shared" si="21"/>
        <v>420000</v>
      </c>
      <c r="AC275" s="2">
        <f t="shared" si="44"/>
        <v>61754551.930768937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47"/>
        <v>731858</v>
      </c>
      <c r="H276" s="2">
        <f t="shared" si="45"/>
        <v>143710309.69505441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913611.73549257219</v>
      </c>
      <c r="Q276" s="2">
        <f t="shared" si="48"/>
        <v>750000</v>
      </c>
      <c r="R276" s="2">
        <f t="shared" si="46"/>
        <v>148992837.00512832</v>
      </c>
      <c r="S276" s="2">
        <f t="shared" si="17"/>
        <v>731858</v>
      </c>
      <c r="T276" s="2">
        <f t="shared" si="18"/>
        <v>18142</v>
      </c>
      <c r="U276" s="2">
        <f t="shared" si="19"/>
        <v>750000</v>
      </c>
      <c r="V276" s="2">
        <f t="shared" si="34"/>
        <v>82875837.842856735</v>
      </c>
      <c r="W276" s="2">
        <f t="shared" si="20"/>
        <v>674880.0131868124</v>
      </c>
      <c r="X276" s="2">
        <f t="shared" si="6"/>
        <v>75119.986813187599</v>
      </c>
      <c r="Y276" s="2">
        <f t="shared" si="43"/>
        <v>66116999.162271589</v>
      </c>
      <c r="Z276" s="2" t="str">
        <f t="shared" si="8"/>
        <v>MEEP</v>
      </c>
      <c r="AA276" s="2">
        <f>IF(Z276="HERE",Y276,AA275+Graph!$G$1*1000)</f>
        <v>76073087.153480276</v>
      </c>
      <c r="AB276" s="2">
        <f t="shared" si="21"/>
        <v>420000</v>
      </c>
      <c r="AC276" s="2">
        <f t="shared" si="44"/>
        <v>61754551.930768937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47"/>
        <v>731858</v>
      </c>
      <c r="H277" s="2">
        <f t="shared" si="45"/>
        <v>144442167.69505441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916019.43815307319</v>
      </c>
      <c r="Q277" s="2">
        <f t="shared" si="48"/>
        <v>750000</v>
      </c>
      <c r="R277" s="2">
        <f t="shared" si="46"/>
        <v>149742837.00512832</v>
      </c>
      <c r="S277" s="2">
        <f t="shared" si="17"/>
        <v>731858</v>
      </c>
      <c r="T277" s="2">
        <f t="shared" si="18"/>
        <v>18142</v>
      </c>
      <c r="U277" s="2">
        <f t="shared" si="19"/>
        <v>750000</v>
      </c>
      <c r="V277" s="2">
        <f t="shared" si="34"/>
        <v>83552895.421428159</v>
      </c>
      <c r="W277" s="2">
        <f t="shared" si="20"/>
        <v>677057.57857142389</v>
      </c>
      <c r="X277" s="2">
        <f t="shared" si="6"/>
        <v>72942.421428576112</v>
      </c>
      <c r="Y277" s="2">
        <f t="shared" si="43"/>
        <v>66189941.583700165</v>
      </c>
      <c r="Z277" s="2" t="str">
        <f t="shared" si="8"/>
        <v>MEEP</v>
      </c>
      <c r="AA277" s="2">
        <f>IF(Z277="HERE",Y277,AA276+Graph!$G$1*1000)</f>
        <v>76493087.153480276</v>
      </c>
      <c r="AB277" s="2">
        <f t="shared" si="21"/>
        <v>420000</v>
      </c>
      <c r="AC277" s="2">
        <f t="shared" si="44"/>
        <v>61754551.930768937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47"/>
        <v>731858</v>
      </c>
      <c r="H278" s="2">
        <f t="shared" si="45"/>
        <v>145174025.69505441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918427.14081357419</v>
      </c>
      <c r="Q278" s="2">
        <f t="shared" si="48"/>
        <v>750000</v>
      </c>
      <c r="R278" s="2">
        <f t="shared" si="46"/>
        <v>150492837.00512832</v>
      </c>
      <c r="S278" s="2">
        <f t="shared" si="17"/>
        <v>731858</v>
      </c>
      <c r="T278" s="2">
        <f t="shared" si="18"/>
        <v>18142</v>
      </c>
      <c r="U278" s="2">
        <f t="shared" si="19"/>
        <v>750000</v>
      </c>
      <c r="V278" s="2">
        <f t="shared" si="34"/>
        <v>84232130.565384194</v>
      </c>
      <c r="W278" s="2">
        <f t="shared" si="20"/>
        <v>679235.14395603538</v>
      </c>
      <c r="X278" s="2">
        <f t="shared" si="6"/>
        <v>70764.856043964624</v>
      </c>
      <c r="Y278" s="2">
        <f t="shared" si="43"/>
        <v>66260706.43974413</v>
      </c>
      <c r="Z278" s="2" t="str">
        <f t="shared" si="8"/>
        <v>MEEP</v>
      </c>
      <c r="AA278" s="2">
        <f>IF(Z278="HERE",Y278,AA277+Graph!$G$1*1000)</f>
        <v>76913087.153480276</v>
      </c>
      <c r="AB278" s="2">
        <f t="shared" si="21"/>
        <v>420000</v>
      </c>
      <c r="AC278" s="2">
        <f t="shared" si="44"/>
        <v>61754551.930768937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47"/>
        <v>731858</v>
      </c>
      <c r="H279" s="2">
        <f t="shared" si="45"/>
        <v>145905883.69505441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920834.8434740752</v>
      </c>
      <c r="Q279" s="2">
        <f t="shared" si="48"/>
        <v>750000</v>
      </c>
      <c r="R279" s="2">
        <f t="shared" si="46"/>
        <v>151242837.00512832</v>
      </c>
      <c r="S279" s="2">
        <f t="shared" si="17"/>
        <v>731858</v>
      </c>
      <c r="T279" s="2">
        <f t="shared" si="18"/>
        <v>18142</v>
      </c>
      <c r="U279" s="2">
        <f t="shared" si="19"/>
        <v>750000</v>
      </c>
      <c r="V279" s="2">
        <f t="shared" si="34"/>
        <v>84913543.274724856</v>
      </c>
      <c r="W279" s="2">
        <f t="shared" si="20"/>
        <v>681412.70934066176</v>
      </c>
      <c r="X279" s="2">
        <f t="shared" si="6"/>
        <v>68587.290659338236</v>
      </c>
      <c r="Y279" s="2">
        <f t="shared" si="43"/>
        <v>66329293.730403468</v>
      </c>
      <c r="Z279" s="2" t="str">
        <f t="shared" si="8"/>
        <v>MEEP</v>
      </c>
      <c r="AA279" s="2">
        <f>IF(Z279="HERE",Y279,AA278+Graph!$G$1*1000)</f>
        <v>77333087.153480276</v>
      </c>
      <c r="AB279" s="2">
        <f t="shared" si="21"/>
        <v>420000</v>
      </c>
      <c r="AC279" s="2">
        <f t="shared" si="44"/>
        <v>61754551.930768937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47"/>
        <v>731858</v>
      </c>
      <c r="H280" s="2">
        <f t="shared" si="45"/>
        <v>146637741.69505441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923242.5461345613</v>
      </c>
      <c r="Q280" s="2">
        <f t="shared" si="48"/>
        <v>750000</v>
      </c>
      <c r="R280" s="2">
        <f t="shared" si="46"/>
        <v>151992837.00512832</v>
      </c>
      <c r="S280" s="2">
        <f t="shared" si="17"/>
        <v>731858</v>
      </c>
      <c r="T280" s="2">
        <f t="shared" si="18"/>
        <v>18142</v>
      </c>
      <c r="U280" s="2">
        <f t="shared" si="19"/>
        <v>750000</v>
      </c>
      <c r="V280" s="2">
        <f t="shared" si="34"/>
        <v>85597133.549450129</v>
      </c>
      <c r="W280" s="2">
        <f t="shared" si="20"/>
        <v>683590.27472527325</v>
      </c>
      <c r="X280" s="2">
        <f t="shared" si="6"/>
        <v>66409.725274726748</v>
      </c>
      <c r="Y280" s="2">
        <f t="shared" si="43"/>
        <v>66395703.455678195</v>
      </c>
      <c r="Z280" s="2" t="str">
        <f t="shared" si="8"/>
        <v>MEEP</v>
      </c>
      <c r="AA280" s="2">
        <f>IF(Z280="HERE",Y280,AA279+Graph!$G$1*1000)</f>
        <v>77753087.153480276</v>
      </c>
      <c r="AB280" s="2">
        <f t="shared" si="21"/>
        <v>420000</v>
      </c>
      <c r="AC280" s="2">
        <f t="shared" si="44"/>
        <v>61754551.930768937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47"/>
        <v>731858</v>
      </c>
      <c r="H281" s="2">
        <f t="shared" si="45"/>
        <v>147369599.69505441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925650.2487950623</v>
      </c>
      <c r="Q281" s="2">
        <f t="shared" si="48"/>
        <v>750000</v>
      </c>
      <c r="R281" s="2">
        <f t="shared" si="46"/>
        <v>152742837.00512832</v>
      </c>
      <c r="S281" s="2">
        <f t="shared" si="17"/>
        <v>731858</v>
      </c>
      <c r="T281" s="2">
        <f t="shared" si="18"/>
        <v>18142</v>
      </c>
      <c r="U281" s="2">
        <f t="shared" si="19"/>
        <v>750000</v>
      </c>
      <c r="V281" s="2">
        <f t="shared" si="34"/>
        <v>86282901.389560014</v>
      </c>
      <c r="W281" s="2">
        <f t="shared" si="20"/>
        <v>685767.84010988474</v>
      </c>
      <c r="X281" s="2">
        <f t="shared" si="6"/>
        <v>64232.159890115261</v>
      </c>
      <c r="Y281" s="2">
        <f t="shared" si="43"/>
        <v>66459935.61556831</v>
      </c>
      <c r="Z281" s="2" t="str">
        <f t="shared" si="8"/>
        <v>MEEP</v>
      </c>
      <c r="AA281" s="2">
        <f>IF(Z281="HERE",Y281,AA280+Graph!$G$1*1000)</f>
        <v>78173087.153480276</v>
      </c>
      <c r="AB281" s="2">
        <f t="shared" si="21"/>
        <v>420000</v>
      </c>
      <c r="AC281" s="2">
        <f t="shared" si="44"/>
        <v>61754551.930768937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47"/>
        <v>731858</v>
      </c>
      <c r="H282" s="2">
        <f t="shared" si="45"/>
        <v>148101457.69505441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928057.95145556331</v>
      </c>
      <c r="Q282" s="2">
        <f t="shared" si="48"/>
        <v>750000</v>
      </c>
      <c r="R282" s="2">
        <f t="shared" si="46"/>
        <v>153492837.00512832</v>
      </c>
      <c r="S282" s="2">
        <f t="shared" si="17"/>
        <v>731858</v>
      </c>
      <c r="T282" s="2">
        <f t="shared" si="18"/>
        <v>18142</v>
      </c>
      <c r="U282" s="2">
        <f t="shared" si="19"/>
        <v>750000</v>
      </c>
      <c r="V282" s="2">
        <f t="shared" si="34"/>
        <v>86970846.79505451</v>
      </c>
      <c r="W282" s="2">
        <f t="shared" si="20"/>
        <v>687945.40549449623</v>
      </c>
      <c r="X282" s="2">
        <f t="shared" si="6"/>
        <v>62054.594505503774</v>
      </c>
      <c r="Y282" s="2">
        <f t="shared" si="43"/>
        <v>66521990.210073814</v>
      </c>
      <c r="Z282" s="2" t="str">
        <f t="shared" si="8"/>
        <v>MEEP</v>
      </c>
      <c r="AA282" s="2">
        <f>IF(Z282="HERE",Y282,AA281+Graph!$G$1*1000)</f>
        <v>78593087.153480276</v>
      </c>
      <c r="AB282" s="2">
        <f t="shared" si="21"/>
        <v>420000</v>
      </c>
      <c r="AC282" s="2">
        <f t="shared" si="44"/>
        <v>61754551.930768937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47"/>
        <v>731858</v>
      </c>
      <c r="H283" s="2">
        <f t="shared" si="45"/>
        <v>148833315.69505441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930465.65411606431</v>
      </c>
      <c r="Q283" s="2">
        <f t="shared" si="48"/>
        <v>750000</v>
      </c>
      <c r="R283" s="2">
        <f t="shared" si="46"/>
        <v>154242837.00512832</v>
      </c>
      <c r="S283" s="2">
        <f t="shared" si="17"/>
        <v>731858</v>
      </c>
      <c r="T283" s="2">
        <f t="shared" si="18"/>
        <v>18142</v>
      </c>
      <c r="U283" s="2">
        <f t="shared" si="19"/>
        <v>750000</v>
      </c>
      <c r="V283" s="2">
        <f t="shared" si="34"/>
        <v>87660969.765933633</v>
      </c>
      <c r="W283" s="2">
        <f t="shared" si="20"/>
        <v>690122.97087912261</v>
      </c>
      <c r="X283" s="2">
        <f t="shared" si="6"/>
        <v>59877.029120877385</v>
      </c>
      <c r="Y283" s="2">
        <f t="shared" si="43"/>
        <v>66581867.239194691</v>
      </c>
      <c r="Z283" s="2" t="str">
        <f t="shared" si="8"/>
        <v>MEEP</v>
      </c>
      <c r="AA283" s="2">
        <f>IF(Z283="HERE",Y283,AA282+Graph!$G$1*1000)</f>
        <v>79013087.153480276</v>
      </c>
      <c r="AB283" s="2">
        <f t="shared" si="21"/>
        <v>420000</v>
      </c>
      <c r="AC283" s="2">
        <f t="shared" si="44"/>
        <v>61754551.930768937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47"/>
        <v>731858</v>
      </c>
      <c r="H284" s="2">
        <f t="shared" si="45"/>
        <v>149565173.69505441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932873.35677655041</v>
      </c>
      <c r="Q284" s="2">
        <f t="shared" si="48"/>
        <v>750000</v>
      </c>
      <c r="R284" s="2">
        <f t="shared" si="46"/>
        <v>154992837.00512832</v>
      </c>
      <c r="S284" s="2">
        <f t="shared" si="17"/>
        <v>731858</v>
      </c>
      <c r="T284" s="2">
        <f t="shared" si="18"/>
        <v>18142</v>
      </c>
      <c r="U284" s="2">
        <f t="shared" si="19"/>
        <v>750000</v>
      </c>
      <c r="V284" s="2">
        <f t="shared" si="34"/>
        <v>88353270.302197367</v>
      </c>
      <c r="W284" s="2">
        <f t="shared" si="20"/>
        <v>692300.5362637341</v>
      </c>
      <c r="X284" s="2">
        <f t="shared" si="6"/>
        <v>57699.463736265898</v>
      </c>
      <c r="Y284" s="2">
        <f t="shared" si="43"/>
        <v>66639566.702930957</v>
      </c>
      <c r="Z284" s="2" t="str">
        <f t="shared" si="8"/>
        <v>MEEP</v>
      </c>
      <c r="AA284" s="2">
        <f>IF(Z284="HERE",Y284,AA283+Graph!$G$1*1000)</f>
        <v>79433087.153480276</v>
      </c>
      <c r="AB284" s="2">
        <f t="shared" si="21"/>
        <v>420000</v>
      </c>
      <c r="AC284" s="2">
        <f t="shared" si="44"/>
        <v>61754551.930768937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47"/>
        <v>731858</v>
      </c>
      <c r="H285" s="2">
        <f t="shared" si="45"/>
        <v>150297031.69505441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935281.05943705142</v>
      </c>
      <c r="Q285" s="2">
        <f t="shared" si="48"/>
        <v>750000</v>
      </c>
      <c r="R285" s="2">
        <f t="shared" si="46"/>
        <v>155742837.00512832</v>
      </c>
      <c r="S285" s="2">
        <f t="shared" si="17"/>
        <v>731858</v>
      </c>
      <c r="T285" s="2">
        <f t="shared" si="18"/>
        <v>18142</v>
      </c>
      <c r="U285" s="2">
        <f t="shared" si="19"/>
        <v>750000</v>
      </c>
      <c r="V285" s="2">
        <f t="shared" si="34"/>
        <v>89047748.403845713</v>
      </c>
      <c r="W285" s="2">
        <f t="shared" si="20"/>
        <v>694478.10164834559</v>
      </c>
      <c r="X285" s="2">
        <f t="shared" si="6"/>
        <v>55521.89835165441</v>
      </c>
      <c r="Y285" s="2">
        <f t="shared" si="43"/>
        <v>66695088.601282611</v>
      </c>
      <c r="Z285" s="2" t="str">
        <f t="shared" si="8"/>
        <v>MEEP</v>
      </c>
      <c r="AA285" s="2">
        <f>IF(Z285="HERE",Y285,AA284+Graph!$G$1*1000)</f>
        <v>79853087.153480276</v>
      </c>
      <c r="AB285" s="2">
        <f t="shared" si="21"/>
        <v>420000</v>
      </c>
      <c r="AC285" s="2">
        <f t="shared" si="44"/>
        <v>61754551.930768937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47"/>
        <v>731858</v>
      </c>
      <c r="H286" s="2">
        <f t="shared" si="45"/>
        <v>151028889.69505441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937688.76209755242</v>
      </c>
      <c r="Q286" s="2">
        <f t="shared" si="48"/>
        <v>750000</v>
      </c>
      <c r="R286" s="2">
        <f t="shared" si="46"/>
        <v>156492837.00512832</v>
      </c>
      <c r="S286" s="2">
        <f t="shared" si="17"/>
        <v>731858</v>
      </c>
      <c r="T286" s="2">
        <f t="shared" si="18"/>
        <v>18142</v>
      </c>
      <c r="U286" s="2">
        <f t="shared" si="19"/>
        <v>750000</v>
      </c>
      <c r="V286" s="2">
        <f t="shared" si="34"/>
        <v>89744404.07087867</v>
      </c>
      <c r="W286" s="2">
        <f t="shared" si="20"/>
        <v>696655.66703295708</v>
      </c>
      <c r="X286" s="2">
        <f t="shared" ref="X286:X385" si="51">SUM(U286-W286)</f>
        <v>53344.332967042923</v>
      </c>
      <c r="Y286" s="2">
        <f t="shared" si="43"/>
        <v>66748432.934249654</v>
      </c>
      <c r="Z286" s="2" t="str">
        <f t="shared" ref="Z286:Z385" si="52">IF(V286&lt;Y286,"HERE","MEEP")</f>
        <v>MEEP</v>
      </c>
      <c r="AA286" s="2">
        <f>IF(Z286="HERE",Y286,AA285+Graph!$G$1*1000)</f>
        <v>80273087.153480276</v>
      </c>
      <c r="AB286" s="2">
        <f t="shared" si="21"/>
        <v>420000</v>
      </c>
      <c r="AC286" s="2">
        <f t="shared" si="44"/>
        <v>61754551.930768937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47"/>
        <v>731858</v>
      </c>
      <c r="H287" s="2">
        <f t="shared" si="45"/>
        <v>151760747.69505441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8"/>
        <v>750000</v>
      </c>
      <c r="R287" s="2">
        <f t="shared" si="46"/>
        <v>157242837.00512832</v>
      </c>
      <c r="S287" s="2">
        <f t="shared" ref="S287:S385" si="58">SUM(H287-H286)</f>
        <v>731858</v>
      </c>
      <c r="T287" s="2">
        <f t="shared" ref="T287:T385" si="59">SUM(L287-L286)</f>
        <v>18142</v>
      </c>
      <c r="U287" s="2">
        <f t="shared" ref="U287:U385" si="60">SUM(R287-R286)</f>
        <v>750000</v>
      </c>
      <c r="V287" s="2">
        <f t="shared" si="34"/>
        <v>90443237.303296253</v>
      </c>
      <c r="W287" s="2">
        <f t="shared" ref="W287:W385" si="61">SUM(V287-V286)</f>
        <v>698833.23241758347</v>
      </c>
      <c r="X287" s="2">
        <f t="shared" si="51"/>
        <v>51166.767582416534</v>
      </c>
      <c r="Y287" s="2">
        <f t="shared" ref="Y287:Y350" si="62">IF(COUNT($C288)=0,IF(COUNT($C287)=1,C287,SUM(Y286+X287)),C287)</f>
        <v>66799599.701832071</v>
      </c>
      <c r="Z287" s="2" t="str">
        <f t="shared" si="52"/>
        <v>MEEP</v>
      </c>
      <c r="AA287" s="2">
        <f>IF(Z287="HERE",Y287,AA286+Graph!$G$1*1000)</f>
        <v>80693087.153480276</v>
      </c>
      <c r="AB287" s="2">
        <f t="shared" ref="AB287:AB385" si="63">SUM(AA287-AA286)</f>
        <v>420000</v>
      </c>
      <c r="AC287" s="2">
        <f t="shared" ref="AC287:AC350" si="64">IF(Z288="HERE",V287,AC286)</f>
        <v>61754551.930768937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213</v>
      </c>
      <c r="C288" s="7"/>
      <c r="D288" s="2" t="e">
        <f t="shared" si="55"/>
        <v>#N/A</v>
      </c>
      <c r="E288" s="2" t="e">
        <f t="shared" si="22"/>
        <v>#N/A</v>
      </c>
      <c r="F288" s="2">
        <v>883926.29010988772</v>
      </c>
      <c r="G288" s="2">
        <f t="shared" si="47"/>
        <v>731858</v>
      </c>
      <c r="H288" s="2">
        <f t="shared" ref="H288:H351" si="65">IF(COUNT($C289)=0,IF(COUNT($C288)=1,C288,SUM(H287+G288)),C288)</f>
        <v>152492605.69505441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942504.16741855443</v>
      </c>
      <c r="Q288" s="2">
        <f t="shared" si="48"/>
        <v>750000</v>
      </c>
      <c r="R288" s="2">
        <f t="shared" ref="R288:R351" si="66">IF(COUNT($C289)=0,IF(COUNT($C288)=1,M288,SUM(R287+Q288)),M288)</f>
        <v>157992837.00512832</v>
      </c>
      <c r="S288" s="2">
        <f t="shared" si="58"/>
        <v>731858</v>
      </c>
      <c r="T288" s="2">
        <f t="shared" si="59"/>
        <v>18142</v>
      </c>
      <c r="U288" s="2">
        <f t="shared" si="60"/>
        <v>750000</v>
      </c>
      <c r="V288" s="2">
        <f t="shared" si="34"/>
        <v>91144248.101098448</v>
      </c>
      <c r="W288" s="2">
        <f t="shared" si="61"/>
        <v>701010.79780219495</v>
      </c>
      <c r="X288" s="2">
        <f t="shared" si="51"/>
        <v>48989.202197805047</v>
      </c>
      <c r="Y288" s="2">
        <f t="shared" si="62"/>
        <v>66848588.904029876</v>
      </c>
      <c r="Z288" s="2" t="str">
        <f t="shared" si="52"/>
        <v>MEEP</v>
      </c>
      <c r="AA288" s="2">
        <f>IF(Z288="HERE",Y288,AA287+Graph!$G$1*1000)</f>
        <v>81113087.153480276</v>
      </c>
      <c r="AB288" s="2">
        <f t="shared" si="63"/>
        <v>420000</v>
      </c>
      <c r="AC288" s="2">
        <f t="shared" si="64"/>
        <v>61754551.930768937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214</v>
      </c>
      <c r="C289" s="7"/>
      <c r="D289" s="2" t="e">
        <f t="shared" si="55"/>
        <v>#N/A</v>
      </c>
      <c r="E289" s="2" t="e">
        <f t="shared" si="22"/>
        <v>#N/A</v>
      </c>
      <c r="F289" s="2">
        <v>886103.85549449921</v>
      </c>
      <c r="G289" s="2">
        <f t="shared" si="47"/>
        <v>731858</v>
      </c>
      <c r="H289" s="2">
        <f t="shared" si="65"/>
        <v>153224463.69505441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944911.87007904053</v>
      </c>
      <c r="Q289" s="2">
        <f t="shared" si="48"/>
        <v>750000</v>
      </c>
      <c r="R289" s="2">
        <f t="shared" si="66"/>
        <v>158742837.00512832</v>
      </c>
      <c r="S289" s="2">
        <f t="shared" si="58"/>
        <v>731858</v>
      </c>
      <c r="T289" s="2">
        <f t="shared" si="59"/>
        <v>18142</v>
      </c>
      <c r="U289" s="2">
        <f t="shared" si="60"/>
        <v>750000</v>
      </c>
      <c r="V289" s="2">
        <f t="shared" si="34"/>
        <v>91847436.464285254</v>
      </c>
      <c r="W289" s="2">
        <f t="shared" si="61"/>
        <v>703188.36318680644</v>
      </c>
      <c r="X289" s="2">
        <f t="shared" si="51"/>
        <v>46811.63681319356</v>
      </c>
      <c r="Y289" s="2">
        <f t="shared" si="62"/>
        <v>66895400.54084307</v>
      </c>
      <c r="Z289" s="2" t="str">
        <f t="shared" si="52"/>
        <v>MEEP</v>
      </c>
      <c r="AA289" s="2">
        <f>IF(Z289="HERE",Y289,AA288+Graph!$G$1*1000)</f>
        <v>81533087.153480276</v>
      </c>
      <c r="AB289" s="2">
        <f t="shared" si="63"/>
        <v>420000</v>
      </c>
      <c r="AC289" s="2">
        <f t="shared" si="64"/>
        <v>61754551.930768937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215</v>
      </c>
      <c r="C290" s="7"/>
      <c r="D290" s="2" t="e">
        <f t="shared" si="55"/>
        <v>#N/A</v>
      </c>
      <c r="E290" s="2" t="e">
        <f t="shared" si="22"/>
        <v>#N/A</v>
      </c>
      <c r="F290" s="2">
        <v>888281.42087911069</v>
      </c>
      <c r="G290" s="2">
        <f t="shared" si="47"/>
        <v>731858</v>
      </c>
      <c r="H290" s="2">
        <f t="shared" si="65"/>
        <v>153956321.69505441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947319.57273954153</v>
      </c>
      <c r="Q290" s="2">
        <f t="shared" si="48"/>
        <v>750000</v>
      </c>
      <c r="R290" s="2">
        <f t="shared" si="66"/>
        <v>159492837.00512832</v>
      </c>
      <c r="S290" s="2">
        <f t="shared" si="58"/>
        <v>731858</v>
      </c>
      <c r="T290" s="2">
        <f t="shared" si="59"/>
        <v>18142</v>
      </c>
      <c r="U290" s="2">
        <f t="shared" si="60"/>
        <v>750000</v>
      </c>
      <c r="V290" s="2">
        <f t="shared" si="34"/>
        <v>92552802.392856672</v>
      </c>
      <c r="W290" s="2">
        <f t="shared" si="61"/>
        <v>705365.92857141793</v>
      </c>
      <c r="X290" s="2">
        <f t="shared" si="51"/>
        <v>44634.071428582072</v>
      </c>
      <c r="Y290" s="2">
        <f t="shared" si="62"/>
        <v>66940034.612271652</v>
      </c>
      <c r="Z290" s="2" t="str">
        <f t="shared" si="52"/>
        <v>MEEP</v>
      </c>
      <c r="AA290" s="2">
        <f>IF(Z290="HERE",Y290,AA289+Graph!$G$1*1000)</f>
        <v>81953087.153480276</v>
      </c>
      <c r="AB290" s="2">
        <f t="shared" si="63"/>
        <v>420000</v>
      </c>
      <c r="AC290" s="2">
        <f t="shared" si="64"/>
        <v>61754551.930768937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216</v>
      </c>
      <c r="C291" s="7"/>
      <c r="D291" s="2" t="e">
        <f t="shared" si="55"/>
        <v>#N/A</v>
      </c>
      <c r="E291" s="2" t="e">
        <f t="shared" si="22"/>
        <v>#N/A</v>
      </c>
      <c r="F291" s="2">
        <v>890458.98626373708</v>
      </c>
      <c r="G291" s="2">
        <f t="shared" si="47"/>
        <v>731858</v>
      </c>
      <c r="H291" s="2">
        <f t="shared" si="65"/>
        <v>154688179.69505441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949727.27540004253</v>
      </c>
      <c r="Q291" s="2">
        <f t="shared" si="48"/>
        <v>750000</v>
      </c>
      <c r="R291" s="2">
        <f t="shared" si="66"/>
        <v>160242837.00512832</v>
      </c>
      <c r="S291" s="2">
        <f t="shared" si="58"/>
        <v>731858</v>
      </c>
      <c r="T291" s="2">
        <f t="shared" si="59"/>
        <v>18142</v>
      </c>
      <c r="U291" s="2">
        <f t="shared" si="60"/>
        <v>750000</v>
      </c>
      <c r="V291" s="2">
        <f t="shared" si="34"/>
        <v>93260345.886812717</v>
      </c>
      <c r="W291" s="2">
        <f t="shared" si="61"/>
        <v>707543.49395604432</v>
      </c>
      <c r="X291" s="2">
        <f t="shared" si="51"/>
        <v>42456.506043955684</v>
      </c>
      <c r="Y291" s="2">
        <f t="shared" si="62"/>
        <v>66982491.118315607</v>
      </c>
      <c r="Z291" s="2" t="str">
        <f t="shared" si="52"/>
        <v>MEEP</v>
      </c>
      <c r="AA291" s="2">
        <f>IF(Z291="HERE",Y291,AA290+Graph!$G$1*1000)</f>
        <v>82373087.153480276</v>
      </c>
      <c r="AB291" s="2">
        <f t="shared" si="63"/>
        <v>420000</v>
      </c>
      <c r="AC291" s="2">
        <f t="shared" si="64"/>
        <v>61754551.930768937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892636.55164834857</v>
      </c>
      <c r="G292" s="2">
        <f t="shared" si="47"/>
        <v>731858</v>
      </c>
      <c r="H292" s="2">
        <f t="shared" si="65"/>
        <v>155420037.69505441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952134.97806054354</v>
      </c>
      <c r="Q292" s="2">
        <f t="shared" si="48"/>
        <v>750000</v>
      </c>
      <c r="R292" s="2">
        <f t="shared" si="66"/>
        <v>160992837.00512832</v>
      </c>
      <c r="S292" s="2">
        <f t="shared" si="58"/>
        <v>731858</v>
      </c>
      <c r="T292" s="2">
        <f t="shared" si="59"/>
        <v>18142</v>
      </c>
      <c r="U292" s="2">
        <f t="shared" si="60"/>
        <v>750000</v>
      </c>
      <c r="V292" s="2">
        <f t="shared" si="34"/>
        <v>93970066.946153373</v>
      </c>
      <c r="W292" s="2">
        <f t="shared" si="61"/>
        <v>709721.0593406558</v>
      </c>
      <c r="X292" s="2">
        <f t="shared" si="51"/>
        <v>40278.940659344196</v>
      </c>
      <c r="Y292" s="2">
        <f t="shared" si="62"/>
        <v>67022770.058974952</v>
      </c>
      <c r="Z292" s="2" t="str">
        <f t="shared" si="52"/>
        <v>MEEP</v>
      </c>
      <c r="AA292" s="2">
        <f>IF(Z292="HERE",Y292,AA291+Graph!$G$1*1000)</f>
        <v>82793087.153480276</v>
      </c>
      <c r="AB292" s="2">
        <f t="shared" si="63"/>
        <v>420000</v>
      </c>
      <c r="AC292" s="2">
        <f t="shared" si="64"/>
        <v>61754551.930768937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218</v>
      </c>
      <c r="C293" s="7"/>
      <c r="D293" s="2" t="e">
        <f t="shared" si="55"/>
        <v>#N/A</v>
      </c>
      <c r="E293" s="2" t="e">
        <f t="shared" si="67"/>
        <v>#N/A</v>
      </c>
      <c r="F293" s="2">
        <v>894814.11703296006</v>
      </c>
      <c r="G293" s="2">
        <f t="shared" si="47"/>
        <v>731858</v>
      </c>
      <c r="H293" s="2">
        <f t="shared" si="65"/>
        <v>156151895.69505441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954542.68072102964</v>
      </c>
      <c r="Q293" s="2">
        <f t="shared" si="48"/>
        <v>750000</v>
      </c>
      <c r="R293" s="2">
        <f t="shared" si="66"/>
        <v>161742837.00512832</v>
      </c>
      <c r="S293" s="2">
        <f t="shared" si="58"/>
        <v>731858</v>
      </c>
      <c r="T293" s="2">
        <f t="shared" si="59"/>
        <v>18142</v>
      </c>
      <c r="U293" s="2">
        <f t="shared" si="60"/>
        <v>750000</v>
      </c>
      <c r="V293" s="2">
        <f t="shared" si="34"/>
        <v>94681965.57087864</v>
      </c>
      <c r="W293" s="2">
        <f t="shared" si="61"/>
        <v>711898.62472526729</v>
      </c>
      <c r="X293" s="2">
        <f t="shared" si="51"/>
        <v>38101.375274732709</v>
      </c>
      <c r="Y293" s="2">
        <f t="shared" si="62"/>
        <v>67060871.434249684</v>
      </c>
      <c r="Z293" s="2" t="str">
        <f t="shared" si="52"/>
        <v>MEEP</v>
      </c>
      <c r="AA293" s="2">
        <f>IF(Z293="HERE",Y293,AA292+Graph!$G$1*1000)</f>
        <v>83213087.153480276</v>
      </c>
      <c r="AB293" s="2">
        <f t="shared" si="63"/>
        <v>420000</v>
      </c>
      <c r="AC293" s="2">
        <f t="shared" si="64"/>
        <v>61754551.930768937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219</v>
      </c>
      <c r="C294" s="7"/>
      <c r="D294" s="2" t="e">
        <f t="shared" si="55"/>
        <v>#N/A</v>
      </c>
      <c r="E294" s="2" t="e">
        <f t="shared" si="67"/>
        <v>#N/A</v>
      </c>
      <c r="F294" s="2">
        <v>896991.68241757154</v>
      </c>
      <c r="G294" s="2">
        <f t="shared" ref="G294:G357" si="70">IF(F294&gt;750000,$AK$31*1000,F294)</f>
        <v>731858</v>
      </c>
      <c r="H294" s="2">
        <f t="shared" si="65"/>
        <v>156883753.69505441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956950.38338153064</v>
      </c>
      <c r="Q294" s="2">
        <f t="shared" ref="Q294:Q357" si="71">IF(P294&gt;750000,750000,P294)</f>
        <v>750000</v>
      </c>
      <c r="R294" s="2">
        <f t="shared" si="66"/>
        <v>162492837.00512832</v>
      </c>
      <c r="S294" s="2">
        <f t="shared" si="58"/>
        <v>731858</v>
      </c>
      <c r="T294" s="2">
        <f t="shared" si="59"/>
        <v>18142</v>
      </c>
      <c r="U294" s="2">
        <f t="shared" si="60"/>
        <v>750000</v>
      </c>
      <c r="V294" s="2">
        <f t="shared" si="34"/>
        <v>95396041.760988533</v>
      </c>
      <c r="W294" s="2">
        <f t="shared" si="61"/>
        <v>714076.19010989368</v>
      </c>
      <c r="X294" s="2">
        <f t="shared" si="51"/>
        <v>35923.80989010632</v>
      </c>
      <c r="Y294" s="2">
        <f t="shared" si="62"/>
        <v>67096795.244139791</v>
      </c>
      <c r="Z294" s="2" t="str">
        <f t="shared" si="52"/>
        <v>MEEP</v>
      </c>
      <c r="AA294" s="2">
        <f>IF(Z294="HERE",Y294,AA293+Graph!$G$1*1000)</f>
        <v>83633087.153480276</v>
      </c>
      <c r="AB294" s="2">
        <f t="shared" si="63"/>
        <v>420000</v>
      </c>
      <c r="AC294" s="2">
        <f t="shared" si="64"/>
        <v>61754551.930768937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220</v>
      </c>
      <c r="C295" s="7"/>
      <c r="D295" s="2" t="e">
        <f t="shared" si="55"/>
        <v>#N/A</v>
      </c>
      <c r="E295" s="2" t="e">
        <f t="shared" si="67"/>
        <v>#N/A</v>
      </c>
      <c r="F295" s="2">
        <v>899169.24780219793</v>
      </c>
      <c r="G295" s="2">
        <f t="shared" si="70"/>
        <v>731858</v>
      </c>
      <c r="H295" s="2">
        <f t="shared" si="65"/>
        <v>157615611.69505441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959358.08604203165</v>
      </c>
      <c r="Q295" s="2">
        <f t="shared" si="71"/>
        <v>750000</v>
      </c>
      <c r="R295" s="2">
        <f t="shared" si="66"/>
        <v>163242837.00512832</v>
      </c>
      <c r="S295" s="2">
        <f t="shared" si="58"/>
        <v>731858</v>
      </c>
      <c r="T295" s="2">
        <f t="shared" si="59"/>
        <v>18142</v>
      </c>
      <c r="U295" s="2">
        <f t="shared" si="60"/>
        <v>750000</v>
      </c>
      <c r="V295" s="2">
        <f t="shared" si="34"/>
        <v>96112295.516483039</v>
      </c>
      <c r="W295" s="2">
        <f t="shared" si="61"/>
        <v>716253.75549450517</v>
      </c>
      <c r="X295" s="2">
        <f t="shared" si="51"/>
        <v>33746.244505494833</v>
      </c>
      <c r="Y295" s="2">
        <f t="shared" si="62"/>
        <v>67130541.488645285</v>
      </c>
      <c r="Z295" s="2" t="str">
        <f t="shared" si="52"/>
        <v>MEEP</v>
      </c>
      <c r="AA295" s="2">
        <f>IF(Z295="HERE",Y295,AA294+Graph!$G$1*1000)</f>
        <v>84053087.153480276</v>
      </c>
      <c r="AB295" s="2">
        <f t="shared" si="63"/>
        <v>420000</v>
      </c>
      <c r="AC295" s="2">
        <f t="shared" si="64"/>
        <v>61754551.930768937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221</v>
      </c>
      <c r="C296" s="7"/>
      <c r="D296" s="2" t="e">
        <f t="shared" si="55"/>
        <v>#N/A</v>
      </c>
      <c r="E296" s="2" t="e">
        <f t="shared" si="67"/>
        <v>#N/A</v>
      </c>
      <c r="F296" s="2">
        <v>901346.81318680942</v>
      </c>
      <c r="G296" s="2">
        <f t="shared" si="70"/>
        <v>731858</v>
      </c>
      <c r="H296" s="2">
        <f t="shared" si="65"/>
        <v>158347469.69505441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961765.78870253265</v>
      </c>
      <c r="Q296" s="2">
        <f t="shared" si="71"/>
        <v>750000</v>
      </c>
      <c r="R296" s="2">
        <f t="shared" si="66"/>
        <v>163992837.00512832</v>
      </c>
      <c r="S296" s="2">
        <f t="shared" si="58"/>
        <v>731858</v>
      </c>
      <c r="T296" s="2">
        <f t="shared" si="59"/>
        <v>18142</v>
      </c>
      <c r="U296" s="2">
        <f t="shared" si="60"/>
        <v>750000</v>
      </c>
      <c r="V296" s="2">
        <f t="shared" si="34"/>
        <v>96830726.837362155</v>
      </c>
      <c r="W296" s="2">
        <f t="shared" si="61"/>
        <v>718431.32087911665</v>
      </c>
      <c r="X296" s="2">
        <f t="shared" si="51"/>
        <v>31568.679120883346</v>
      </c>
      <c r="Y296" s="2">
        <f t="shared" si="62"/>
        <v>67162110.167766169</v>
      </c>
      <c r="Z296" s="2" t="str">
        <f t="shared" si="52"/>
        <v>MEEP</v>
      </c>
      <c r="AA296" s="2">
        <f>IF(Z296="HERE",Y296,AA295+Graph!$G$1*1000)</f>
        <v>84473087.153480276</v>
      </c>
      <c r="AB296" s="2">
        <f t="shared" si="63"/>
        <v>420000</v>
      </c>
      <c r="AC296" s="2">
        <f t="shared" si="64"/>
        <v>61754551.930768937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222</v>
      </c>
      <c r="C297" s="7"/>
      <c r="D297" s="2" t="e">
        <f t="shared" si="55"/>
        <v>#N/A</v>
      </c>
      <c r="E297" s="2" t="e">
        <f t="shared" si="67"/>
        <v>#N/A</v>
      </c>
      <c r="F297" s="2">
        <v>903524.37857142091</v>
      </c>
      <c r="G297" s="2">
        <f t="shared" si="70"/>
        <v>731858</v>
      </c>
      <c r="H297" s="2">
        <f t="shared" si="65"/>
        <v>159079327.69505441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964173.49136301875</v>
      </c>
      <c r="Q297" s="2">
        <f t="shared" si="71"/>
        <v>750000</v>
      </c>
      <c r="R297" s="2">
        <f t="shared" si="66"/>
        <v>164742837.00512832</v>
      </c>
      <c r="S297" s="2">
        <f t="shared" si="58"/>
        <v>731858</v>
      </c>
      <c r="T297" s="2">
        <f t="shared" si="59"/>
        <v>18142</v>
      </c>
      <c r="U297" s="2">
        <f t="shared" si="60"/>
        <v>750000</v>
      </c>
      <c r="V297" s="2">
        <f t="shared" si="34"/>
        <v>97551335.723625883</v>
      </c>
      <c r="W297" s="2">
        <f t="shared" si="61"/>
        <v>720608.88626372814</v>
      </c>
      <c r="X297" s="2">
        <f t="shared" si="51"/>
        <v>29391.113736271858</v>
      </c>
      <c r="Y297" s="2">
        <f t="shared" si="62"/>
        <v>67191501.281502441</v>
      </c>
      <c r="Z297" s="2" t="str">
        <f t="shared" si="52"/>
        <v>MEEP</v>
      </c>
      <c r="AA297" s="2">
        <f>IF(Z297="HERE",Y297,AA296+Graph!$G$1*1000)</f>
        <v>84893087.153480276</v>
      </c>
      <c r="AB297" s="2">
        <f t="shared" si="63"/>
        <v>420000</v>
      </c>
      <c r="AC297" s="2">
        <f t="shared" si="64"/>
        <v>61754551.930768937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223</v>
      </c>
      <c r="C298" s="7"/>
      <c r="D298" s="2" t="e">
        <f t="shared" si="55"/>
        <v>#N/A</v>
      </c>
      <c r="E298" s="2" t="e">
        <f t="shared" si="67"/>
        <v>#N/A</v>
      </c>
      <c r="F298" s="2">
        <v>905701.9439560473</v>
      </c>
      <c r="G298" s="2">
        <f t="shared" si="70"/>
        <v>731858</v>
      </c>
      <c r="H298" s="2">
        <f t="shared" si="65"/>
        <v>159811185.69505441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966581.19402351975</v>
      </c>
      <c r="Q298" s="2">
        <f t="shared" si="71"/>
        <v>750000</v>
      </c>
      <c r="R298" s="2">
        <f t="shared" si="66"/>
        <v>165492837.00512832</v>
      </c>
      <c r="S298" s="2">
        <f t="shared" si="58"/>
        <v>731858</v>
      </c>
      <c r="T298" s="2">
        <f t="shared" si="59"/>
        <v>18142</v>
      </c>
      <c r="U298" s="2">
        <f t="shared" si="60"/>
        <v>750000</v>
      </c>
      <c r="V298" s="2">
        <f t="shared" si="34"/>
        <v>98274122.175274238</v>
      </c>
      <c r="W298" s="2">
        <f t="shared" si="61"/>
        <v>722786.45164835453</v>
      </c>
      <c r="X298" s="2">
        <f t="shared" si="51"/>
        <v>27213.54835164547</v>
      </c>
      <c r="Y298" s="2">
        <f t="shared" si="62"/>
        <v>67218714.829854086</v>
      </c>
      <c r="Z298" s="2" t="str">
        <f t="shared" si="52"/>
        <v>MEEP</v>
      </c>
      <c r="AA298" s="2">
        <f>IF(Z298="HERE",Y298,AA297+Graph!$G$1*1000)</f>
        <v>85313087.153480276</v>
      </c>
      <c r="AB298" s="2">
        <f t="shared" si="63"/>
        <v>420000</v>
      </c>
      <c r="AC298" s="2">
        <f t="shared" si="64"/>
        <v>61754551.930768937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224</v>
      </c>
      <c r="C299" s="7"/>
      <c r="D299" s="2" t="e">
        <f t="shared" si="55"/>
        <v>#N/A</v>
      </c>
      <c r="E299" s="2" t="e">
        <f t="shared" si="67"/>
        <v>#N/A</v>
      </c>
      <c r="F299" s="2">
        <v>907879.50934065878</v>
      </c>
      <c r="G299" s="2">
        <f t="shared" si="70"/>
        <v>731858</v>
      </c>
      <c r="H299" s="2">
        <f t="shared" si="65"/>
        <v>160543043.69505441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968988.89668402076</v>
      </c>
      <c r="Q299" s="2">
        <f t="shared" si="71"/>
        <v>750000</v>
      </c>
      <c r="R299" s="2">
        <f t="shared" si="66"/>
        <v>166242837.00512832</v>
      </c>
      <c r="S299" s="2">
        <f t="shared" si="58"/>
        <v>731858</v>
      </c>
      <c r="T299" s="2">
        <f t="shared" si="59"/>
        <v>18142</v>
      </c>
      <c r="U299" s="2">
        <f t="shared" si="60"/>
        <v>750000</v>
      </c>
      <c r="V299" s="2">
        <f t="shared" si="34"/>
        <v>98999086.192307204</v>
      </c>
      <c r="W299" s="2">
        <f t="shared" si="61"/>
        <v>724964.01703296602</v>
      </c>
      <c r="X299" s="2">
        <f t="shared" si="51"/>
        <v>25035.982967033982</v>
      </c>
      <c r="Y299" s="2">
        <f t="shared" si="62"/>
        <v>67243750.81282112</v>
      </c>
      <c r="Z299" s="2" t="str">
        <f t="shared" si="52"/>
        <v>MEEP</v>
      </c>
      <c r="AA299" s="2">
        <f>IF(Z299="HERE",Y299,AA298+Graph!$G$1*1000)</f>
        <v>85733087.153480276</v>
      </c>
      <c r="AB299" s="2">
        <f t="shared" si="63"/>
        <v>420000</v>
      </c>
      <c r="AC299" s="2">
        <f t="shared" si="64"/>
        <v>61754551.930768937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225</v>
      </c>
      <c r="C300" s="7"/>
      <c r="D300" s="2" t="e">
        <f t="shared" si="55"/>
        <v>#N/A</v>
      </c>
      <c r="E300" s="2" t="e">
        <f t="shared" si="67"/>
        <v>#N/A</v>
      </c>
      <c r="F300" s="2">
        <v>910057.07472527027</v>
      </c>
      <c r="G300" s="2">
        <f t="shared" si="70"/>
        <v>731858</v>
      </c>
      <c r="H300" s="2">
        <f t="shared" si="65"/>
        <v>161274901.69505441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971396.59934452176</v>
      </c>
      <c r="Q300" s="2">
        <f t="shared" si="71"/>
        <v>750000</v>
      </c>
      <c r="R300" s="2">
        <f t="shared" si="66"/>
        <v>166992837.00512832</v>
      </c>
      <c r="S300" s="2">
        <f t="shared" si="58"/>
        <v>731858</v>
      </c>
      <c r="T300" s="2">
        <f t="shared" si="59"/>
        <v>18142</v>
      </c>
      <c r="U300" s="2">
        <f t="shared" si="60"/>
        <v>750000</v>
      </c>
      <c r="V300" s="2">
        <f t="shared" si="34"/>
        <v>99726227.774724782</v>
      </c>
      <c r="W300" s="2">
        <f t="shared" si="61"/>
        <v>727141.58241757751</v>
      </c>
      <c r="X300" s="2">
        <f t="shared" si="51"/>
        <v>22858.417582422495</v>
      </c>
      <c r="Y300" s="2">
        <f t="shared" si="62"/>
        <v>67266609.230403543</v>
      </c>
      <c r="Z300" s="2" t="str">
        <f t="shared" si="52"/>
        <v>MEEP</v>
      </c>
      <c r="AA300" s="2">
        <f>IF(Z300="HERE",Y300,AA299+Graph!$G$1*1000)</f>
        <v>86153087.153480276</v>
      </c>
      <c r="AB300" s="2">
        <f t="shared" si="63"/>
        <v>420000</v>
      </c>
      <c r="AC300" s="2">
        <f t="shared" si="64"/>
        <v>61754551.930768937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226</v>
      </c>
      <c r="C301" s="7"/>
      <c r="D301" s="2" t="e">
        <f t="shared" si="55"/>
        <v>#N/A</v>
      </c>
      <c r="E301" s="2" t="e">
        <f t="shared" si="67"/>
        <v>#N/A</v>
      </c>
      <c r="F301" s="2">
        <v>912234.64010988176</v>
      </c>
      <c r="G301" s="2">
        <f t="shared" si="70"/>
        <v>731858</v>
      </c>
      <c r="H301" s="2">
        <f t="shared" si="65"/>
        <v>162006759.69505441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973804.30200500786</v>
      </c>
      <c r="Q301" s="2">
        <f t="shared" si="71"/>
        <v>750000</v>
      </c>
      <c r="R301" s="2">
        <f t="shared" si="66"/>
        <v>167742837.00512832</v>
      </c>
      <c r="S301" s="2">
        <f t="shared" si="58"/>
        <v>731858</v>
      </c>
      <c r="T301" s="2">
        <f t="shared" si="59"/>
        <v>18142</v>
      </c>
      <c r="U301" s="2">
        <f t="shared" si="60"/>
        <v>750000</v>
      </c>
      <c r="V301" s="2">
        <f t="shared" si="34"/>
        <v>100455546.92252697</v>
      </c>
      <c r="W301" s="2">
        <f t="shared" si="61"/>
        <v>729319.14780218899</v>
      </c>
      <c r="X301" s="2">
        <f t="shared" si="51"/>
        <v>20680.852197811007</v>
      </c>
      <c r="Y301" s="2">
        <f t="shared" si="62"/>
        <v>67287290.082601354</v>
      </c>
      <c r="Z301" s="2" t="str">
        <f t="shared" si="52"/>
        <v>MEEP</v>
      </c>
      <c r="AA301" s="2">
        <f>IF(Z301="HERE",Y301,AA300+Graph!$G$1*1000)</f>
        <v>86573087.153480276</v>
      </c>
      <c r="AB301" s="2">
        <f t="shared" si="63"/>
        <v>420000</v>
      </c>
      <c r="AC301" s="2">
        <f t="shared" si="64"/>
        <v>61754551.930768937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227</v>
      </c>
      <c r="C302" s="7"/>
      <c r="D302" s="2" t="e">
        <f t="shared" si="55"/>
        <v>#N/A</v>
      </c>
      <c r="E302" s="2" t="e">
        <f t="shared" si="67"/>
        <v>#N/A</v>
      </c>
      <c r="F302" s="2">
        <v>914412.20549450815</v>
      </c>
      <c r="G302" s="2">
        <f t="shared" si="70"/>
        <v>731858</v>
      </c>
      <c r="H302" s="2">
        <f t="shared" si="65"/>
        <v>162738617.69505441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976212.00466550887</v>
      </c>
      <c r="Q302" s="2">
        <f t="shared" si="71"/>
        <v>750000</v>
      </c>
      <c r="R302" s="2">
        <f t="shared" si="66"/>
        <v>168492837.00512832</v>
      </c>
      <c r="S302" s="2">
        <f t="shared" si="58"/>
        <v>731858</v>
      </c>
      <c r="T302" s="2">
        <f t="shared" si="59"/>
        <v>18142</v>
      </c>
      <c r="U302" s="2">
        <f t="shared" si="60"/>
        <v>750000</v>
      </c>
      <c r="V302" s="2">
        <f t="shared" si="34"/>
        <v>101187043.63571379</v>
      </c>
      <c r="W302" s="2">
        <f t="shared" si="61"/>
        <v>731496.71318681538</v>
      </c>
      <c r="X302" s="2">
        <f t="shared" si="51"/>
        <v>18503.286813184619</v>
      </c>
      <c r="Y302" s="2">
        <f t="shared" si="62"/>
        <v>67305793.369414538</v>
      </c>
      <c r="Z302" s="2" t="str">
        <f t="shared" si="52"/>
        <v>MEEP</v>
      </c>
      <c r="AA302" s="2">
        <f>IF(Z302="HERE",Y302,AA301+Graph!$G$1*1000)</f>
        <v>86993087.153480276</v>
      </c>
      <c r="AB302" s="2">
        <f t="shared" si="63"/>
        <v>420000</v>
      </c>
      <c r="AC302" s="2">
        <f t="shared" si="64"/>
        <v>61754551.930768937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228</v>
      </c>
      <c r="C303" s="7"/>
      <c r="D303" s="2" t="e">
        <f t="shared" si="55"/>
        <v>#N/A</v>
      </c>
      <c r="E303" s="2" t="e">
        <f t="shared" si="67"/>
        <v>#N/A</v>
      </c>
      <c r="F303" s="2">
        <v>916589.77087911963</v>
      </c>
      <c r="G303" s="2">
        <f t="shared" si="70"/>
        <v>731858</v>
      </c>
      <c r="H303" s="2">
        <f t="shared" si="65"/>
        <v>163470475.69505441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978619.70732600987</v>
      </c>
      <c r="Q303" s="2">
        <f t="shared" si="71"/>
        <v>750000</v>
      </c>
      <c r="R303" s="2">
        <f t="shared" si="66"/>
        <v>169242837.00512832</v>
      </c>
      <c r="S303" s="2">
        <f t="shared" si="58"/>
        <v>731858</v>
      </c>
      <c r="T303" s="2">
        <f t="shared" si="59"/>
        <v>18142</v>
      </c>
      <c r="U303" s="2">
        <f t="shared" si="60"/>
        <v>750000</v>
      </c>
      <c r="V303" s="2">
        <f t="shared" si="34"/>
        <v>101920717.91428521</v>
      </c>
      <c r="W303" s="2">
        <f t="shared" si="61"/>
        <v>733674.27857142687</v>
      </c>
      <c r="X303" s="2">
        <f t="shared" si="51"/>
        <v>16325.721428573132</v>
      </c>
      <c r="Y303" s="2">
        <f t="shared" si="62"/>
        <v>67322119.090843111</v>
      </c>
      <c r="Z303" s="2" t="str">
        <f t="shared" si="52"/>
        <v>MEEP</v>
      </c>
      <c r="AA303" s="2">
        <f>IF(Z303="HERE",Y303,AA302+Graph!$G$1*1000)</f>
        <v>87413087.153480276</v>
      </c>
      <c r="AB303" s="2">
        <f t="shared" si="63"/>
        <v>420000</v>
      </c>
      <c r="AC303" s="2">
        <f t="shared" si="64"/>
        <v>61754551.930768937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229</v>
      </c>
      <c r="C304" s="7"/>
      <c r="D304" s="2" t="e">
        <f t="shared" si="55"/>
        <v>#N/A</v>
      </c>
      <c r="E304" s="2" t="e">
        <f t="shared" si="67"/>
        <v>#N/A</v>
      </c>
      <c r="F304" s="2">
        <v>918767.33626373112</v>
      </c>
      <c r="G304" s="2">
        <f t="shared" si="70"/>
        <v>731858</v>
      </c>
      <c r="H304" s="2">
        <f t="shared" si="65"/>
        <v>164202333.69505441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981027.40998651087</v>
      </c>
      <c r="Q304" s="2">
        <f t="shared" si="71"/>
        <v>750000</v>
      </c>
      <c r="R304" s="2">
        <f t="shared" si="66"/>
        <v>169992837.00512832</v>
      </c>
      <c r="S304" s="2">
        <f t="shared" si="58"/>
        <v>731858</v>
      </c>
      <c r="T304" s="2">
        <f t="shared" si="59"/>
        <v>18142</v>
      </c>
      <c r="U304" s="2">
        <f t="shared" si="60"/>
        <v>750000</v>
      </c>
      <c r="V304" s="2">
        <f t="shared" si="34"/>
        <v>102656569.75824125</v>
      </c>
      <c r="W304" s="2">
        <f t="shared" si="61"/>
        <v>735851.84395603836</v>
      </c>
      <c r="X304" s="2">
        <f t="shared" si="51"/>
        <v>14148.156043961644</v>
      </c>
      <c r="Y304" s="2">
        <f t="shared" si="62"/>
        <v>67336267.246887073</v>
      </c>
      <c r="Z304" s="2" t="str">
        <f t="shared" si="52"/>
        <v>MEEP</v>
      </c>
      <c r="AA304" s="2">
        <f>IF(Z304="HERE",Y304,AA303+Graph!$G$1*1000)</f>
        <v>87833087.153480276</v>
      </c>
      <c r="AB304" s="2">
        <f t="shared" si="63"/>
        <v>420000</v>
      </c>
      <c r="AC304" s="2">
        <f t="shared" si="64"/>
        <v>61754551.930768937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230</v>
      </c>
      <c r="C305" s="7"/>
      <c r="D305" s="2" t="e">
        <f t="shared" si="55"/>
        <v>#N/A</v>
      </c>
      <c r="E305" s="2" t="e">
        <f t="shared" si="67"/>
        <v>#N/A</v>
      </c>
      <c r="F305" s="2">
        <v>920944.90164834261</v>
      </c>
      <c r="G305" s="2">
        <f t="shared" si="70"/>
        <v>731858</v>
      </c>
      <c r="H305" s="2">
        <f t="shared" si="65"/>
        <v>164934191.69505441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983435.11264699697</v>
      </c>
      <c r="Q305" s="2">
        <f t="shared" si="71"/>
        <v>750000</v>
      </c>
      <c r="R305" s="2">
        <f t="shared" si="66"/>
        <v>170742837.00512832</v>
      </c>
      <c r="S305" s="2">
        <f t="shared" si="58"/>
        <v>731858</v>
      </c>
      <c r="T305" s="2">
        <f t="shared" si="59"/>
        <v>18142</v>
      </c>
      <c r="U305" s="2">
        <f t="shared" si="60"/>
        <v>750000</v>
      </c>
      <c r="V305" s="2">
        <f t="shared" si="34"/>
        <v>103394599.1675819</v>
      </c>
      <c r="W305" s="2">
        <f t="shared" si="61"/>
        <v>738029.40934064984</v>
      </c>
      <c r="X305" s="2">
        <f t="shared" si="51"/>
        <v>11970.590659350157</v>
      </c>
      <c r="Y305" s="2">
        <f t="shared" si="62"/>
        <v>67348237.837546423</v>
      </c>
      <c r="Z305" s="2" t="str">
        <f t="shared" si="52"/>
        <v>MEEP</v>
      </c>
      <c r="AA305" s="2">
        <f>IF(Z305="HERE",Y305,AA304+Graph!$G$1*1000)</f>
        <v>88253087.153480276</v>
      </c>
      <c r="AB305" s="2">
        <f t="shared" si="63"/>
        <v>420000</v>
      </c>
      <c r="AC305" s="2">
        <f t="shared" si="64"/>
        <v>61754551.930768937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231</v>
      </c>
      <c r="C306" s="7"/>
      <c r="D306" s="2" t="e">
        <f t="shared" si="55"/>
        <v>#N/A</v>
      </c>
      <c r="E306" s="2" t="e">
        <f t="shared" si="67"/>
        <v>#N/A</v>
      </c>
      <c r="F306" s="2">
        <v>923122.467032969</v>
      </c>
      <c r="G306" s="2">
        <f t="shared" si="70"/>
        <v>731858</v>
      </c>
      <c r="H306" s="2">
        <f t="shared" si="65"/>
        <v>165666049.69505441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985842.81530749798</v>
      </c>
      <c r="Q306" s="2">
        <f t="shared" si="71"/>
        <v>750000</v>
      </c>
      <c r="R306" s="2">
        <f t="shared" si="66"/>
        <v>171492837.00512832</v>
      </c>
      <c r="S306" s="2">
        <f t="shared" si="58"/>
        <v>731858</v>
      </c>
      <c r="T306" s="2">
        <f t="shared" si="59"/>
        <v>18142</v>
      </c>
      <c r="U306" s="2">
        <f t="shared" si="60"/>
        <v>750000</v>
      </c>
      <c r="V306" s="2">
        <f t="shared" si="34"/>
        <v>104134806.14230718</v>
      </c>
      <c r="W306" s="2">
        <f t="shared" si="61"/>
        <v>740206.97472527623</v>
      </c>
      <c r="X306" s="2">
        <f t="shared" si="51"/>
        <v>9793.0252747237682</v>
      </c>
      <c r="Y306" s="2">
        <f t="shared" si="62"/>
        <v>67358030.862821147</v>
      </c>
      <c r="Z306" s="2" t="str">
        <f t="shared" si="52"/>
        <v>MEEP</v>
      </c>
      <c r="AA306" s="2">
        <f>IF(Z306="HERE",Y306,AA305+Graph!$G$1*1000)</f>
        <v>88673087.153480276</v>
      </c>
      <c r="AB306" s="2">
        <f t="shared" si="63"/>
        <v>420000</v>
      </c>
      <c r="AC306" s="2">
        <f t="shared" si="64"/>
        <v>61754551.930768937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232</v>
      </c>
      <c r="C307" s="7"/>
      <c r="D307" s="2" t="e">
        <f t="shared" si="55"/>
        <v>#N/A</v>
      </c>
      <c r="E307" s="2" t="e">
        <f t="shared" si="67"/>
        <v>#N/A</v>
      </c>
      <c r="F307" s="2">
        <v>925300.03241758049</v>
      </c>
      <c r="G307" s="2">
        <f t="shared" si="70"/>
        <v>731858</v>
      </c>
      <c r="H307" s="2">
        <f t="shared" si="65"/>
        <v>166397907.69505441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988250.51796799898</v>
      </c>
      <c r="Q307" s="2">
        <f t="shared" si="71"/>
        <v>750000</v>
      </c>
      <c r="R307" s="2">
        <f t="shared" si="66"/>
        <v>172242837.00512832</v>
      </c>
      <c r="S307" s="2">
        <f t="shared" si="58"/>
        <v>731858</v>
      </c>
      <c r="T307" s="2">
        <f t="shared" si="59"/>
        <v>18142</v>
      </c>
      <c r="U307" s="2">
        <f t="shared" si="60"/>
        <v>750000</v>
      </c>
      <c r="V307" s="2">
        <f t="shared" si="34"/>
        <v>104877190.68241706</v>
      </c>
      <c r="W307" s="2">
        <f t="shared" si="61"/>
        <v>742384.54010988772</v>
      </c>
      <c r="X307" s="2">
        <f t="shared" si="51"/>
        <v>7615.4598901122808</v>
      </c>
      <c r="Y307" s="2">
        <f t="shared" si="62"/>
        <v>67365646.322711259</v>
      </c>
      <c r="Z307" s="2" t="str">
        <f t="shared" si="52"/>
        <v>MEEP</v>
      </c>
      <c r="AA307" s="2">
        <f>IF(Z307="HERE",Y307,AA306+Graph!$G$1*1000)</f>
        <v>89093087.153480276</v>
      </c>
      <c r="AB307" s="2">
        <f t="shared" si="63"/>
        <v>420000</v>
      </c>
      <c r="AC307" s="2">
        <f t="shared" si="64"/>
        <v>61754551.930768937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233</v>
      </c>
      <c r="C308" s="7"/>
      <c r="D308" s="2" t="e">
        <f t="shared" si="55"/>
        <v>#N/A</v>
      </c>
      <c r="E308" s="2" t="e">
        <f t="shared" si="67"/>
        <v>#N/A</v>
      </c>
      <c r="F308" s="2">
        <v>927477.59780219197</v>
      </c>
      <c r="G308" s="2">
        <f t="shared" si="70"/>
        <v>731858</v>
      </c>
      <c r="H308" s="2">
        <f t="shared" si="65"/>
        <v>167129765.69505441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990658.22062849998</v>
      </c>
      <c r="Q308" s="2">
        <f t="shared" si="71"/>
        <v>750000</v>
      </c>
      <c r="R308" s="2">
        <f t="shared" si="66"/>
        <v>172992837.00512832</v>
      </c>
      <c r="S308" s="2">
        <f t="shared" si="58"/>
        <v>731858</v>
      </c>
      <c r="T308" s="2">
        <f t="shared" si="59"/>
        <v>18142</v>
      </c>
      <c r="U308" s="2">
        <f t="shared" si="60"/>
        <v>750000</v>
      </c>
      <c r="V308" s="2">
        <f t="shared" si="34"/>
        <v>105621752.78791156</v>
      </c>
      <c r="W308" s="2">
        <f t="shared" si="61"/>
        <v>744562.10549449921</v>
      </c>
      <c r="X308" s="2">
        <f t="shared" si="51"/>
        <v>5437.8945055007935</v>
      </c>
      <c r="Y308" s="2">
        <f t="shared" si="62"/>
        <v>67371084.21721676</v>
      </c>
      <c r="Z308" s="2" t="str">
        <f t="shared" si="52"/>
        <v>MEEP</v>
      </c>
      <c r="AA308" s="2">
        <f>IF(Z308="HERE",Y308,AA307+Graph!$G$1*1000)</f>
        <v>89513087.153480276</v>
      </c>
      <c r="AB308" s="2">
        <f t="shared" si="63"/>
        <v>420000</v>
      </c>
      <c r="AC308" s="2">
        <f t="shared" si="64"/>
        <v>61754551.930768937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234</v>
      </c>
      <c r="C309" s="7"/>
      <c r="D309" s="2" t="e">
        <f t="shared" si="55"/>
        <v>#N/A</v>
      </c>
      <c r="E309" s="2" t="e">
        <f t="shared" si="67"/>
        <v>#N/A</v>
      </c>
      <c r="F309" s="2">
        <v>929655.16318680346</v>
      </c>
      <c r="G309" s="2">
        <f t="shared" si="70"/>
        <v>731858</v>
      </c>
      <c r="H309" s="2">
        <f t="shared" si="65"/>
        <v>167861623.69505441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993065.92328898609</v>
      </c>
      <c r="Q309" s="2">
        <f t="shared" si="71"/>
        <v>750000</v>
      </c>
      <c r="R309" s="2">
        <f t="shared" si="66"/>
        <v>173742837.00512832</v>
      </c>
      <c r="S309" s="2">
        <f t="shared" si="58"/>
        <v>731858</v>
      </c>
      <c r="T309" s="2">
        <f t="shared" si="59"/>
        <v>18142</v>
      </c>
      <c r="U309" s="2">
        <f t="shared" si="60"/>
        <v>750000</v>
      </c>
      <c r="V309" s="2">
        <f t="shared" si="34"/>
        <v>106368492.45879067</v>
      </c>
      <c r="W309" s="2">
        <f t="shared" si="61"/>
        <v>746739.67087911069</v>
      </c>
      <c r="X309" s="2">
        <f t="shared" si="51"/>
        <v>3260.3291208893061</v>
      </c>
      <c r="Y309" s="2">
        <f t="shared" si="62"/>
        <v>67374344.546337649</v>
      </c>
      <c r="Z309" s="2" t="str">
        <f t="shared" si="52"/>
        <v>MEEP</v>
      </c>
      <c r="AA309" s="2">
        <f>IF(Z309="HERE",Y309,AA308+Graph!$G$1*1000)</f>
        <v>89933087.153480276</v>
      </c>
      <c r="AB309" s="2">
        <f t="shared" si="63"/>
        <v>420000</v>
      </c>
      <c r="AC309" s="2">
        <f t="shared" si="64"/>
        <v>61754551.930768937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235</v>
      </c>
      <c r="C310" s="7"/>
      <c r="D310" s="2" t="e">
        <f t="shared" si="55"/>
        <v>#N/A</v>
      </c>
      <c r="E310" s="2" t="e">
        <f t="shared" si="67"/>
        <v>#N/A</v>
      </c>
      <c r="F310" s="2">
        <v>931832.72857142985</v>
      </c>
      <c r="G310" s="2">
        <f t="shared" si="70"/>
        <v>731858</v>
      </c>
      <c r="H310" s="2">
        <f t="shared" si="65"/>
        <v>168593481.69505441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995473.62594948709</v>
      </c>
      <c r="Q310" s="2">
        <f t="shared" si="71"/>
        <v>750000</v>
      </c>
      <c r="R310" s="2">
        <f t="shared" si="66"/>
        <v>174492837.00512832</v>
      </c>
      <c r="S310" s="2">
        <f t="shared" si="58"/>
        <v>731858</v>
      </c>
      <c r="T310" s="2">
        <f t="shared" si="59"/>
        <v>18142</v>
      </c>
      <c r="U310" s="2">
        <f t="shared" si="60"/>
        <v>750000</v>
      </c>
      <c r="V310" s="2">
        <f t="shared" si="34"/>
        <v>107117409.69505441</v>
      </c>
      <c r="W310" s="2">
        <f t="shared" si="61"/>
        <v>748917.23626373708</v>
      </c>
      <c r="X310" s="2">
        <f t="shared" si="51"/>
        <v>1082.7637362629175</v>
      </c>
      <c r="Y310" s="2">
        <f t="shared" si="62"/>
        <v>67375427.310073912</v>
      </c>
      <c r="Z310" s="2" t="str">
        <f t="shared" si="52"/>
        <v>MEEP</v>
      </c>
      <c r="AA310" s="2">
        <f>IF(Z310="HERE",Y310,AA309+Graph!$G$1*1000)</f>
        <v>90353087.153480276</v>
      </c>
      <c r="AB310" s="2">
        <f t="shared" si="63"/>
        <v>420000</v>
      </c>
      <c r="AC310" s="2">
        <f t="shared" si="64"/>
        <v>61754551.930768937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236</v>
      </c>
      <c r="C311" s="7"/>
      <c r="D311" s="2" t="e">
        <f t="shared" si="55"/>
        <v>#N/A</v>
      </c>
      <c r="E311" s="2" t="e">
        <f t="shared" si="67"/>
        <v>#N/A</v>
      </c>
      <c r="F311" s="2">
        <v>934010.29395604134</v>
      </c>
      <c r="G311" s="2">
        <f t="shared" si="70"/>
        <v>731858</v>
      </c>
      <c r="H311" s="2">
        <f t="shared" si="65"/>
        <v>169325339.69505441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997881.32860998809</v>
      </c>
      <c r="Q311" s="2">
        <f t="shared" si="71"/>
        <v>750000</v>
      </c>
      <c r="R311" s="2">
        <f t="shared" si="66"/>
        <v>175242837.00512832</v>
      </c>
      <c r="S311" s="2">
        <f t="shared" si="58"/>
        <v>731858</v>
      </c>
      <c r="T311" s="2">
        <f t="shared" si="59"/>
        <v>18142</v>
      </c>
      <c r="U311" s="2">
        <f t="shared" si="60"/>
        <v>750000</v>
      </c>
      <c r="V311" s="2">
        <f t="shared" si="34"/>
        <v>107849267.69505441</v>
      </c>
      <c r="W311" s="2">
        <f t="shared" si="61"/>
        <v>731858</v>
      </c>
      <c r="X311" s="2">
        <f t="shared" si="51"/>
        <v>18142</v>
      </c>
      <c r="Y311" s="2">
        <f t="shared" si="62"/>
        <v>67393569.310073912</v>
      </c>
      <c r="Z311" s="2" t="str">
        <f t="shared" si="52"/>
        <v>MEEP</v>
      </c>
      <c r="AA311" s="2">
        <f>IF(Z311="HERE",Y311,AA310+Graph!$G$1*1000)</f>
        <v>90773087.153480276</v>
      </c>
      <c r="AB311" s="2">
        <f t="shared" si="63"/>
        <v>420000</v>
      </c>
      <c r="AC311" s="2">
        <f t="shared" si="64"/>
        <v>61754551.930768937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237</v>
      </c>
      <c r="C312" s="7"/>
      <c r="D312" s="2" t="e">
        <f t="shared" si="55"/>
        <v>#N/A</v>
      </c>
      <c r="E312" s="2" t="e">
        <f t="shared" si="67"/>
        <v>#N/A</v>
      </c>
      <c r="F312" s="2">
        <v>936187.85934065282</v>
      </c>
      <c r="G312" s="2">
        <f t="shared" si="70"/>
        <v>731858</v>
      </c>
      <c r="H312" s="2">
        <f t="shared" si="65"/>
        <v>170057197.69505441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1000289.0312704891</v>
      </c>
      <c r="Q312" s="2">
        <f t="shared" si="71"/>
        <v>750000</v>
      </c>
      <c r="R312" s="2">
        <f t="shared" si="66"/>
        <v>175992837.00512832</v>
      </c>
      <c r="S312" s="2">
        <f t="shared" si="58"/>
        <v>731858</v>
      </c>
      <c r="T312" s="2">
        <f t="shared" si="59"/>
        <v>18142</v>
      </c>
      <c r="U312" s="2">
        <f t="shared" si="60"/>
        <v>750000</v>
      </c>
      <c r="V312" s="2">
        <f t="shared" si="34"/>
        <v>108581125.69505441</v>
      </c>
      <c r="W312" s="2">
        <f t="shared" si="61"/>
        <v>731858</v>
      </c>
      <c r="X312" s="2">
        <f t="shared" si="51"/>
        <v>18142</v>
      </c>
      <c r="Y312" s="2">
        <f t="shared" si="62"/>
        <v>67411711.310073912</v>
      </c>
      <c r="Z312" s="2" t="str">
        <f t="shared" si="52"/>
        <v>MEEP</v>
      </c>
      <c r="AA312" s="2">
        <f>IF(Z312="HERE",Y312,AA311+Graph!$G$1*1000)</f>
        <v>91193087.153480276</v>
      </c>
      <c r="AB312" s="2">
        <f t="shared" si="63"/>
        <v>420000</v>
      </c>
      <c r="AC312" s="2">
        <f t="shared" si="64"/>
        <v>61754551.930768937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238</v>
      </c>
      <c r="C313" s="7"/>
      <c r="D313" s="2" t="e">
        <f t="shared" si="55"/>
        <v>#N/A</v>
      </c>
      <c r="E313" s="2" t="e">
        <f t="shared" si="67"/>
        <v>#N/A</v>
      </c>
      <c r="F313" s="2">
        <v>938365.42472526431</v>
      </c>
      <c r="G313" s="2">
        <f t="shared" si="70"/>
        <v>731858</v>
      </c>
      <c r="H313" s="2">
        <f t="shared" si="65"/>
        <v>170789055.69505441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1002696.7339309752</v>
      </c>
      <c r="Q313" s="2">
        <f t="shared" si="71"/>
        <v>750000</v>
      </c>
      <c r="R313" s="2">
        <f t="shared" si="66"/>
        <v>176742837.00512832</v>
      </c>
      <c r="S313" s="2">
        <f t="shared" si="58"/>
        <v>731858</v>
      </c>
      <c r="T313" s="2">
        <f t="shared" si="59"/>
        <v>18142</v>
      </c>
      <c r="U313" s="2">
        <f t="shared" si="60"/>
        <v>750000</v>
      </c>
      <c r="V313" s="2">
        <f t="shared" si="34"/>
        <v>109312983.69505441</v>
      </c>
      <c r="W313" s="2">
        <f t="shared" si="61"/>
        <v>731858</v>
      </c>
      <c r="X313" s="2">
        <f t="shared" si="51"/>
        <v>18142</v>
      </c>
      <c r="Y313" s="2">
        <f t="shared" si="62"/>
        <v>67429853.310073912</v>
      </c>
      <c r="Z313" s="2" t="str">
        <f t="shared" si="52"/>
        <v>MEEP</v>
      </c>
      <c r="AA313" s="2">
        <f>IF(Z313="HERE",Y313,AA312+Graph!$G$1*1000)</f>
        <v>91613087.153480276</v>
      </c>
      <c r="AB313" s="2">
        <f t="shared" si="63"/>
        <v>420000</v>
      </c>
      <c r="AC313" s="2">
        <f t="shared" si="64"/>
        <v>61754551.930768937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239</v>
      </c>
      <c r="C314" s="7"/>
      <c r="D314" s="2" t="e">
        <f t="shared" si="55"/>
        <v>#N/A</v>
      </c>
      <c r="E314" s="2" t="e">
        <f t="shared" si="67"/>
        <v>#N/A</v>
      </c>
      <c r="F314" s="2">
        <v>940542.9901098907</v>
      </c>
      <c r="G314" s="2">
        <f t="shared" si="70"/>
        <v>731858</v>
      </c>
      <c r="H314" s="2">
        <f t="shared" si="65"/>
        <v>171520913.69505441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1005104.4365914762</v>
      </c>
      <c r="Q314" s="2">
        <f t="shared" si="71"/>
        <v>750000</v>
      </c>
      <c r="R314" s="2">
        <f t="shared" si="66"/>
        <v>177492837.00512832</v>
      </c>
      <c r="S314" s="2">
        <f t="shared" si="58"/>
        <v>731858</v>
      </c>
      <c r="T314" s="2">
        <f t="shared" si="59"/>
        <v>18142</v>
      </c>
      <c r="U314" s="2">
        <f t="shared" si="60"/>
        <v>750000</v>
      </c>
      <c r="V314" s="2">
        <f t="shared" si="34"/>
        <v>110044841.69505441</v>
      </c>
      <c r="W314" s="2">
        <f t="shared" si="61"/>
        <v>731858</v>
      </c>
      <c r="X314" s="2">
        <f t="shared" si="51"/>
        <v>18142</v>
      </c>
      <c r="Y314" s="2">
        <f t="shared" si="62"/>
        <v>67447995.310073912</v>
      </c>
      <c r="Z314" s="2" t="str">
        <f t="shared" si="52"/>
        <v>MEEP</v>
      </c>
      <c r="AA314" s="2">
        <f>IF(Z314="HERE",Y314,AA313+Graph!$G$1*1000)</f>
        <v>92033087.153480276</v>
      </c>
      <c r="AB314" s="2">
        <f t="shared" si="63"/>
        <v>420000</v>
      </c>
      <c r="AC314" s="2">
        <f t="shared" si="64"/>
        <v>61754551.930768937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240</v>
      </c>
      <c r="C315" s="7"/>
      <c r="D315" s="2" t="e">
        <f t="shared" si="55"/>
        <v>#N/A</v>
      </c>
      <c r="E315" s="2" t="e">
        <f t="shared" si="67"/>
        <v>#N/A</v>
      </c>
      <c r="F315" s="2">
        <v>942720.55549450219</v>
      </c>
      <c r="G315" s="2">
        <f t="shared" si="70"/>
        <v>731858</v>
      </c>
      <c r="H315" s="2">
        <f t="shared" si="65"/>
        <v>172252771.69505441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1007512.1392519772</v>
      </c>
      <c r="Q315" s="2">
        <f t="shared" si="71"/>
        <v>750000</v>
      </c>
      <c r="R315" s="2">
        <f t="shared" si="66"/>
        <v>178242837.00512832</v>
      </c>
      <c r="S315" s="2">
        <f t="shared" si="58"/>
        <v>731858</v>
      </c>
      <c r="T315" s="2">
        <f t="shared" si="59"/>
        <v>18142</v>
      </c>
      <c r="U315" s="2">
        <f t="shared" si="60"/>
        <v>750000</v>
      </c>
      <c r="V315" s="2">
        <f t="shared" si="34"/>
        <v>110776699.69505441</v>
      </c>
      <c r="W315" s="2">
        <f t="shared" si="61"/>
        <v>731858</v>
      </c>
      <c r="X315" s="2">
        <f t="shared" si="51"/>
        <v>18142</v>
      </c>
      <c r="Y315" s="2">
        <f t="shared" si="62"/>
        <v>67466137.310073912</v>
      </c>
      <c r="Z315" s="2" t="str">
        <f t="shared" si="52"/>
        <v>MEEP</v>
      </c>
      <c r="AA315" s="2">
        <f>IF(Z315="HERE",Y315,AA314+Graph!$G$1*1000)</f>
        <v>92453087.153480276</v>
      </c>
      <c r="AB315" s="2">
        <f t="shared" si="63"/>
        <v>420000</v>
      </c>
      <c r="AC315" s="2">
        <f t="shared" si="64"/>
        <v>61754551.930768937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241</v>
      </c>
      <c r="C316" s="7"/>
      <c r="D316" s="2" t="e">
        <f t="shared" si="55"/>
        <v>#N/A</v>
      </c>
      <c r="E316" s="2" t="e">
        <f t="shared" si="67"/>
        <v>#N/A</v>
      </c>
      <c r="F316" s="2">
        <v>944898.12087911367</v>
      </c>
      <c r="G316" s="2">
        <f t="shared" si="70"/>
        <v>731858</v>
      </c>
      <c r="H316" s="2">
        <f t="shared" si="65"/>
        <v>172984629.69505441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1009919.8419124782</v>
      </c>
      <c r="Q316" s="2">
        <f t="shared" si="71"/>
        <v>750000</v>
      </c>
      <c r="R316" s="2">
        <f t="shared" si="66"/>
        <v>178992837.00512832</v>
      </c>
      <c r="S316" s="2">
        <f t="shared" si="58"/>
        <v>731858</v>
      </c>
      <c r="T316" s="2">
        <f t="shared" si="59"/>
        <v>18142</v>
      </c>
      <c r="U316" s="2">
        <f t="shared" si="60"/>
        <v>750000</v>
      </c>
      <c r="V316" s="2">
        <f t="shared" si="34"/>
        <v>111508557.69505441</v>
      </c>
      <c r="W316" s="2">
        <f t="shared" si="61"/>
        <v>731858</v>
      </c>
      <c r="X316" s="2">
        <f t="shared" si="51"/>
        <v>18142</v>
      </c>
      <c r="Y316" s="2">
        <f t="shared" si="62"/>
        <v>67484279.310073912</v>
      </c>
      <c r="Z316" s="2" t="str">
        <f t="shared" si="52"/>
        <v>MEEP</v>
      </c>
      <c r="AA316" s="2">
        <f>IF(Z316="HERE",Y316,AA315+Graph!$G$1*1000)</f>
        <v>92873087.153480276</v>
      </c>
      <c r="AB316" s="2">
        <f t="shared" si="63"/>
        <v>420000</v>
      </c>
      <c r="AC316" s="2">
        <f t="shared" si="64"/>
        <v>61754551.930768937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242</v>
      </c>
      <c r="C317" s="7"/>
      <c r="D317" s="2" t="e">
        <f t="shared" si="55"/>
        <v>#N/A</v>
      </c>
      <c r="E317" s="2" t="e">
        <f t="shared" si="67"/>
        <v>#N/A</v>
      </c>
      <c r="F317" s="2">
        <v>947075.68626374006</v>
      </c>
      <c r="G317" s="2">
        <f t="shared" si="70"/>
        <v>731858</v>
      </c>
      <c r="H317" s="2">
        <f t="shared" si="65"/>
        <v>173716487.69505441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1012327.5445729643</v>
      </c>
      <c r="Q317" s="2">
        <f t="shared" si="71"/>
        <v>750000</v>
      </c>
      <c r="R317" s="2">
        <f t="shared" si="66"/>
        <v>179742837.00512832</v>
      </c>
      <c r="S317" s="2">
        <f t="shared" si="58"/>
        <v>731858</v>
      </c>
      <c r="T317" s="2">
        <f t="shared" si="59"/>
        <v>18142</v>
      </c>
      <c r="U317" s="2">
        <f t="shared" si="60"/>
        <v>750000</v>
      </c>
      <c r="V317" s="2">
        <f t="shared" si="34"/>
        <v>112240415.69505441</v>
      </c>
      <c r="W317" s="2">
        <f t="shared" si="61"/>
        <v>731858</v>
      </c>
      <c r="X317" s="2">
        <f t="shared" si="51"/>
        <v>18142</v>
      </c>
      <c r="Y317" s="2">
        <f t="shared" si="62"/>
        <v>67502421.310073912</v>
      </c>
      <c r="Z317" s="2" t="str">
        <f t="shared" si="52"/>
        <v>MEEP</v>
      </c>
      <c r="AA317" s="2">
        <f>IF(Z317="HERE",Y317,AA316+Graph!$G$1*1000)</f>
        <v>93293087.153480276</v>
      </c>
      <c r="AB317" s="2">
        <f t="shared" si="63"/>
        <v>420000</v>
      </c>
      <c r="AC317" s="2">
        <f t="shared" si="64"/>
        <v>61754551.930768937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243</v>
      </c>
      <c r="C318" s="7"/>
      <c r="D318" s="2" t="e">
        <f t="shared" si="55"/>
        <v>#N/A</v>
      </c>
      <c r="E318" s="2" t="e">
        <f t="shared" si="67"/>
        <v>#N/A</v>
      </c>
      <c r="F318" s="2">
        <v>949253.25164835155</v>
      </c>
      <c r="G318" s="2">
        <f t="shared" si="70"/>
        <v>731858</v>
      </c>
      <c r="H318" s="2">
        <f t="shared" si="65"/>
        <v>174448345.69505441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1014735.2472334653</v>
      </c>
      <c r="Q318" s="2">
        <f t="shared" si="71"/>
        <v>750000</v>
      </c>
      <c r="R318" s="2">
        <f t="shared" si="66"/>
        <v>180492837.00512832</v>
      </c>
      <c r="S318" s="2">
        <f t="shared" si="58"/>
        <v>731858</v>
      </c>
      <c r="T318" s="2">
        <f t="shared" si="59"/>
        <v>18142</v>
      </c>
      <c r="U318" s="2">
        <f t="shared" si="60"/>
        <v>750000</v>
      </c>
      <c r="V318" s="2">
        <f t="shared" si="34"/>
        <v>112972273.69505441</v>
      </c>
      <c r="W318" s="2">
        <f t="shared" si="61"/>
        <v>731858</v>
      </c>
      <c r="X318" s="2">
        <f t="shared" si="51"/>
        <v>18142</v>
      </c>
      <c r="Y318" s="2">
        <f t="shared" si="62"/>
        <v>67520563.310073912</v>
      </c>
      <c r="Z318" s="2" t="str">
        <f t="shared" si="52"/>
        <v>MEEP</v>
      </c>
      <c r="AA318" s="2">
        <f>IF(Z318="HERE",Y318,AA317+Graph!$G$1*1000)</f>
        <v>93713087.153480276</v>
      </c>
      <c r="AB318" s="2">
        <f t="shared" si="63"/>
        <v>420000</v>
      </c>
      <c r="AC318" s="2">
        <f t="shared" si="64"/>
        <v>61754551.930768937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244</v>
      </c>
      <c r="C319" s="7"/>
      <c r="D319" s="2" t="e">
        <f t="shared" si="55"/>
        <v>#N/A</v>
      </c>
      <c r="E319" s="2" t="e">
        <f t="shared" si="67"/>
        <v>#N/A</v>
      </c>
      <c r="F319" s="2">
        <v>951430.81703296304</v>
      </c>
      <c r="G319" s="2">
        <f t="shared" si="70"/>
        <v>731858</v>
      </c>
      <c r="H319" s="2">
        <f t="shared" si="65"/>
        <v>175180203.69505441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1017142.9498939663</v>
      </c>
      <c r="Q319" s="2">
        <f t="shared" si="71"/>
        <v>750000</v>
      </c>
      <c r="R319" s="2">
        <f t="shared" si="66"/>
        <v>181242837.00512832</v>
      </c>
      <c r="S319" s="2">
        <f t="shared" si="58"/>
        <v>731858</v>
      </c>
      <c r="T319" s="2">
        <f t="shared" si="59"/>
        <v>18142</v>
      </c>
      <c r="U319" s="2">
        <f t="shared" si="60"/>
        <v>750000</v>
      </c>
      <c r="V319" s="2">
        <f t="shared" si="34"/>
        <v>113704131.69505441</v>
      </c>
      <c r="W319" s="2">
        <f t="shared" si="61"/>
        <v>731858</v>
      </c>
      <c r="X319" s="2">
        <f t="shared" si="51"/>
        <v>18142</v>
      </c>
      <c r="Y319" s="2">
        <f t="shared" si="62"/>
        <v>67538705.310073912</v>
      </c>
      <c r="Z319" s="2" t="str">
        <f t="shared" si="52"/>
        <v>MEEP</v>
      </c>
      <c r="AA319" s="2">
        <f>IF(Z319="HERE",Y319,AA318+Graph!$G$1*1000)</f>
        <v>94133087.153480276</v>
      </c>
      <c r="AB319" s="2">
        <f t="shared" si="63"/>
        <v>420000</v>
      </c>
      <c r="AC319" s="2">
        <f t="shared" si="64"/>
        <v>61754551.930768937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245</v>
      </c>
      <c r="C320" s="7"/>
      <c r="D320" s="2" t="e">
        <f t="shared" si="55"/>
        <v>#N/A</v>
      </c>
      <c r="E320" s="2" t="e">
        <f t="shared" si="67"/>
        <v>#N/A</v>
      </c>
      <c r="F320" s="2">
        <v>953608.38241757452</v>
      </c>
      <c r="G320" s="2">
        <f t="shared" si="70"/>
        <v>731858</v>
      </c>
      <c r="H320" s="2">
        <f t="shared" si="65"/>
        <v>175912061.69505441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1019550.6525544673</v>
      </c>
      <c r="Q320" s="2">
        <f t="shared" si="71"/>
        <v>750000</v>
      </c>
      <c r="R320" s="2">
        <f t="shared" si="66"/>
        <v>181992837.00512832</v>
      </c>
      <c r="S320" s="2">
        <f t="shared" si="58"/>
        <v>731858</v>
      </c>
      <c r="T320" s="2">
        <f t="shared" si="59"/>
        <v>18142</v>
      </c>
      <c r="U320" s="2">
        <f t="shared" si="60"/>
        <v>750000</v>
      </c>
      <c r="V320" s="2">
        <f t="shared" si="34"/>
        <v>114435989.69505441</v>
      </c>
      <c r="W320" s="2">
        <f t="shared" si="61"/>
        <v>731858</v>
      </c>
      <c r="X320" s="2">
        <f t="shared" si="51"/>
        <v>18142</v>
      </c>
      <c r="Y320" s="2">
        <f t="shared" si="62"/>
        <v>67556847.310073912</v>
      </c>
      <c r="Z320" s="2" t="str">
        <f t="shared" si="52"/>
        <v>MEEP</v>
      </c>
      <c r="AA320" s="2">
        <f>IF(Z320="HERE",Y320,AA319+Graph!$G$1*1000)</f>
        <v>94553087.153480276</v>
      </c>
      <c r="AB320" s="2">
        <f t="shared" si="63"/>
        <v>420000</v>
      </c>
      <c r="AC320" s="2">
        <f t="shared" si="64"/>
        <v>61754551.930768937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246</v>
      </c>
      <c r="C321" s="7"/>
      <c r="D321" s="2" t="e">
        <f t="shared" si="55"/>
        <v>#N/A</v>
      </c>
      <c r="E321" s="2" t="e">
        <f t="shared" si="67"/>
        <v>#N/A</v>
      </c>
      <c r="F321" s="2">
        <v>955785.94780220091</v>
      </c>
      <c r="G321" s="2">
        <f t="shared" si="70"/>
        <v>731858</v>
      </c>
      <c r="H321" s="2">
        <f t="shared" si="65"/>
        <v>176643919.69505441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1021958.3552149683</v>
      </c>
      <c r="Q321" s="2">
        <f t="shared" si="71"/>
        <v>750000</v>
      </c>
      <c r="R321" s="2">
        <f t="shared" si="66"/>
        <v>182742837.00512832</v>
      </c>
      <c r="S321" s="2">
        <f t="shared" si="58"/>
        <v>731858</v>
      </c>
      <c r="T321" s="2">
        <f t="shared" si="59"/>
        <v>18142</v>
      </c>
      <c r="U321" s="2">
        <f t="shared" si="60"/>
        <v>750000</v>
      </c>
      <c r="V321" s="2">
        <f t="shared" si="34"/>
        <v>115167847.69505441</v>
      </c>
      <c r="W321" s="2">
        <f t="shared" si="61"/>
        <v>731858</v>
      </c>
      <c r="X321" s="2">
        <f t="shared" si="51"/>
        <v>18142</v>
      </c>
      <c r="Y321" s="2">
        <f t="shared" si="62"/>
        <v>67574989.310073912</v>
      </c>
      <c r="Z321" s="2" t="str">
        <f t="shared" si="52"/>
        <v>MEEP</v>
      </c>
      <c r="AA321" s="2">
        <f>IF(Z321="HERE",Y321,AA320+Graph!$G$1*1000)</f>
        <v>94973087.153480276</v>
      </c>
      <c r="AB321" s="2">
        <f t="shared" si="63"/>
        <v>420000</v>
      </c>
      <c r="AC321" s="2">
        <f t="shared" si="64"/>
        <v>61754551.930768937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247</v>
      </c>
      <c r="C322" s="7"/>
      <c r="D322" s="2" t="e">
        <f t="shared" si="55"/>
        <v>#N/A</v>
      </c>
      <c r="E322" s="2" t="e">
        <f t="shared" si="67"/>
        <v>#N/A</v>
      </c>
      <c r="F322" s="2">
        <v>957963.5131868124</v>
      </c>
      <c r="G322" s="2">
        <f t="shared" si="70"/>
        <v>731858</v>
      </c>
      <c r="H322" s="2">
        <f t="shared" si="65"/>
        <v>177375777.69505441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1024366.0578754544</v>
      </c>
      <c r="Q322" s="2">
        <f t="shared" si="71"/>
        <v>750000</v>
      </c>
      <c r="R322" s="2">
        <f t="shared" si="66"/>
        <v>183492837.00512832</v>
      </c>
      <c r="S322" s="2">
        <f t="shared" si="58"/>
        <v>731858</v>
      </c>
      <c r="T322" s="2">
        <f t="shared" si="59"/>
        <v>18142</v>
      </c>
      <c r="U322" s="2">
        <f t="shared" si="60"/>
        <v>750000</v>
      </c>
      <c r="V322" s="2">
        <f t="shared" si="34"/>
        <v>115899705.69505441</v>
      </c>
      <c r="W322" s="2">
        <f t="shared" si="61"/>
        <v>731858</v>
      </c>
      <c r="X322" s="2">
        <f t="shared" si="51"/>
        <v>18142</v>
      </c>
      <c r="Y322" s="2">
        <f t="shared" si="62"/>
        <v>67593131.310073912</v>
      </c>
      <c r="Z322" s="2" t="str">
        <f t="shared" si="52"/>
        <v>MEEP</v>
      </c>
      <c r="AA322" s="2">
        <f>IF(Z322="HERE",Y322,AA321+Graph!$G$1*1000)</f>
        <v>95393087.153480276</v>
      </c>
      <c r="AB322" s="2">
        <f t="shared" si="63"/>
        <v>420000</v>
      </c>
      <c r="AC322" s="2">
        <f t="shared" si="64"/>
        <v>61754551.930768937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248</v>
      </c>
      <c r="C323" s="7"/>
      <c r="D323" s="2" t="e">
        <f t="shared" si="55"/>
        <v>#N/A</v>
      </c>
      <c r="E323" s="2" t="e">
        <f t="shared" si="67"/>
        <v>#N/A</v>
      </c>
      <c r="F323" s="2">
        <v>960141.07857142389</v>
      </c>
      <c r="G323" s="2">
        <f t="shared" si="70"/>
        <v>731858</v>
      </c>
      <c r="H323" s="2">
        <f t="shared" si="65"/>
        <v>178107635.69505441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1026773.7605359554</v>
      </c>
      <c r="Q323" s="2">
        <f t="shared" si="71"/>
        <v>750000</v>
      </c>
      <c r="R323" s="2">
        <f t="shared" si="66"/>
        <v>184242837.00512832</v>
      </c>
      <c r="S323" s="2">
        <f t="shared" si="58"/>
        <v>731858</v>
      </c>
      <c r="T323" s="2">
        <f t="shared" si="59"/>
        <v>18142</v>
      </c>
      <c r="U323" s="2">
        <f t="shared" si="60"/>
        <v>750000</v>
      </c>
      <c r="V323" s="2">
        <f t="shared" si="34"/>
        <v>116631563.69505441</v>
      </c>
      <c r="W323" s="2">
        <f t="shared" si="61"/>
        <v>731858</v>
      </c>
      <c r="X323" s="2">
        <f t="shared" si="51"/>
        <v>18142</v>
      </c>
      <c r="Y323" s="2">
        <f t="shared" si="62"/>
        <v>67611273.310073912</v>
      </c>
      <c r="Z323" s="2" t="str">
        <f t="shared" si="52"/>
        <v>MEEP</v>
      </c>
      <c r="AA323" s="2">
        <f>IF(Z323="HERE",Y323,AA322+Graph!$G$1*1000)</f>
        <v>95813087.153480276</v>
      </c>
      <c r="AB323" s="2">
        <f t="shared" si="63"/>
        <v>420000</v>
      </c>
      <c r="AC323" s="2">
        <f t="shared" si="64"/>
        <v>61754551.930768937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249</v>
      </c>
      <c r="C324" s="7"/>
      <c r="D324" s="2" t="e">
        <f t="shared" si="55"/>
        <v>#N/A</v>
      </c>
      <c r="E324" s="2" t="e">
        <f t="shared" si="67"/>
        <v>#N/A</v>
      </c>
      <c r="F324" s="2">
        <v>962318.64395603538</v>
      </c>
      <c r="G324" s="2">
        <f t="shared" si="70"/>
        <v>731858</v>
      </c>
      <c r="H324" s="2">
        <f t="shared" si="65"/>
        <v>178839493.69505441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1029181.4631964564</v>
      </c>
      <c r="Q324" s="2">
        <f t="shared" si="71"/>
        <v>750000</v>
      </c>
      <c r="R324" s="2">
        <f t="shared" si="66"/>
        <v>184992837.00512832</v>
      </c>
      <c r="S324" s="2">
        <f t="shared" si="58"/>
        <v>731858</v>
      </c>
      <c r="T324" s="2">
        <f t="shared" si="59"/>
        <v>18142</v>
      </c>
      <c r="U324" s="2">
        <f t="shared" si="60"/>
        <v>750000</v>
      </c>
      <c r="V324" s="2">
        <f t="shared" si="34"/>
        <v>117363421.69505441</v>
      </c>
      <c r="W324" s="2">
        <f t="shared" si="61"/>
        <v>731858</v>
      </c>
      <c r="X324" s="2">
        <f t="shared" si="51"/>
        <v>18142</v>
      </c>
      <c r="Y324" s="2">
        <f t="shared" si="62"/>
        <v>67629415.310073912</v>
      </c>
      <c r="Z324" s="2" t="str">
        <f t="shared" si="52"/>
        <v>MEEP</v>
      </c>
      <c r="AA324" s="2">
        <f>IF(Z324="HERE",Y324,AA323+Graph!$G$1*1000)</f>
        <v>96233087.153480276</v>
      </c>
      <c r="AB324" s="2">
        <f t="shared" si="63"/>
        <v>420000</v>
      </c>
      <c r="AC324" s="2">
        <f t="shared" si="64"/>
        <v>61754551.930768937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250</v>
      </c>
      <c r="C325" s="7"/>
      <c r="D325" s="2" t="e">
        <f t="shared" si="55"/>
        <v>#N/A</v>
      </c>
      <c r="E325" s="2" t="e">
        <f t="shared" si="67"/>
        <v>#N/A</v>
      </c>
      <c r="F325" s="2">
        <v>964496.20934066176</v>
      </c>
      <c r="G325" s="2">
        <f t="shared" si="70"/>
        <v>731858</v>
      </c>
      <c r="H325" s="2">
        <f t="shared" si="65"/>
        <v>179571351.69505441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1031589.1658569574</v>
      </c>
      <c r="Q325" s="2">
        <f t="shared" si="71"/>
        <v>750000</v>
      </c>
      <c r="R325" s="2">
        <f t="shared" si="66"/>
        <v>185742837.00512832</v>
      </c>
      <c r="S325" s="2">
        <f t="shared" si="58"/>
        <v>731858</v>
      </c>
      <c r="T325" s="2">
        <f t="shared" si="59"/>
        <v>18142</v>
      </c>
      <c r="U325" s="2">
        <f t="shared" si="60"/>
        <v>750000</v>
      </c>
      <c r="V325" s="2">
        <f t="shared" si="34"/>
        <v>118095279.69505441</v>
      </c>
      <c r="W325" s="2">
        <f t="shared" si="61"/>
        <v>731858</v>
      </c>
      <c r="X325" s="2">
        <f t="shared" si="51"/>
        <v>18142</v>
      </c>
      <c r="Y325" s="2">
        <f t="shared" si="62"/>
        <v>67647557.310073912</v>
      </c>
      <c r="Z325" s="2" t="str">
        <f t="shared" si="52"/>
        <v>MEEP</v>
      </c>
      <c r="AA325" s="2">
        <f>IF(Z325="HERE",Y325,AA324+Graph!$G$1*1000)</f>
        <v>96653087.153480276</v>
      </c>
      <c r="AB325" s="2">
        <f t="shared" si="63"/>
        <v>420000</v>
      </c>
      <c r="AC325" s="2">
        <f t="shared" si="64"/>
        <v>61754551.930768937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251</v>
      </c>
      <c r="C326" s="7"/>
      <c r="D326" s="2" t="e">
        <f t="shared" si="55"/>
        <v>#N/A</v>
      </c>
      <c r="E326" s="2" t="e">
        <f t="shared" si="67"/>
        <v>#N/A</v>
      </c>
      <c r="F326" s="2">
        <v>966673.77472527325</v>
      </c>
      <c r="G326" s="2">
        <f t="shared" si="70"/>
        <v>731858</v>
      </c>
      <c r="H326" s="2">
        <f t="shared" si="65"/>
        <v>180303209.69505441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1033996.8685174435</v>
      </c>
      <c r="Q326" s="2">
        <f t="shared" si="71"/>
        <v>750000</v>
      </c>
      <c r="R326" s="2">
        <f t="shared" si="66"/>
        <v>186492837.00512832</v>
      </c>
      <c r="S326" s="2">
        <f t="shared" si="58"/>
        <v>731858</v>
      </c>
      <c r="T326" s="2">
        <f t="shared" si="59"/>
        <v>18142</v>
      </c>
      <c r="U326" s="2">
        <f t="shared" si="60"/>
        <v>750000</v>
      </c>
      <c r="V326" s="2">
        <f t="shared" si="34"/>
        <v>118827137.69505441</v>
      </c>
      <c r="W326" s="2">
        <f t="shared" si="61"/>
        <v>731858</v>
      </c>
      <c r="X326" s="2">
        <f t="shared" si="51"/>
        <v>18142</v>
      </c>
      <c r="Y326" s="2">
        <f t="shared" si="62"/>
        <v>67665699.310073912</v>
      </c>
      <c r="Z326" s="2" t="str">
        <f t="shared" si="52"/>
        <v>MEEP</v>
      </c>
      <c r="AA326" s="2">
        <f>IF(Z326="HERE",Y326,AA325+Graph!$G$1*1000)</f>
        <v>97073087.153480276</v>
      </c>
      <c r="AB326" s="2">
        <f t="shared" si="63"/>
        <v>420000</v>
      </c>
      <c r="AC326" s="2">
        <f t="shared" si="64"/>
        <v>61754551.930768937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252</v>
      </c>
      <c r="C327" s="7"/>
      <c r="D327" s="2" t="e">
        <f t="shared" si="55"/>
        <v>#N/A</v>
      </c>
      <c r="E327" s="2" t="e">
        <f t="shared" si="67"/>
        <v>#N/A</v>
      </c>
      <c r="F327" s="2">
        <v>968851.34010988474</v>
      </c>
      <c r="G327" s="2">
        <f t="shared" si="70"/>
        <v>731858</v>
      </c>
      <c r="H327" s="2">
        <f t="shared" si="65"/>
        <v>181035067.69505441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1036404.5711779445</v>
      </c>
      <c r="Q327" s="2">
        <f t="shared" si="71"/>
        <v>750000</v>
      </c>
      <c r="R327" s="2">
        <f t="shared" si="66"/>
        <v>187242837.00512832</v>
      </c>
      <c r="S327" s="2">
        <f t="shared" si="58"/>
        <v>731858</v>
      </c>
      <c r="T327" s="2">
        <f t="shared" si="59"/>
        <v>18142</v>
      </c>
      <c r="U327" s="2">
        <f t="shared" si="60"/>
        <v>750000</v>
      </c>
      <c r="V327" s="2">
        <f t="shared" si="34"/>
        <v>119558995.69505441</v>
      </c>
      <c r="W327" s="2">
        <f t="shared" si="61"/>
        <v>731858</v>
      </c>
      <c r="X327" s="2">
        <f t="shared" si="51"/>
        <v>18142</v>
      </c>
      <c r="Y327" s="2">
        <f t="shared" si="62"/>
        <v>67683841.310073912</v>
      </c>
      <c r="Z327" s="2" t="str">
        <f t="shared" si="52"/>
        <v>MEEP</v>
      </c>
      <c r="AA327" s="2">
        <f>IF(Z327="HERE",Y327,AA326+Graph!$G$1*1000)</f>
        <v>97493087.153480276</v>
      </c>
      <c r="AB327" s="2">
        <f t="shared" si="63"/>
        <v>420000</v>
      </c>
      <c r="AC327" s="2">
        <f t="shared" si="64"/>
        <v>61754551.930768937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253</v>
      </c>
      <c r="C328" s="7"/>
      <c r="D328" s="2" t="e">
        <f t="shared" si="55"/>
        <v>#N/A</v>
      </c>
      <c r="E328" s="2" t="e">
        <f t="shared" si="67"/>
        <v>#N/A</v>
      </c>
      <c r="F328" s="2">
        <v>971028.90549449623</v>
      </c>
      <c r="G328" s="2">
        <f t="shared" si="70"/>
        <v>731858</v>
      </c>
      <c r="H328" s="2">
        <f t="shared" si="65"/>
        <v>181766925.69505441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1038812.2738384455</v>
      </c>
      <c r="Q328" s="2">
        <f t="shared" si="71"/>
        <v>750000</v>
      </c>
      <c r="R328" s="2">
        <f t="shared" si="66"/>
        <v>187992837.00512832</v>
      </c>
      <c r="S328" s="2">
        <f t="shared" si="58"/>
        <v>731858</v>
      </c>
      <c r="T328" s="2">
        <f t="shared" si="59"/>
        <v>18142</v>
      </c>
      <c r="U328" s="2">
        <f t="shared" si="60"/>
        <v>750000</v>
      </c>
      <c r="V328" s="2">
        <f t="shared" si="34"/>
        <v>120290853.69505441</v>
      </c>
      <c r="W328" s="2">
        <f t="shared" si="61"/>
        <v>731858</v>
      </c>
      <c r="X328" s="2">
        <f t="shared" si="51"/>
        <v>18142</v>
      </c>
      <c r="Y328" s="2">
        <f t="shared" si="62"/>
        <v>67701983.310073912</v>
      </c>
      <c r="Z328" s="2" t="str">
        <f t="shared" si="52"/>
        <v>MEEP</v>
      </c>
      <c r="AA328" s="2">
        <f>IF(Z328="HERE",Y328,AA327+Graph!$G$1*1000)</f>
        <v>97913087.153480276</v>
      </c>
      <c r="AB328" s="2">
        <f t="shared" si="63"/>
        <v>420000</v>
      </c>
      <c r="AC328" s="2">
        <f t="shared" si="64"/>
        <v>61754551.930768937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254</v>
      </c>
      <c r="C329" s="7"/>
      <c r="D329" s="2" t="e">
        <f t="shared" si="55"/>
        <v>#N/A</v>
      </c>
      <c r="E329" s="2" t="e">
        <f t="shared" si="67"/>
        <v>#N/A</v>
      </c>
      <c r="F329" s="2">
        <v>973206.47087912261</v>
      </c>
      <c r="G329" s="2">
        <f t="shared" si="70"/>
        <v>731858</v>
      </c>
      <c r="H329" s="2">
        <f t="shared" si="65"/>
        <v>182498783.69505441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1041219.9764989465</v>
      </c>
      <c r="Q329" s="2">
        <f t="shared" si="71"/>
        <v>750000</v>
      </c>
      <c r="R329" s="2">
        <f t="shared" si="66"/>
        <v>188742837.00512832</v>
      </c>
      <c r="S329" s="2">
        <f t="shared" si="58"/>
        <v>731858</v>
      </c>
      <c r="T329" s="2">
        <f t="shared" si="59"/>
        <v>18142</v>
      </c>
      <c r="U329" s="2">
        <f t="shared" si="60"/>
        <v>750000</v>
      </c>
      <c r="V329" s="2">
        <f t="shared" si="34"/>
        <v>121022711.69505441</v>
      </c>
      <c r="W329" s="2">
        <f t="shared" si="61"/>
        <v>731858</v>
      </c>
      <c r="X329" s="2">
        <f t="shared" si="51"/>
        <v>18142</v>
      </c>
      <c r="Y329" s="2">
        <f t="shared" si="62"/>
        <v>67720125.310073912</v>
      </c>
      <c r="Z329" s="2" t="str">
        <f t="shared" si="52"/>
        <v>MEEP</v>
      </c>
      <c r="AA329" s="2">
        <f>IF(Z329="HERE",Y329,AA328+Graph!$G$1*1000)</f>
        <v>98333087.153480276</v>
      </c>
      <c r="AB329" s="2">
        <f t="shared" si="63"/>
        <v>420000</v>
      </c>
      <c r="AC329" s="2">
        <f t="shared" si="64"/>
        <v>61754551.930768937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255</v>
      </c>
      <c r="C330" s="7"/>
      <c r="D330" s="2" t="e">
        <f t="shared" si="55"/>
        <v>#N/A</v>
      </c>
      <c r="E330" s="2" t="e">
        <f t="shared" si="67"/>
        <v>#N/A</v>
      </c>
      <c r="F330" s="2">
        <v>975384.0362637341</v>
      </c>
      <c r="G330" s="2">
        <f t="shared" si="70"/>
        <v>731858</v>
      </c>
      <c r="H330" s="2">
        <f t="shared" si="65"/>
        <v>183230641.69505441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1043627.6791594326</v>
      </c>
      <c r="Q330" s="2">
        <f t="shared" si="71"/>
        <v>750000</v>
      </c>
      <c r="R330" s="2">
        <f t="shared" si="66"/>
        <v>189492837.00512832</v>
      </c>
      <c r="S330" s="2">
        <f t="shared" si="58"/>
        <v>731858</v>
      </c>
      <c r="T330" s="2">
        <f t="shared" si="59"/>
        <v>18142</v>
      </c>
      <c r="U330" s="2">
        <f t="shared" si="60"/>
        <v>750000</v>
      </c>
      <c r="V330" s="2">
        <f t="shared" si="34"/>
        <v>121754569.69505441</v>
      </c>
      <c r="W330" s="2">
        <f t="shared" si="61"/>
        <v>731858</v>
      </c>
      <c r="X330" s="2">
        <f t="shared" si="51"/>
        <v>18142</v>
      </c>
      <c r="Y330" s="2">
        <f t="shared" si="62"/>
        <v>67738267.310073912</v>
      </c>
      <c r="Z330" s="2" t="str">
        <f t="shared" si="52"/>
        <v>MEEP</v>
      </c>
      <c r="AA330" s="2">
        <f>IF(Z330="HERE",Y330,AA329+Graph!$G$1*1000)</f>
        <v>98753087.153480276</v>
      </c>
      <c r="AB330" s="2">
        <f t="shared" si="63"/>
        <v>420000</v>
      </c>
      <c r="AC330" s="2">
        <f t="shared" si="64"/>
        <v>61754551.930768937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256</v>
      </c>
      <c r="C331" s="7"/>
      <c r="D331" s="2" t="e">
        <f t="shared" si="55"/>
        <v>#N/A</v>
      </c>
      <c r="E331" s="2" t="e">
        <f t="shared" si="67"/>
        <v>#N/A</v>
      </c>
      <c r="F331" s="2">
        <v>977561.60164834559</v>
      </c>
      <c r="G331" s="2">
        <f t="shared" si="70"/>
        <v>731858</v>
      </c>
      <c r="H331" s="2">
        <f t="shared" si="65"/>
        <v>183962499.69505441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1046035.3818199337</v>
      </c>
      <c r="Q331" s="2">
        <f t="shared" si="71"/>
        <v>750000</v>
      </c>
      <c r="R331" s="2">
        <f t="shared" si="66"/>
        <v>190242837.00512832</v>
      </c>
      <c r="S331" s="2">
        <f t="shared" si="58"/>
        <v>731858</v>
      </c>
      <c r="T331" s="2">
        <f t="shared" si="59"/>
        <v>18142</v>
      </c>
      <c r="U331" s="2">
        <f t="shared" si="60"/>
        <v>750000</v>
      </c>
      <c r="V331" s="2">
        <f t="shared" si="34"/>
        <v>122486427.69505441</v>
      </c>
      <c r="W331" s="2">
        <f t="shared" si="61"/>
        <v>731858</v>
      </c>
      <c r="X331" s="2">
        <f t="shared" si="51"/>
        <v>18142</v>
      </c>
      <c r="Y331" s="2">
        <f t="shared" si="62"/>
        <v>67756409.310073912</v>
      </c>
      <c r="Z331" s="2" t="str">
        <f t="shared" si="52"/>
        <v>MEEP</v>
      </c>
      <c r="AA331" s="2">
        <f>IF(Z331="HERE",Y331,AA330+Graph!$G$1*1000)</f>
        <v>99173087.153480276</v>
      </c>
      <c r="AB331" s="2">
        <f t="shared" si="63"/>
        <v>420000</v>
      </c>
      <c r="AC331" s="2">
        <f t="shared" si="64"/>
        <v>61754551.930768937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257</v>
      </c>
      <c r="C332" s="7"/>
      <c r="D332" s="2" t="e">
        <f t="shared" si="55"/>
        <v>#N/A</v>
      </c>
      <c r="E332" s="2" t="e">
        <f t="shared" si="67"/>
        <v>#N/A</v>
      </c>
      <c r="F332" s="2">
        <v>979739.16703295708</v>
      </c>
      <c r="G332" s="2">
        <f t="shared" si="70"/>
        <v>731858</v>
      </c>
      <c r="H332" s="2">
        <f t="shared" si="65"/>
        <v>184694357.69505441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1048443.0844804347</v>
      </c>
      <c r="Q332" s="2">
        <f t="shared" si="71"/>
        <v>750000</v>
      </c>
      <c r="R332" s="2">
        <f t="shared" si="66"/>
        <v>190992837.00512832</v>
      </c>
      <c r="S332" s="2">
        <f t="shared" si="58"/>
        <v>731858</v>
      </c>
      <c r="T332" s="2">
        <f t="shared" si="59"/>
        <v>18142</v>
      </c>
      <c r="U332" s="2">
        <f t="shared" si="60"/>
        <v>750000</v>
      </c>
      <c r="V332" s="2">
        <f t="shared" si="34"/>
        <v>123218285.69505441</v>
      </c>
      <c r="W332" s="2">
        <f t="shared" si="61"/>
        <v>731858</v>
      </c>
      <c r="X332" s="2">
        <f t="shared" si="51"/>
        <v>18142</v>
      </c>
      <c r="Y332" s="2">
        <f t="shared" si="62"/>
        <v>67774551.310073912</v>
      </c>
      <c r="Z332" s="2" t="str">
        <f t="shared" si="52"/>
        <v>MEEP</v>
      </c>
      <c r="AA332" s="2">
        <f>IF(Z332="HERE",Y332,AA331+Graph!$G$1*1000)</f>
        <v>99593087.153480276</v>
      </c>
      <c r="AB332" s="2">
        <f t="shared" si="63"/>
        <v>420000</v>
      </c>
      <c r="AC332" s="2">
        <f t="shared" si="64"/>
        <v>61754551.930768937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258</v>
      </c>
      <c r="C333" s="7"/>
      <c r="D333" s="2" t="e">
        <f t="shared" si="55"/>
        <v>#N/A</v>
      </c>
      <c r="E333" s="2" t="e">
        <f t="shared" si="67"/>
        <v>#N/A</v>
      </c>
      <c r="F333" s="2">
        <v>981916.73241758347</v>
      </c>
      <c r="G333" s="2">
        <f t="shared" si="70"/>
        <v>731858</v>
      </c>
      <c r="H333" s="2">
        <f t="shared" si="65"/>
        <v>185426215.69505441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1050850.7871409357</v>
      </c>
      <c r="Q333" s="2">
        <f t="shared" si="71"/>
        <v>750000</v>
      </c>
      <c r="R333" s="2">
        <f t="shared" si="66"/>
        <v>191742837.00512832</v>
      </c>
      <c r="S333" s="2">
        <f t="shared" si="58"/>
        <v>731858</v>
      </c>
      <c r="T333" s="2">
        <f t="shared" si="59"/>
        <v>18142</v>
      </c>
      <c r="U333" s="2">
        <f t="shared" si="60"/>
        <v>750000</v>
      </c>
      <c r="V333" s="2">
        <f t="shared" si="34"/>
        <v>123950143.69505441</v>
      </c>
      <c r="W333" s="2">
        <f t="shared" si="61"/>
        <v>731858</v>
      </c>
      <c r="X333" s="2">
        <f t="shared" si="51"/>
        <v>18142</v>
      </c>
      <c r="Y333" s="2">
        <f t="shared" si="62"/>
        <v>67792693.310073912</v>
      </c>
      <c r="Z333" s="2" t="str">
        <f t="shared" si="52"/>
        <v>MEEP</v>
      </c>
      <c r="AA333" s="2">
        <f>IF(Z333="HERE",Y333,AA332+Graph!$G$1*1000)</f>
        <v>100013087.15348028</v>
      </c>
      <c r="AB333" s="2">
        <f t="shared" si="63"/>
        <v>420000</v>
      </c>
      <c r="AC333" s="2">
        <f t="shared" si="64"/>
        <v>61754551.930768937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259</v>
      </c>
      <c r="C334" s="7"/>
      <c r="D334" s="2" t="e">
        <f t="shared" si="55"/>
        <v>#N/A</v>
      </c>
      <c r="E334" s="2" t="e">
        <f t="shared" si="67"/>
        <v>#N/A</v>
      </c>
      <c r="F334" s="2">
        <v>984094.29780219495</v>
      </c>
      <c r="G334" s="2">
        <f t="shared" si="70"/>
        <v>731858</v>
      </c>
      <c r="H334" s="2">
        <f t="shared" si="65"/>
        <v>186158073.69505441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1053258.4898014218</v>
      </c>
      <c r="Q334" s="2">
        <f t="shared" si="71"/>
        <v>750000</v>
      </c>
      <c r="R334" s="2">
        <f t="shared" si="66"/>
        <v>192492837.00512832</v>
      </c>
      <c r="S334" s="2">
        <f t="shared" si="58"/>
        <v>731858</v>
      </c>
      <c r="T334" s="2">
        <f t="shared" si="59"/>
        <v>18142</v>
      </c>
      <c r="U334" s="2">
        <f t="shared" si="60"/>
        <v>750000</v>
      </c>
      <c r="V334" s="2">
        <f t="shared" si="34"/>
        <v>124682001.69505441</v>
      </c>
      <c r="W334" s="2">
        <f t="shared" si="61"/>
        <v>731858</v>
      </c>
      <c r="X334" s="2">
        <f t="shared" si="51"/>
        <v>18142</v>
      </c>
      <c r="Y334" s="2">
        <f t="shared" si="62"/>
        <v>67810835.310073912</v>
      </c>
      <c r="Z334" s="2" t="str">
        <f t="shared" si="52"/>
        <v>MEEP</v>
      </c>
      <c r="AA334" s="2">
        <f>IF(Z334="HERE",Y334,AA333+Graph!$G$1*1000)</f>
        <v>100433087.15348028</v>
      </c>
      <c r="AB334" s="2">
        <f t="shared" si="63"/>
        <v>420000</v>
      </c>
      <c r="AC334" s="2">
        <f t="shared" si="64"/>
        <v>61754551.930768937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260</v>
      </c>
      <c r="C335" s="7"/>
      <c r="D335" s="2" t="e">
        <f t="shared" si="55"/>
        <v>#N/A</v>
      </c>
      <c r="E335" s="2" t="e">
        <f t="shared" si="67"/>
        <v>#N/A</v>
      </c>
      <c r="F335" s="2">
        <v>986271.86318680644</v>
      </c>
      <c r="G335" s="2">
        <f t="shared" si="70"/>
        <v>731858</v>
      </c>
      <c r="H335" s="2">
        <f t="shared" si="65"/>
        <v>186889931.69505441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1055666.1924619228</v>
      </c>
      <c r="Q335" s="2">
        <f t="shared" si="71"/>
        <v>750000</v>
      </c>
      <c r="R335" s="2">
        <f t="shared" si="66"/>
        <v>193242837.00512832</v>
      </c>
      <c r="S335" s="2">
        <f t="shared" si="58"/>
        <v>731858</v>
      </c>
      <c r="T335" s="2">
        <f t="shared" si="59"/>
        <v>18142</v>
      </c>
      <c r="U335" s="2">
        <f t="shared" si="60"/>
        <v>750000</v>
      </c>
      <c r="V335" s="2">
        <f t="shared" si="34"/>
        <v>125413859.69505441</v>
      </c>
      <c r="W335" s="2">
        <f t="shared" si="61"/>
        <v>731858</v>
      </c>
      <c r="X335" s="2">
        <f t="shared" si="51"/>
        <v>18142</v>
      </c>
      <c r="Y335" s="2">
        <f t="shared" si="62"/>
        <v>67828977.310073912</v>
      </c>
      <c r="Z335" s="2" t="str">
        <f t="shared" si="52"/>
        <v>MEEP</v>
      </c>
      <c r="AA335" s="2">
        <f>IF(Z335="HERE",Y335,AA334+Graph!$G$1*1000)</f>
        <v>100853087.15348028</v>
      </c>
      <c r="AB335" s="2">
        <f t="shared" si="63"/>
        <v>420000</v>
      </c>
      <c r="AC335" s="2">
        <f t="shared" si="64"/>
        <v>61754551.930768937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261</v>
      </c>
      <c r="C336" s="7"/>
      <c r="D336" s="2" t="e">
        <f t="shared" si="55"/>
        <v>#N/A</v>
      </c>
      <c r="E336" s="2" t="e">
        <f t="shared" si="67"/>
        <v>#N/A</v>
      </c>
      <c r="F336" s="2">
        <v>988449.42857141793</v>
      </c>
      <c r="G336" s="2">
        <f t="shared" si="70"/>
        <v>731858</v>
      </c>
      <c r="H336" s="2">
        <f t="shared" si="65"/>
        <v>187621789.69505441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1058073.8951224238</v>
      </c>
      <c r="Q336" s="2">
        <f t="shared" si="71"/>
        <v>750000</v>
      </c>
      <c r="R336" s="2">
        <f t="shared" si="66"/>
        <v>193992837.00512832</v>
      </c>
      <c r="S336" s="2">
        <f t="shared" si="58"/>
        <v>731858</v>
      </c>
      <c r="T336" s="2">
        <f t="shared" si="59"/>
        <v>18142</v>
      </c>
      <c r="U336" s="2">
        <f t="shared" si="60"/>
        <v>750000</v>
      </c>
      <c r="V336" s="2">
        <f t="shared" si="34"/>
        <v>126145717.69505441</v>
      </c>
      <c r="W336" s="2">
        <f t="shared" si="61"/>
        <v>731858</v>
      </c>
      <c r="X336" s="2">
        <f t="shared" si="51"/>
        <v>18142</v>
      </c>
      <c r="Y336" s="2">
        <f t="shared" si="62"/>
        <v>67847119.310073912</v>
      </c>
      <c r="Z336" s="2" t="str">
        <f t="shared" si="52"/>
        <v>MEEP</v>
      </c>
      <c r="AA336" s="2">
        <f>IF(Z336="HERE",Y336,AA335+Graph!$G$1*1000)</f>
        <v>101273087.15348028</v>
      </c>
      <c r="AB336" s="2">
        <f t="shared" si="63"/>
        <v>420000</v>
      </c>
      <c r="AC336" s="2">
        <f t="shared" si="64"/>
        <v>61754551.930768937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262</v>
      </c>
      <c r="C337" s="7"/>
      <c r="D337" s="2" t="e">
        <f t="shared" si="55"/>
        <v>#N/A</v>
      </c>
      <c r="E337" s="2" t="e">
        <f t="shared" si="67"/>
        <v>#N/A</v>
      </c>
      <c r="F337" s="2">
        <v>990626.99395604432</v>
      </c>
      <c r="G337" s="2">
        <f t="shared" si="70"/>
        <v>731858</v>
      </c>
      <c r="H337" s="2">
        <f t="shared" si="65"/>
        <v>188353647.69505441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1060481.5977829248</v>
      </c>
      <c r="Q337" s="2">
        <f t="shared" si="71"/>
        <v>750000</v>
      </c>
      <c r="R337" s="2">
        <f t="shared" si="66"/>
        <v>194742837.00512832</v>
      </c>
      <c r="S337" s="2">
        <f t="shared" si="58"/>
        <v>731858</v>
      </c>
      <c r="T337" s="2">
        <f t="shared" si="59"/>
        <v>18142</v>
      </c>
      <c r="U337" s="2">
        <f t="shared" si="60"/>
        <v>750000</v>
      </c>
      <c r="V337" s="2">
        <f t="shared" si="34"/>
        <v>126877575.69505441</v>
      </c>
      <c r="W337" s="2">
        <f t="shared" si="61"/>
        <v>731858</v>
      </c>
      <c r="X337" s="2">
        <f t="shared" si="51"/>
        <v>18142</v>
      </c>
      <c r="Y337" s="2">
        <f t="shared" si="62"/>
        <v>67865261.310073912</v>
      </c>
      <c r="Z337" s="2" t="str">
        <f t="shared" si="52"/>
        <v>MEEP</v>
      </c>
      <c r="AA337" s="2">
        <f>IF(Z337="HERE",Y337,AA336+Graph!$G$1*1000)</f>
        <v>101693087.15348028</v>
      </c>
      <c r="AB337" s="2">
        <f t="shared" si="63"/>
        <v>420000</v>
      </c>
      <c r="AC337" s="2">
        <f t="shared" si="64"/>
        <v>61754551.930768937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263</v>
      </c>
      <c r="C338" s="7"/>
      <c r="D338" s="2" t="e">
        <f t="shared" si="55"/>
        <v>#N/A</v>
      </c>
      <c r="E338" s="2" t="e">
        <f t="shared" si="67"/>
        <v>#N/A</v>
      </c>
      <c r="F338" s="2">
        <v>992804.5593406558</v>
      </c>
      <c r="G338" s="2">
        <f t="shared" si="70"/>
        <v>731858</v>
      </c>
      <c r="H338" s="2">
        <f t="shared" si="65"/>
        <v>189085505.69505441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1062889.3004434109</v>
      </c>
      <c r="Q338" s="2">
        <f t="shared" si="71"/>
        <v>750000</v>
      </c>
      <c r="R338" s="2">
        <f t="shared" si="66"/>
        <v>195492837.00512832</v>
      </c>
      <c r="S338" s="2">
        <f t="shared" si="58"/>
        <v>731858</v>
      </c>
      <c r="T338" s="2">
        <f t="shared" si="59"/>
        <v>18142</v>
      </c>
      <c r="U338" s="2">
        <f t="shared" si="60"/>
        <v>750000</v>
      </c>
      <c r="V338" s="2">
        <f t="shared" si="34"/>
        <v>127609433.69505441</v>
      </c>
      <c r="W338" s="2">
        <f t="shared" si="61"/>
        <v>731858</v>
      </c>
      <c r="X338" s="2">
        <f t="shared" si="51"/>
        <v>18142</v>
      </c>
      <c r="Y338" s="2">
        <f t="shared" si="62"/>
        <v>67883403.310073912</v>
      </c>
      <c r="Z338" s="2" t="str">
        <f t="shared" si="52"/>
        <v>MEEP</v>
      </c>
      <c r="AA338" s="2">
        <f>IF(Z338="HERE",Y338,AA337+Graph!$G$1*1000)</f>
        <v>102113087.15348028</v>
      </c>
      <c r="AB338" s="2">
        <f t="shared" si="63"/>
        <v>420000</v>
      </c>
      <c r="AC338" s="2">
        <f t="shared" si="64"/>
        <v>61754551.930768937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264</v>
      </c>
      <c r="C339" s="7"/>
      <c r="D339" s="2" t="e">
        <f t="shared" si="55"/>
        <v>#N/A</v>
      </c>
      <c r="E339" s="2" t="e">
        <f t="shared" si="67"/>
        <v>#N/A</v>
      </c>
      <c r="F339" s="2">
        <v>994982.12472526729</v>
      </c>
      <c r="G339" s="2">
        <f t="shared" si="70"/>
        <v>731858</v>
      </c>
      <c r="H339" s="2">
        <f t="shared" si="65"/>
        <v>189817363.69505441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1065297.0031039119</v>
      </c>
      <c r="Q339" s="2">
        <f t="shared" si="71"/>
        <v>750000</v>
      </c>
      <c r="R339" s="2">
        <f t="shared" si="66"/>
        <v>196242837.00512832</v>
      </c>
      <c r="S339" s="2">
        <f t="shared" si="58"/>
        <v>731858</v>
      </c>
      <c r="T339" s="2">
        <f t="shared" si="59"/>
        <v>18142</v>
      </c>
      <c r="U339" s="2">
        <f t="shared" si="60"/>
        <v>750000</v>
      </c>
      <c r="V339" s="2">
        <f t="shared" si="34"/>
        <v>128341291.69505441</v>
      </c>
      <c r="W339" s="2">
        <f t="shared" si="61"/>
        <v>731858</v>
      </c>
      <c r="X339" s="2">
        <f t="shared" si="51"/>
        <v>18142</v>
      </c>
      <c r="Y339" s="2">
        <f t="shared" si="62"/>
        <v>67901545.310073912</v>
      </c>
      <c r="Z339" s="2" t="str">
        <f t="shared" si="52"/>
        <v>MEEP</v>
      </c>
      <c r="AA339" s="2">
        <f>IF(Z339="HERE",Y339,AA338+Graph!$G$1*1000)</f>
        <v>102533087.15348028</v>
      </c>
      <c r="AB339" s="2">
        <f t="shared" si="63"/>
        <v>420000</v>
      </c>
      <c r="AC339" s="2">
        <f t="shared" si="64"/>
        <v>61754551.930768937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265</v>
      </c>
      <c r="C340" s="7"/>
      <c r="D340" s="2" t="e">
        <f t="shared" si="55"/>
        <v>#N/A</v>
      </c>
      <c r="E340" s="2" t="e">
        <f t="shared" si="67"/>
        <v>#N/A</v>
      </c>
      <c r="F340" s="2">
        <v>997159.69010989368</v>
      </c>
      <c r="G340" s="2">
        <f t="shared" si="70"/>
        <v>731858</v>
      </c>
      <c r="H340" s="2">
        <f t="shared" si="65"/>
        <v>190549221.69505441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1067704.7057644129</v>
      </c>
      <c r="Q340" s="2">
        <f t="shared" si="71"/>
        <v>750000</v>
      </c>
      <c r="R340" s="2">
        <f t="shared" si="66"/>
        <v>196992837.00512832</v>
      </c>
      <c r="S340" s="2">
        <f t="shared" si="58"/>
        <v>731858</v>
      </c>
      <c r="T340" s="2">
        <f t="shared" si="59"/>
        <v>18142</v>
      </c>
      <c r="U340" s="2">
        <f t="shared" si="60"/>
        <v>750000</v>
      </c>
      <c r="V340" s="2">
        <f t="shared" si="34"/>
        <v>129073149.69505441</v>
      </c>
      <c r="W340" s="2">
        <f t="shared" si="61"/>
        <v>731858</v>
      </c>
      <c r="X340" s="2">
        <f t="shared" si="51"/>
        <v>18142</v>
      </c>
      <c r="Y340" s="2">
        <f t="shared" si="62"/>
        <v>67919687.310073912</v>
      </c>
      <c r="Z340" s="2" t="str">
        <f t="shared" si="52"/>
        <v>MEEP</v>
      </c>
      <c r="AA340" s="2">
        <f>IF(Z340="HERE",Y340,AA339+Graph!$G$1*1000)</f>
        <v>102953087.15348028</v>
      </c>
      <c r="AB340" s="2">
        <f t="shared" si="63"/>
        <v>420000</v>
      </c>
      <c r="AC340" s="2">
        <f t="shared" si="64"/>
        <v>61754551.930768937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266</v>
      </c>
      <c r="C341" s="7"/>
      <c r="D341" s="2" t="e">
        <f t="shared" si="55"/>
        <v>#N/A</v>
      </c>
      <c r="E341" s="2" t="e">
        <f t="shared" si="67"/>
        <v>#N/A</v>
      </c>
      <c r="F341" s="2">
        <v>999337.25549450517</v>
      </c>
      <c r="G341" s="2">
        <f t="shared" si="70"/>
        <v>731858</v>
      </c>
      <c r="H341" s="2">
        <f t="shared" si="65"/>
        <v>191281079.69505441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1070112.4084249139</v>
      </c>
      <c r="Q341" s="2">
        <f t="shared" si="71"/>
        <v>750000</v>
      </c>
      <c r="R341" s="2">
        <f t="shared" si="66"/>
        <v>197742837.00512832</v>
      </c>
      <c r="S341" s="2">
        <f t="shared" si="58"/>
        <v>731858</v>
      </c>
      <c r="T341" s="2">
        <f t="shared" si="59"/>
        <v>18142</v>
      </c>
      <c r="U341" s="2">
        <f t="shared" si="60"/>
        <v>750000</v>
      </c>
      <c r="V341" s="2">
        <f t="shared" si="34"/>
        <v>129805007.69505441</v>
      </c>
      <c r="W341" s="2">
        <f t="shared" si="61"/>
        <v>731858</v>
      </c>
      <c r="X341" s="2">
        <f t="shared" si="51"/>
        <v>18142</v>
      </c>
      <c r="Y341" s="2">
        <f t="shared" si="62"/>
        <v>67937829.310073912</v>
      </c>
      <c r="Z341" s="2" t="str">
        <f t="shared" si="52"/>
        <v>MEEP</v>
      </c>
      <c r="AA341" s="2">
        <f>IF(Z341="HERE",Y341,AA340+Graph!$G$1*1000)</f>
        <v>103373087.15348028</v>
      </c>
      <c r="AB341" s="2">
        <f t="shared" si="63"/>
        <v>420000</v>
      </c>
      <c r="AC341" s="2">
        <f t="shared" si="64"/>
        <v>61754551.930768937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267</v>
      </c>
      <c r="C342" s="7"/>
      <c r="D342" s="2" t="e">
        <f t="shared" si="55"/>
        <v>#N/A</v>
      </c>
      <c r="E342" s="2" t="e">
        <f t="shared" si="67"/>
        <v>#N/A</v>
      </c>
      <c r="F342" s="2">
        <v>1001514.8208791167</v>
      </c>
      <c r="G342" s="2">
        <f t="shared" si="70"/>
        <v>731858</v>
      </c>
      <c r="H342" s="2">
        <f t="shared" si="65"/>
        <v>192012937.69505441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1072520.1110854</v>
      </c>
      <c r="Q342" s="2">
        <f t="shared" si="71"/>
        <v>750000</v>
      </c>
      <c r="R342" s="2">
        <f t="shared" si="66"/>
        <v>198492837.00512832</v>
      </c>
      <c r="S342" s="2">
        <f t="shared" si="58"/>
        <v>731858</v>
      </c>
      <c r="T342" s="2">
        <f t="shared" si="59"/>
        <v>18142</v>
      </c>
      <c r="U342" s="2">
        <f t="shared" si="60"/>
        <v>750000</v>
      </c>
      <c r="V342" s="2">
        <f t="shared" si="34"/>
        <v>130536865.69505441</v>
      </c>
      <c r="W342" s="2">
        <f t="shared" si="61"/>
        <v>731858</v>
      </c>
      <c r="X342" s="2">
        <f t="shared" si="51"/>
        <v>18142</v>
      </c>
      <c r="Y342" s="2">
        <f t="shared" si="62"/>
        <v>67955971.310073912</v>
      </c>
      <c r="Z342" s="2" t="str">
        <f t="shared" si="52"/>
        <v>MEEP</v>
      </c>
      <c r="AA342" s="2">
        <f>IF(Z342="HERE",Y342,AA341+Graph!$G$1*1000)</f>
        <v>103793087.15348028</v>
      </c>
      <c r="AB342" s="2">
        <f t="shared" si="63"/>
        <v>420000</v>
      </c>
      <c r="AC342" s="2">
        <f t="shared" si="64"/>
        <v>61754551.930768937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268</v>
      </c>
      <c r="C343" s="7"/>
      <c r="D343" s="2" t="e">
        <f t="shared" si="55"/>
        <v>#N/A</v>
      </c>
      <c r="E343" s="2" t="e">
        <f t="shared" si="67"/>
        <v>#N/A</v>
      </c>
      <c r="F343" s="2">
        <v>1003692.3862637281</v>
      </c>
      <c r="G343" s="2">
        <f t="shared" si="70"/>
        <v>731858</v>
      </c>
      <c r="H343" s="2">
        <f t="shared" si="65"/>
        <v>192744795.69505441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1074927.813745901</v>
      </c>
      <c r="Q343" s="2">
        <f t="shared" si="71"/>
        <v>750000</v>
      </c>
      <c r="R343" s="2">
        <f t="shared" si="66"/>
        <v>199242837.00512832</v>
      </c>
      <c r="S343" s="2">
        <f t="shared" si="58"/>
        <v>731858</v>
      </c>
      <c r="T343" s="2">
        <f t="shared" si="59"/>
        <v>18142</v>
      </c>
      <c r="U343" s="2">
        <f t="shared" si="60"/>
        <v>750000</v>
      </c>
      <c r="V343" s="2">
        <f t="shared" si="34"/>
        <v>131268723.69505441</v>
      </c>
      <c r="W343" s="2">
        <f t="shared" si="61"/>
        <v>731858</v>
      </c>
      <c r="X343" s="2">
        <f t="shared" si="51"/>
        <v>18142</v>
      </c>
      <c r="Y343" s="2">
        <f t="shared" si="62"/>
        <v>67974113.310073912</v>
      </c>
      <c r="Z343" s="2" t="str">
        <f t="shared" si="52"/>
        <v>MEEP</v>
      </c>
      <c r="AA343" s="2">
        <f>IF(Z343="HERE",Y343,AA342+Graph!$G$1*1000)</f>
        <v>104213087.15348028</v>
      </c>
      <c r="AB343" s="2">
        <f t="shared" si="63"/>
        <v>420000</v>
      </c>
      <c r="AC343" s="2">
        <f t="shared" si="64"/>
        <v>61754551.930768937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269</v>
      </c>
      <c r="C344" s="7"/>
      <c r="D344" s="2" t="e">
        <f t="shared" si="55"/>
        <v>#N/A</v>
      </c>
      <c r="E344" s="2" t="e">
        <f t="shared" si="67"/>
        <v>#N/A</v>
      </c>
      <c r="F344" s="2">
        <v>1005869.9516483545</v>
      </c>
      <c r="G344" s="2">
        <f t="shared" si="70"/>
        <v>731858</v>
      </c>
      <c r="H344" s="2">
        <f t="shared" si="65"/>
        <v>193476653.69505441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1077335.516406402</v>
      </c>
      <c r="Q344" s="2">
        <f t="shared" si="71"/>
        <v>750000</v>
      </c>
      <c r="R344" s="2">
        <f t="shared" si="66"/>
        <v>199992837.00512832</v>
      </c>
      <c r="S344" s="2">
        <f t="shared" si="58"/>
        <v>731858</v>
      </c>
      <c r="T344" s="2">
        <f t="shared" si="59"/>
        <v>18142</v>
      </c>
      <c r="U344" s="2">
        <f t="shared" si="60"/>
        <v>750000</v>
      </c>
      <c r="V344" s="2">
        <f t="shared" si="34"/>
        <v>132000581.69505441</v>
      </c>
      <c r="W344" s="2">
        <f t="shared" si="61"/>
        <v>731858</v>
      </c>
      <c r="X344" s="2">
        <f t="shared" si="51"/>
        <v>18142</v>
      </c>
      <c r="Y344" s="2">
        <f t="shared" si="62"/>
        <v>67992255.310073912</v>
      </c>
      <c r="Z344" s="2" t="str">
        <f t="shared" si="52"/>
        <v>MEEP</v>
      </c>
      <c r="AA344" s="2">
        <f>IF(Z344="HERE",Y344,AA343+Graph!$G$1*1000)</f>
        <v>104633087.15348028</v>
      </c>
      <c r="AB344" s="2">
        <f t="shared" si="63"/>
        <v>420000</v>
      </c>
      <c r="AC344" s="2">
        <f t="shared" si="64"/>
        <v>61754551.930768937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270</v>
      </c>
      <c r="C345" s="7"/>
      <c r="D345" s="2" t="e">
        <f t="shared" si="55"/>
        <v>#N/A</v>
      </c>
      <c r="E345" s="2" t="e">
        <f t="shared" si="67"/>
        <v>#N/A</v>
      </c>
      <c r="F345" s="2">
        <v>1008047.517032966</v>
      </c>
      <c r="G345" s="2">
        <f t="shared" si="70"/>
        <v>731858</v>
      </c>
      <c r="H345" s="2">
        <f t="shared" si="65"/>
        <v>194208511.69505441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1079743.219066903</v>
      </c>
      <c r="Q345" s="2">
        <f t="shared" si="71"/>
        <v>750000</v>
      </c>
      <c r="R345" s="2">
        <f t="shared" si="66"/>
        <v>200742837.00512832</v>
      </c>
      <c r="S345" s="2">
        <f t="shared" si="58"/>
        <v>731858</v>
      </c>
      <c r="T345" s="2">
        <f t="shared" si="59"/>
        <v>18142</v>
      </c>
      <c r="U345" s="2">
        <f t="shared" si="60"/>
        <v>750000</v>
      </c>
      <c r="V345" s="2">
        <f t="shared" si="34"/>
        <v>132732439.69505441</v>
      </c>
      <c r="W345" s="2">
        <f t="shared" si="61"/>
        <v>731858</v>
      </c>
      <c r="X345" s="2">
        <f t="shared" si="51"/>
        <v>18142</v>
      </c>
      <c r="Y345" s="2">
        <f t="shared" si="62"/>
        <v>68010397.310073912</v>
      </c>
      <c r="Z345" s="2" t="str">
        <f t="shared" si="52"/>
        <v>MEEP</v>
      </c>
      <c r="AA345" s="2">
        <f>IF(Z345="HERE",Y345,AA344+Graph!$G$1*1000)</f>
        <v>105053087.15348028</v>
      </c>
      <c r="AB345" s="2">
        <f t="shared" si="63"/>
        <v>420000</v>
      </c>
      <c r="AC345" s="2">
        <f t="shared" si="64"/>
        <v>61754551.930768937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271</v>
      </c>
      <c r="C346" s="7"/>
      <c r="D346" s="2" t="e">
        <f t="shared" si="55"/>
        <v>#N/A</v>
      </c>
      <c r="E346" s="2" t="e">
        <f t="shared" si="67"/>
        <v>#N/A</v>
      </c>
      <c r="F346" s="2">
        <v>1010225.0824175775</v>
      </c>
      <c r="G346" s="2">
        <f t="shared" si="70"/>
        <v>731858</v>
      </c>
      <c r="H346" s="2">
        <f t="shared" si="65"/>
        <v>194940369.69505441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1082150.9217273891</v>
      </c>
      <c r="Q346" s="2">
        <f t="shared" si="71"/>
        <v>750000</v>
      </c>
      <c r="R346" s="2">
        <f t="shared" si="66"/>
        <v>201492837.00512832</v>
      </c>
      <c r="S346" s="2">
        <f t="shared" si="58"/>
        <v>731858</v>
      </c>
      <c r="T346" s="2">
        <f t="shared" si="59"/>
        <v>18142</v>
      </c>
      <c r="U346" s="2">
        <f t="shared" si="60"/>
        <v>750000</v>
      </c>
      <c r="V346" s="2">
        <f t="shared" si="34"/>
        <v>133464297.69505441</v>
      </c>
      <c r="W346" s="2">
        <f t="shared" si="61"/>
        <v>731858</v>
      </c>
      <c r="X346" s="2">
        <f t="shared" si="51"/>
        <v>18142</v>
      </c>
      <c r="Y346" s="2">
        <f t="shared" si="62"/>
        <v>68028539.310073912</v>
      </c>
      <c r="Z346" s="2" t="str">
        <f t="shared" si="52"/>
        <v>MEEP</v>
      </c>
      <c r="AA346" s="2">
        <f>IF(Z346="HERE",Y346,AA345+Graph!$G$1*1000)</f>
        <v>105473087.15348028</v>
      </c>
      <c r="AB346" s="2">
        <f t="shared" si="63"/>
        <v>420000</v>
      </c>
      <c r="AC346" s="2">
        <f t="shared" si="64"/>
        <v>61754551.930768937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272</v>
      </c>
      <c r="C347" s="7"/>
      <c r="D347" s="2" t="e">
        <f t="shared" si="55"/>
        <v>#N/A</v>
      </c>
      <c r="E347" s="2" t="e">
        <f t="shared" si="67"/>
        <v>#N/A</v>
      </c>
      <c r="F347" s="2">
        <v>1012402.647802189</v>
      </c>
      <c r="G347" s="2">
        <f t="shared" si="70"/>
        <v>731858</v>
      </c>
      <c r="H347" s="2">
        <f t="shared" si="65"/>
        <v>195672227.69505441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1084558.6243878901</v>
      </c>
      <c r="Q347" s="2">
        <f t="shared" si="71"/>
        <v>750000</v>
      </c>
      <c r="R347" s="2">
        <f t="shared" si="66"/>
        <v>202242837.00512832</v>
      </c>
      <c r="S347" s="2">
        <f t="shared" si="58"/>
        <v>731858</v>
      </c>
      <c r="T347" s="2">
        <f t="shared" si="59"/>
        <v>18142</v>
      </c>
      <c r="U347" s="2">
        <f t="shared" si="60"/>
        <v>750000</v>
      </c>
      <c r="V347" s="2">
        <f t="shared" si="34"/>
        <v>134196155.69505441</v>
      </c>
      <c r="W347" s="2">
        <f t="shared" si="61"/>
        <v>731858</v>
      </c>
      <c r="X347" s="2">
        <f t="shared" si="51"/>
        <v>18142</v>
      </c>
      <c r="Y347" s="2">
        <f t="shared" si="62"/>
        <v>68046681.310073912</v>
      </c>
      <c r="Z347" s="2" t="str">
        <f t="shared" si="52"/>
        <v>MEEP</v>
      </c>
      <c r="AA347" s="2">
        <f>IF(Z347="HERE",Y347,AA346+Graph!$G$1*1000)</f>
        <v>105893087.15348028</v>
      </c>
      <c r="AB347" s="2">
        <f t="shared" si="63"/>
        <v>420000</v>
      </c>
      <c r="AC347" s="2">
        <f t="shared" si="64"/>
        <v>61754551.930768937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273</v>
      </c>
      <c r="C348" s="7"/>
      <c r="D348" s="2" t="e">
        <f t="shared" si="55"/>
        <v>#N/A</v>
      </c>
      <c r="E348" s="2" t="e">
        <f t="shared" si="67"/>
        <v>#N/A</v>
      </c>
      <c r="F348" s="2">
        <v>1014580.2131868154</v>
      </c>
      <c r="G348" s="2">
        <f t="shared" si="70"/>
        <v>731858</v>
      </c>
      <c r="H348" s="2">
        <f t="shared" si="65"/>
        <v>196404085.69505441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1086966.3270483911</v>
      </c>
      <c r="Q348" s="2">
        <f t="shared" si="71"/>
        <v>750000</v>
      </c>
      <c r="R348" s="2">
        <f t="shared" si="66"/>
        <v>202992837.00512832</v>
      </c>
      <c r="S348" s="2">
        <f t="shared" si="58"/>
        <v>731858</v>
      </c>
      <c r="T348" s="2">
        <f t="shared" si="59"/>
        <v>18142</v>
      </c>
      <c r="U348" s="2">
        <f t="shared" si="60"/>
        <v>750000</v>
      </c>
      <c r="V348" s="2">
        <f t="shared" si="34"/>
        <v>134928013.69505441</v>
      </c>
      <c r="W348" s="2">
        <f t="shared" si="61"/>
        <v>731858</v>
      </c>
      <c r="X348" s="2">
        <f t="shared" si="51"/>
        <v>18142</v>
      </c>
      <c r="Y348" s="2">
        <f t="shared" si="62"/>
        <v>68064823.310073912</v>
      </c>
      <c r="Z348" s="2" t="str">
        <f t="shared" si="52"/>
        <v>MEEP</v>
      </c>
      <c r="AA348" s="2">
        <f>IF(Z348="HERE",Y348,AA347+Graph!$G$1*1000)</f>
        <v>106313087.15348028</v>
      </c>
      <c r="AB348" s="2">
        <f t="shared" si="63"/>
        <v>420000</v>
      </c>
      <c r="AC348" s="2">
        <f t="shared" si="64"/>
        <v>61754551.930768937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274</v>
      </c>
      <c r="C349" s="7"/>
      <c r="D349" s="2" t="e">
        <f t="shared" si="55"/>
        <v>#N/A</v>
      </c>
      <c r="E349" s="2" t="e">
        <f t="shared" si="67"/>
        <v>#N/A</v>
      </c>
      <c r="F349" s="2">
        <v>1016757.7785714269</v>
      </c>
      <c r="G349" s="2">
        <f t="shared" si="70"/>
        <v>731858</v>
      </c>
      <c r="H349" s="2">
        <f t="shared" si="65"/>
        <v>197135943.69505441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1089374.0297088921</v>
      </c>
      <c r="Q349" s="2">
        <f t="shared" si="71"/>
        <v>750000</v>
      </c>
      <c r="R349" s="2">
        <f t="shared" si="66"/>
        <v>203742837.00512832</v>
      </c>
      <c r="S349" s="2">
        <f t="shared" si="58"/>
        <v>731858</v>
      </c>
      <c r="T349" s="2">
        <f t="shared" si="59"/>
        <v>18142</v>
      </c>
      <c r="U349" s="2">
        <f t="shared" si="60"/>
        <v>750000</v>
      </c>
      <c r="V349" s="2">
        <f t="shared" si="34"/>
        <v>135659871.69505441</v>
      </c>
      <c r="W349" s="2">
        <f t="shared" si="61"/>
        <v>731858</v>
      </c>
      <c r="X349" s="2">
        <f t="shared" si="51"/>
        <v>18142</v>
      </c>
      <c r="Y349" s="2">
        <f t="shared" si="62"/>
        <v>68082965.310073912</v>
      </c>
      <c r="Z349" s="2" t="str">
        <f t="shared" si="52"/>
        <v>MEEP</v>
      </c>
      <c r="AA349" s="2">
        <f>IF(Z349="HERE",Y349,AA348+Graph!$G$1*1000)</f>
        <v>106733087.15348028</v>
      </c>
      <c r="AB349" s="2">
        <f t="shared" si="63"/>
        <v>420000</v>
      </c>
      <c r="AC349" s="2">
        <f t="shared" si="64"/>
        <v>61754551.930768937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275</v>
      </c>
      <c r="C350" s="7"/>
      <c r="D350" s="2" t="e">
        <f t="shared" si="55"/>
        <v>#N/A</v>
      </c>
      <c r="E350" s="2" t="e">
        <f t="shared" si="67"/>
        <v>#N/A</v>
      </c>
      <c r="F350" s="2">
        <v>1018935.3439560384</v>
      </c>
      <c r="G350" s="2">
        <f t="shared" si="70"/>
        <v>731858</v>
      </c>
      <c r="H350" s="2">
        <f t="shared" si="65"/>
        <v>197867801.69505441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1091781.7323693931</v>
      </c>
      <c r="Q350" s="2">
        <f t="shared" si="71"/>
        <v>750000</v>
      </c>
      <c r="R350" s="2">
        <f t="shared" si="66"/>
        <v>204492837.00512832</v>
      </c>
      <c r="S350" s="2">
        <f t="shared" si="58"/>
        <v>731858</v>
      </c>
      <c r="T350" s="2">
        <f t="shared" si="59"/>
        <v>18142</v>
      </c>
      <c r="U350" s="2">
        <f t="shared" si="60"/>
        <v>750000</v>
      </c>
      <c r="V350" s="2">
        <f t="shared" si="34"/>
        <v>136391729.69505441</v>
      </c>
      <c r="W350" s="2">
        <f t="shared" si="61"/>
        <v>731858</v>
      </c>
      <c r="X350" s="2">
        <f t="shared" si="51"/>
        <v>18142</v>
      </c>
      <c r="Y350" s="2">
        <f t="shared" si="62"/>
        <v>68101107.310073912</v>
      </c>
      <c r="Z350" s="2" t="str">
        <f t="shared" si="52"/>
        <v>MEEP</v>
      </c>
      <c r="AA350" s="2">
        <f>IF(Z350="HERE",Y350,AA349+Graph!$G$1*1000)</f>
        <v>107153087.15348028</v>
      </c>
      <c r="AB350" s="2">
        <f t="shared" si="63"/>
        <v>420000</v>
      </c>
      <c r="AC350" s="2">
        <f t="shared" si="64"/>
        <v>61754551.930768937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276</v>
      </c>
      <c r="C351" s="7"/>
      <c r="D351" s="2" t="e">
        <f t="shared" si="55"/>
        <v>#N/A</v>
      </c>
      <c r="E351" s="2" t="e">
        <f t="shared" si="67"/>
        <v>#N/A</v>
      </c>
      <c r="F351" s="2">
        <v>1021112.9093406498</v>
      </c>
      <c r="G351" s="2">
        <f t="shared" si="70"/>
        <v>731858</v>
      </c>
      <c r="H351" s="2">
        <f t="shared" si="65"/>
        <v>198599659.69505441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1094189.4350298792</v>
      </c>
      <c r="Q351" s="2">
        <f t="shared" si="71"/>
        <v>750000</v>
      </c>
      <c r="R351" s="2">
        <f t="shared" si="66"/>
        <v>205242837.00512832</v>
      </c>
      <c r="S351" s="2">
        <f t="shared" si="58"/>
        <v>731858</v>
      </c>
      <c r="T351" s="2">
        <f t="shared" si="59"/>
        <v>18142</v>
      </c>
      <c r="U351" s="2">
        <f t="shared" si="60"/>
        <v>750000</v>
      </c>
      <c r="V351" s="2">
        <f t="shared" si="34"/>
        <v>137123587.69505441</v>
      </c>
      <c r="W351" s="2">
        <f t="shared" si="61"/>
        <v>731858</v>
      </c>
      <c r="X351" s="2">
        <f t="shared" si="51"/>
        <v>18142</v>
      </c>
      <c r="Y351" s="2">
        <f t="shared" ref="Y351:Y385" si="74">IF(COUNT($C352)=0,IF(COUNT($C351)=1,C351,SUM(Y350+X351)),C351)</f>
        <v>68119249.310073912</v>
      </c>
      <c r="Z351" s="2" t="str">
        <f t="shared" si="52"/>
        <v>MEEP</v>
      </c>
      <c r="AA351" s="2">
        <f>IF(Z351="HERE",Y351,AA350+Graph!$G$1*1000)</f>
        <v>107573087.15348028</v>
      </c>
      <c r="AB351" s="2">
        <f t="shared" si="63"/>
        <v>420000</v>
      </c>
      <c r="AC351" s="2">
        <f t="shared" ref="AC351:AC385" si="75">IF(Z352="HERE",V351,AC350)</f>
        <v>61754551.930768937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277</v>
      </c>
      <c r="C352" s="7"/>
      <c r="D352" s="2" t="e">
        <f t="shared" si="55"/>
        <v>#N/A</v>
      </c>
      <c r="E352" s="2" t="e">
        <f t="shared" si="67"/>
        <v>#N/A</v>
      </c>
      <c r="F352" s="2">
        <v>1023290.4747252762</v>
      </c>
      <c r="G352" s="2">
        <f t="shared" si="70"/>
        <v>731858</v>
      </c>
      <c r="H352" s="2">
        <f t="shared" ref="H352:H385" si="76">IF(COUNT($C353)=0,IF(COUNT($C352)=1,C352,SUM(H351+G352)),C352)</f>
        <v>199331517.69505441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1096597.1376903802</v>
      </c>
      <c r="Q352" s="2">
        <f t="shared" si="71"/>
        <v>750000</v>
      </c>
      <c r="R352" s="2">
        <f t="shared" ref="R352:R385" si="77">IF(COUNT($C353)=0,IF(COUNT($C352)=1,M352,SUM(R351+Q352)),M352)</f>
        <v>205992837.00512832</v>
      </c>
      <c r="S352" s="2">
        <f t="shared" si="58"/>
        <v>731858</v>
      </c>
      <c r="T352" s="2">
        <f t="shared" si="59"/>
        <v>18142</v>
      </c>
      <c r="U352" s="2">
        <f t="shared" si="60"/>
        <v>750000</v>
      </c>
      <c r="V352" s="2">
        <f t="shared" si="34"/>
        <v>137855445.69505441</v>
      </c>
      <c r="W352" s="2">
        <f t="shared" si="61"/>
        <v>731858</v>
      </c>
      <c r="X352" s="2">
        <f t="shared" si="51"/>
        <v>18142</v>
      </c>
      <c r="Y352" s="2">
        <f t="shared" si="74"/>
        <v>68137391.310073912</v>
      </c>
      <c r="Z352" s="2" t="str">
        <f t="shared" si="52"/>
        <v>MEEP</v>
      </c>
      <c r="AA352" s="2">
        <f>IF(Z352="HERE",Y352,AA351+Graph!$G$1*1000)</f>
        <v>107993087.15348028</v>
      </c>
      <c r="AB352" s="2">
        <f t="shared" si="63"/>
        <v>420000</v>
      </c>
      <c r="AC352" s="2">
        <f t="shared" si="75"/>
        <v>61754551.930768937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278</v>
      </c>
      <c r="C353" s="7"/>
      <c r="D353" s="2" t="e">
        <f t="shared" si="55"/>
        <v>#N/A</v>
      </c>
      <c r="E353" s="2" t="e">
        <f t="shared" si="67"/>
        <v>#N/A</v>
      </c>
      <c r="F353" s="2">
        <v>1025468.0401098877</v>
      </c>
      <c r="G353" s="2">
        <f t="shared" si="70"/>
        <v>731858</v>
      </c>
      <c r="H353" s="2">
        <f t="shared" si="76"/>
        <v>200063375.69505441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1099004.8403508812</v>
      </c>
      <c r="Q353" s="2">
        <f t="shared" si="71"/>
        <v>750000</v>
      </c>
      <c r="R353" s="2">
        <f t="shared" si="77"/>
        <v>206742837.00512832</v>
      </c>
      <c r="S353" s="2">
        <f t="shared" si="58"/>
        <v>731858</v>
      </c>
      <c r="T353" s="2">
        <f t="shared" si="59"/>
        <v>18142</v>
      </c>
      <c r="U353" s="2">
        <f t="shared" si="60"/>
        <v>750000</v>
      </c>
      <c r="V353" s="2">
        <f t="shared" si="34"/>
        <v>138587303.69505441</v>
      </c>
      <c r="W353" s="2">
        <f t="shared" si="61"/>
        <v>731858</v>
      </c>
      <c r="X353" s="2">
        <f t="shared" si="51"/>
        <v>18142</v>
      </c>
      <c r="Y353" s="2">
        <f t="shared" si="74"/>
        <v>68155533.310073912</v>
      </c>
      <c r="Z353" s="2" t="str">
        <f t="shared" si="52"/>
        <v>MEEP</v>
      </c>
      <c r="AA353" s="2">
        <f>IF(Z353="HERE",Y353,AA352+Graph!$G$1*1000)</f>
        <v>108413087.15348028</v>
      </c>
      <c r="AB353" s="2">
        <f t="shared" si="63"/>
        <v>420000</v>
      </c>
      <c r="AC353" s="2">
        <f t="shared" si="75"/>
        <v>61754551.930768937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279</v>
      </c>
      <c r="C354" s="7"/>
      <c r="D354" s="2" t="e">
        <f t="shared" si="55"/>
        <v>#N/A</v>
      </c>
      <c r="E354" s="2" t="e">
        <f t="shared" si="67"/>
        <v>#N/A</v>
      </c>
      <c r="F354" s="2">
        <v>1027645.6054944992</v>
      </c>
      <c r="G354" s="2">
        <f t="shared" si="70"/>
        <v>731858</v>
      </c>
      <c r="H354" s="2">
        <f t="shared" si="76"/>
        <v>200795233.69505441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1101412.5430113822</v>
      </c>
      <c r="Q354" s="2">
        <f t="shared" si="71"/>
        <v>750000</v>
      </c>
      <c r="R354" s="2">
        <f t="shared" si="77"/>
        <v>207492837.00512832</v>
      </c>
      <c r="S354" s="2">
        <f t="shared" si="58"/>
        <v>731858</v>
      </c>
      <c r="T354" s="2">
        <f t="shared" si="59"/>
        <v>18142</v>
      </c>
      <c r="U354" s="2">
        <f t="shared" si="60"/>
        <v>750000</v>
      </c>
      <c r="V354" s="2">
        <f t="shared" si="34"/>
        <v>139319161.69505441</v>
      </c>
      <c r="W354" s="2">
        <f t="shared" si="61"/>
        <v>731858</v>
      </c>
      <c r="X354" s="2">
        <f t="shared" si="51"/>
        <v>18142</v>
      </c>
      <c r="Y354" s="2">
        <f t="shared" si="74"/>
        <v>68173675.310073912</v>
      </c>
      <c r="Z354" s="2" t="str">
        <f t="shared" si="52"/>
        <v>MEEP</v>
      </c>
      <c r="AA354" s="2">
        <f>IF(Z354="HERE",Y354,AA353+Graph!$G$1*1000)</f>
        <v>108833087.15348028</v>
      </c>
      <c r="AB354" s="2">
        <f t="shared" si="63"/>
        <v>420000</v>
      </c>
      <c r="AC354" s="2">
        <f t="shared" si="75"/>
        <v>61754551.930768937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280</v>
      </c>
      <c r="C355" s="7"/>
      <c r="D355" s="2" t="e">
        <f t="shared" si="55"/>
        <v>#N/A</v>
      </c>
      <c r="E355" s="2" t="e">
        <f t="shared" si="67"/>
        <v>#N/A</v>
      </c>
      <c r="F355" s="2">
        <v>1029823.1708791107</v>
      </c>
      <c r="G355" s="2">
        <f t="shared" si="70"/>
        <v>731858</v>
      </c>
      <c r="H355" s="2">
        <f t="shared" si="76"/>
        <v>201527091.69505441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1103820.2456718683</v>
      </c>
      <c r="Q355" s="2">
        <f t="shared" si="71"/>
        <v>750000</v>
      </c>
      <c r="R355" s="2">
        <f t="shared" si="77"/>
        <v>208242837.00512832</v>
      </c>
      <c r="S355" s="2">
        <f t="shared" si="58"/>
        <v>731858</v>
      </c>
      <c r="T355" s="2">
        <f t="shared" si="59"/>
        <v>18142</v>
      </c>
      <c r="U355" s="2">
        <f t="shared" si="60"/>
        <v>750000</v>
      </c>
      <c r="V355" s="2">
        <f t="shared" si="34"/>
        <v>140051019.69505441</v>
      </c>
      <c r="W355" s="2">
        <f t="shared" si="61"/>
        <v>731858</v>
      </c>
      <c r="X355" s="2">
        <f t="shared" si="51"/>
        <v>18142</v>
      </c>
      <c r="Y355" s="2">
        <f t="shared" si="74"/>
        <v>68191817.310073912</v>
      </c>
      <c r="Z355" s="2" t="str">
        <f t="shared" si="52"/>
        <v>MEEP</v>
      </c>
      <c r="AA355" s="2">
        <f>IF(Z355="HERE",Y355,AA354+Graph!$G$1*1000)</f>
        <v>109253087.15348028</v>
      </c>
      <c r="AB355" s="2">
        <f t="shared" si="63"/>
        <v>420000</v>
      </c>
      <c r="AC355" s="2">
        <f t="shared" si="75"/>
        <v>61754551.930768937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281</v>
      </c>
      <c r="C356" s="7"/>
      <c r="D356" s="2" t="e">
        <f t="shared" si="55"/>
        <v>#N/A</v>
      </c>
      <c r="E356" s="2" t="e">
        <f t="shared" si="67"/>
        <v>#N/A</v>
      </c>
      <c r="F356" s="2">
        <v>1032000.7362637371</v>
      </c>
      <c r="G356" s="2">
        <f t="shared" si="70"/>
        <v>731858</v>
      </c>
      <c r="H356" s="2">
        <f t="shared" si="76"/>
        <v>202258949.69505441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1106227.9483323693</v>
      </c>
      <c r="Q356" s="2">
        <f t="shared" si="71"/>
        <v>750000</v>
      </c>
      <c r="R356" s="2">
        <f t="shared" si="77"/>
        <v>208992837.00512832</v>
      </c>
      <c r="S356" s="2">
        <f t="shared" si="58"/>
        <v>731858</v>
      </c>
      <c r="T356" s="2">
        <f t="shared" si="59"/>
        <v>18142</v>
      </c>
      <c r="U356" s="2">
        <f t="shared" si="60"/>
        <v>750000</v>
      </c>
      <c r="V356" s="2">
        <f t="shared" ref="V356:V385" si="78">H272</f>
        <v>140782877.69505441</v>
      </c>
      <c r="W356" s="2">
        <f t="shared" si="61"/>
        <v>731858</v>
      </c>
      <c r="X356" s="2">
        <f t="shared" si="51"/>
        <v>18142</v>
      </c>
      <c r="Y356" s="2">
        <f t="shared" si="74"/>
        <v>68209959.310073912</v>
      </c>
      <c r="Z356" s="2" t="str">
        <f t="shared" si="52"/>
        <v>MEEP</v>
      </c>
      <c r="AA356" s="2">
        <f>IF(Z356="HERE",Y356,AA355+Graph!$G$1*1000)</f>
        <v>109673087.15348028</v>
      </c>
      <c r="AB356" s="2">
        <f t="shared" si="63"/>
        <v>420000</v>
      </c>
      <c r="AC356" s="2">
        <f t="shared" si="75"/>
        <v>61754551.930768937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282</v>
      </c>
      <c r="C357" s="7"/>
      <c r="D357" s="2" t="e">
        <f t="shared" si="55"/>
        <v>#N/A</v>
      </c>
      <c r="E357" s="2" t="e">
        <f t="shared" si="67"/>
        <v>#N/A</v>
      </c>
      <c r="F357" s="2">
        <v>1034178.3016483486</v>
      </c>
      <c r="G357" s="2">
        <f t="shared" si="70"/>
        <v>731858</v>
      </c>
      <c r="H357" s="2">
        <f t="shared" si="76"/>
        <v>202990807.69505441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1108635.6509928703</v>
      </c>
      <c r="Q357" s="2">
        <f t="shared" si="71"/>
        <v>750000</v>
      </c>
      <c r="R357" s="2">
        <f t="shared" si="77"/>
        <v>209742837.00512832</v>
      </c>
      <c r="S357" s="2">
        <f t="shared" si="58"/>
        <v>731858</v>
      </c>
      <c r="T357" s="2">
        <f t="shared" si="59"/>
        <v>18142</v>
      </c>
      <c r="U357" s="2">
        <f t="shared" si="60"/>
        <v>750000</v>
      </c>
      <c r="V357" s="2">
        <f t="shared" si="78"/>
        <v>141514735.69505441</v>
      </c>
      <c r="W357" s="2">
        <f t="shared" si="61"/>
        <v>731858</v>
      </c>
      <c r="X357" s="2">
        <f t="shared" si="51"/>
        <v>18142</v>
      </c>
      <c r="Y357" s="2">
        <f t="shared" si="74"/>
        <v>68228101.310073912</v>
      </c>
      <c r="Z357" s="2" t="str">
        <f t="shared" si="52"/>
        <v>MEEP</v>
      </c>
      <c r="AA357" s="2">
        <f>IF(Z357="HERE",Y357,AA356+Graph!$G$1*1000)</f>
        <v>110093087.15348028</v>
      </c>
      <c r="AB357" s="2">
        <f t="shared" si="63"/>
        <v>420000</v>
      </c>
      <c r="AC357" s="2">
        <f t="shared" si="75"/>
        <v>61754551.930768937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283</v>
      </c>
      <c r="C358" s="7"/>
      <c r="D358" s="2" t="e">
        <f t="shared" si="55"/>
        <v>#N/A</v>
      </c>
      <c r="E358" s="2" t="e">
        <f t="shared" si="67"/>
        <v>#N/A</v>
      </c>
      <c r="F358" s="2">
        <v>1036355.8670329601</v>
      </c>
      <c r="G358" s="2">
        <f t="shared" ref="G358:G385" si="79">IF(F358&gt;750000,$AK$31*1000,F358)</f>
        <v>731858</v>
      </c>
      <c r="H358" s="2">
        <f t="shared" si="76"/>
        <v>203722665.69505441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1111043.3536533713</v>
      </c>
      <c r="Q358" s="2">
        <f t="shared" ref="Q358:Q385" si="80">IF(P358&gt;750000,750000,P358)</f>
        <v>750000</v>
      </c>
      <c r="R358" s="2">
        <f t="shared" si="77"/>
        <v>210492837.00512832</v>
      </c>
      <c r="S358" s="2">
        <f t="shared" si="58"/>
        <v>731858</v>
      </c>
      <c r="T358" s="2">
        <f t="shared" si="59"/>
        <v>18142</v>
      </c>
      <c r="U358" s="2">
        <f t="shared" si="60"/>
        <v>750000</v>
      </c>
      <c r="V358" s="2">
        <f t="shared" si="78"/>
        <v>142246593.69505441</v>
      </c>
      <c r="W358" s="2">
        <f t="shared" si="61"/>
        <v>731858</v>
      </c>
      <c r="X358" s="2">
        <f t="shared" si="51"/>
        <v>18142</v>
      </c>
      <c r="Y358" s="2">
        <f t="shared" si="74"/>
        <v>68246243.310073912</v>
      </c>
      <c r="Z358" s="2" t="str">
        <f t="shared" si="52"/>
        <v>MEEP</v>
      </c>
      <c r="AA358" s="2">
        <f>IF(Z358="HERE",Y358,AA357+Graph!$G$1*1000)</f>
        <v>110513087.15348028</v>
      </c>
      <c r="AB358" s="2">
        <f t="shared" si="63"/>
        <v>420000</v>
      </c>
      <c r="AC358" s="2">
        <f t="shared" si="75"/>
        <v>61754551.930768937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284</v>
      </c>
      <c r="C359" s="7"/>
      <c r="D359" s="2" t="e">
        <f t="shared" si="55"/>
        <v>#N/A</v>
      </c>
      <c r="E359" s="2" t="e">
        <f t="shared" si="67"/>
        <v>#N/A</v>
      </c>
      <c r="F359" s="2">
        <v>1038533.4324175715</v>
      </c>
      <c r="G359" s="2">
        <f t="shared" si="79"/>
        <v>731858</v>
      </c>
      <c r="H359" s="2">
        <f t="shared" si="76"/>
        <v>204454523.69505441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1113451.0563138574</v>
      </c>
      <c r="Q359" s="2">
        <f t="shared" si="80"/>
        <v>750000</v>
      </c>
      <c r="R359" s="2">
        <f t="shared" si="77"/>
        <v>211242837.00512832</v>
      </c>
      <c r="S359" s="2">
        <f t="shared" si="58"/>
        <v>731858</v>
      </c>
      <c r="T359" s="2">
        <f t="shared" si="59"/>
        <v>18142</v>
      </c>
      <c r="U359" s="2">
        <f t="shared" si="60"/>
        <v>750000</v>
      </c>
      <c r="V359" s="2">
        <f t="shared" si="78"/>
        <v>142978451.69505441</v>
      </c>
      <c r="W359" s="2">
        <f t="shared" si="61"/>
        <v>731858</v>
      </c>
      <c r="X359" s="2">
        <f t="shared" si="51"/>
        <v>18142</v>
      </c>
      <c r="Y359" s="2">
        <f t="shared" si="74"/>
        <v>68264385.310073912</v>
      </c>
      <c r="Z359" s="2" t="str">
        <f t="shared" si="52"/>
        <v>MEEP</v>
      </c>
      <c r="AA359" s="2">
        <f>IF(Z359="HERE",Y359,AA358+Graph!$G$1*1000)</f>
        <v>110933087.15348028</v>
      </c>
      <c r="AB359" s="2">
        <f t="shared" si="63"/>
        <v>420000</v>
      </c>
      <c r="AC359" s="2">
        <f t="shared" si="75"/>
        <v>61754551.930768937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285</v>
      </c>
      <c r="C360" s="7"/>
      <c r="D360" s="2" t="e">
        <f t="shared" si="55"/>
        <v>#N/A</v>
      </c>
      <c r="E360" s="2" t="e">
        <f t="shared" si="67"/>
        <v>#N/A</v>
      </c>
      <c r="F360" s="2">
        <v>1040710.9978021979</v>
      </c>
      <c r="G360" s="2">
        <f t="shared" si="79"/>
        <v>731858</v>
      </c>
      <c r="H360" s="2">
        <f t="shared" si="76"/>
        <v>205186381.69505441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1115858.7589743584</v>
      </c>
      <c r="Q360" s="2">
        <f t="shared" si="80"/>
        <v>750000</v>
      </c>
      <c r="R360" s="2">
        <f t="shared" si="77"/>
        <v>211992837.00512832</v>
      </c>
      <c r="S360" s="2">
        <f t="shared" si="58"/>
        <v>731858</v>
      </c>
      <c r="T360" s="2">
        <f t="shared" si="59"/>
        <v>18142</v>
      </c>
      <c r="U360" s="2">
        <f t="shared" si="60"/>
        <v>750000</v>
      </c>
      <c r="V360" s="2">
        <f t="shared" si="78"/>
        <v>143710309.69505441</v>
      </c>
      <c r="W360" s="2">
        <f t="shared" si="61"/>
        <v>731858</v>
      </c>
      <c r="X360" s="2">
        <f t="shared" si="51"/>
        <v>18142</v>
      </c>
      <c r="Y360" s="2">
        <f t="shared" si="74"/>
        <v>68282527.310073912</v>
      </c>
      <c r="Z360" s="2" t="str">
        <f t="shared" si="52"/>
        <v>MEEP</v>
      </c>
      <c r="AA360" s="2">
        <f>IF(Z360="HERE",Y360,AA359+Graph!$G$1*1000)</f>
        <v>111353087.15348028</v>
      </c>
      <c r="AB360" s="2">
        <f t="shared" si="63"/>
        <v>420000</v>
      </c>
      <c r="AC360" s="2">
        <f t="shared" si="75"/>
        <v>61754551.930768937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286</v>
      </c>
      <c r="C361" s="7"/>
      <c r="D361" s="2" t="e">
        <f t="shared" si="55"/>
        <v>#N/A</v>
      </c>
      <c r="E361" s="2" t="e">
        <f t="shared" si="67"/>
        <v>#N/A</v>
      </c>
      <c r="F361" s="2">
        <v>1042888.5631868094</v>
      </c>
      <c r="G361" s="2">
        <f t="shared" si="79"/>
        <v>731858</v>
      </c>
      <c r="H361" s="2">
        <f t="shared" si="76"/>
        <v>205918239.69505441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1118266.4616348594</v>
      </c>
      <c r="Q361" s="2">
        <f t="shared" si="80"/>
        <v>750000</v>
      </c>
      <c r="R361" s="2">
        <f t="shared" si="77"/>
        <v>212742837.00512832</v>
      </c>
      <c r="S361" s="2">
        <f t="shared" si="58"/>
        <v>731858</v>
      </c>
      <c r="T361" s="2">
        <f t="shared" si="59"/>
        <v>18142</v>
      </c>
      <c r="U361" s="2">
        <f t="shared" si="60"/>
        <v>750000</v>
      </c>
      <c r="V361" s="2">
        <f t="shared" si="78"/>
        <v>144442167.69505441</v>
      </c>
      <c r="W361" s="2">
        <f t="shared" si="61"/>
        <v>731858</v>
      </c>
      <c r="X361" s="2">
        <f t="shared" si="51"/>
        <v>18142</v>
      </c>
      <c r="Y361" s="2">
        <f t="shared" si="74"/>
        <v>68300669.310073912</v>
      </c>
      <c r="Z361" s="2" t="str">
        <f t="shared" si="52"/>
        <v>MEEP</v>
      </c>
      <c r="AA361" s="2">
        <f>IF(Z361="HERE",Y361,AA360+Graph!$G$1*1000)</f>
        <v>111773087.15348028</v>
      </c>
      <c r="AB361" s="2">
        <f t="shared" si="63"/>
        <v>420000</v>
      </c>
      <c r="AC361" s="2">
        <f t="shared" si="75"/>
        <v>61754551.930768937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287</v>
      </c>
      <c r="C362" s="7"/>
      <c r="D362" s="2" t="e">
        <f t="shared" si="55"/>
        <v>#N/A</v>
      </c>
      <c r="E362" s="2" t="e">
        <f t="shared" si="67"/>
        <v>#N/A</v>
      </c>
      <c r="F362" s="2">
        <v>1045066.1285714209</v>
      </c>
      <c r="G362" s="2">
        <f t="shared" si="79"/>
        <v>731858</v>
      </c>
      <c r="H362" s="2">
        <f t="shared" si="76"/>
        <v>206650097.69505441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1120674.1642953604</v>
      </c>
      <c r="Q362" s="2">
        <f t="shared" si="80"/>
        <v>750000</v>
      </c>
      <c r="R362" s="2">
        <f t="shared" si="77"/>
        <v>213492837.00512832</v>
      </c>
      <c r="S362" s="2">
        <f t="shared" si="58"/>
        <v>731858</v>
      </c>
      <c r="T362" s="2">
        <f t="shared" si="59"/>
        <v>18142</v>
      </c>
      <c r="U362" s="2">
        <f t="shared" si="60"/>
        <v>750000</v>
      </c>
      <c r="V362" s="2">
        <f t="shared" si="78"/>
        <v>145174025.69505441</v>
      </c>
      <c r="W362" s="2">
        <f t="shared" si="61"/>
        <v>731858</v>
      </c>
      <c r="X362" s="2">
        <f t="shared" si="51"/>
        <v>18142</v>
      </c>
      <c r="Y362" s="2">
        <f t="shared" si="74"/>
        <v>68318811.310073912</v>
      </c>
      <c r="Z362" s="2" t="str">
        <f t="shared" si="52"/>
        <v>MEEP</v>
      </c>
      <c r="AA362" s="2">
        <f>IF(Z362="HERE",Y362,AA361+Graph!$G$1*1000)</f>
        <v>112193087.15348028</v>
      </c>
      <c r="AB362" s="2">
        <f t="shared" si="63"/>
        <v>420000</v>
      </c>
      <c r="AC362" s="2">
        <f t="shared" si="75"/>
        <v>61754551.930768937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288</v>
      </c>
      <c r="C363" s="7"/>
      <c r="D363" s="2" t="e">
        <f t="shared" si="55"/>
        <v>#N/A</v>
      </c>
      <c r="E363" s="2" t="e">
        <f t="shared" si="67"/>
        <v>#N/A</v>
      </c>
      <c r="F363" s="2">
        <v>1047243.6939560473</v>
      </c>
      <c r="G363" s="2">
        <f t="shared" si="79"/>
        <v>731858</v>
      </c>
      <c r="H363" s="2">
        <f t="shared" si="76"/>
        <v>207381955.69505441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1123081.8669558465</v>
      </c>
      <c r="Q363" s="2">
        <f t="shared" si="80"/>
        <v>750000</v>
      </c>
      <c r="R363" s="2">
        <f t="shared" si="77"/>
        <v>214242837.00512832</v>
      </c>
      <c r="S363" s="2">
        <f t="shared" si="58"/>
        <v>731858</v>
      </c>
      <c r="T363" s="2">
        <f t="shared" si="59"/>
        <v>18142</v>
      </c>
      <c r="U363" s="2">
        <f t="shared" si="60"/>
        <v>750000</v>
      </c>
      <c r="V363" s="2">
        <f t="shared" si="78"/>
        <v>145905883.69505441</v>
      </c>
      <c r="W363" s="2">
        <f t="shared" si="61"/>
        <v>731858</v>
      </c>
      <c r="X363" s="2">
        <f t="shared" si="51"/>
        <v>18142</v>
      </c>
      <c r="Y363" s="2">
        <f t="shared" si="74"/>
        <v>68336953.310073912</v>
      </c>
      <c r="Z363" s="2" t="str">
        <f t="shared" si="52"/>
        <v>MEEP</v>
      </c>
      <c r="AA363" s="2">
        <f>IF(Z363="HERE",Y363,AA362+Graph!$G$1*1000)</f>
        <v>112613087.15348028</v>
      </c>
      <c r="AB363" s="2">
        <f t="shared" si="63"/>
        <v>420000</v>
      </c>
      <c r="AC363" s="2">
        <f t="shared" si="75"/>
        <v>61754551.930768937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289</v>
      </c>
      <c r="C364" s="7"/>
      <c r="D364" s="2" t="e">
        <f t="shared" si="55"/>
        <v>#N/A</v>
      </c>
      <c r="E364" s="2" t="e">
        <f t="shared" si="67"/>
        <v>#N/A</v>
      </c>
      <c r="F364" s="2">
        <v>1049421.2593406588</v>
      </c>
      <c r="G364" s="2">
        <f t="shared" si="79"/>
        <v>731858</v>
      </c>
      <c r="H364" s="2">
        <f t="shared" si="76"/>
        <v>208113813.69505441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1125489.5696163476</v>
      </c>
      <c r="Q364" s="2">
        <f t="shared" si="80"/>
        <v>750000</v>
      </c>
      <c r="R364" s="2">
        <f t="shared" si="77"/>
        <v>214992837.00512832</v>
      </c>
      <c r="S364" s="2">
        <f t="shared" si="58"/>
        <v>731858</v>
      </c>
      <c r="T364" s="2">
        <f t="shared" si="59"/>
        <v>18142</v>
      </c>
      <c r="U364" s="2">
        <f t="shared" si="60"/>
        <v>750000</v>
      </c>
      <c r="V364" s="2">
        <f t="shared" si="78"/>
        <v>146637741.69505441</v>
      </c>
      <c r="W364" s="2">
        <f t="shared" si="61"/>
        <v>731858</v>
      </c>
      <c r="X364" s="2">
        <f t="shared" si="51"/>
        <v>18142</v>
      </c>
      <c r="Y364" s="2">
        <f t="shared" si="74"/>
        <v>68355095.310073912</v>
      </c>
      <c r="Z364" s="2" t="str">
        <f t="shared" si="52"/>
        <v>MEEP</v>
      </c>
      <c r="AA364" s="2">
        <f>IF(Z364="HERE",Y364,AA363+Graph!$G$1*1000)</f>
        <v>113033087.15348028</v>
      </c>
      <c r="AB364" s="2">
        <f t="shared" si="63"/>
        <v>420000</v>
      </c>
      <c r="AC364" s="2">
        <f t="shared" si="75"/>
        <v>61754551.930768937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290</v>
      </c>
      <c r="C365" s="7"/>
      <c r="D365" s="2" t="e">
        <f t="shared" si="55"/>
        <v>#N/A</v>
      </c>
      <c r="E365" s="2" t="e">
        <f t="shared" si="67"/>
        <v>#N/A</v>
      </c>
      <c r="F365" s="2">
        <v>1051598.8247252703</v>
      </c>
      <c r="G365" s="2">
        <f t="shared" si="79"/>
        <v>731858</v>
      </c>
      <c r="H365" s="2">
        <f t="shared" si="76"/>
        <v>208845671.69505441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1127897.2722768486</v>
      </c>
      <c r="Q365" s="2">
        <f t="shared" si="80"/>
        <v>750000</v>
      </c>
      <c r="R365" s="2">
        <f t="shared" si="77"/>
        <v>215742837.00512832</v>
      </c>
      <c r="S365" s="2">
        <f t="shared" si="58"/>
        <v>731858</v>
      </c>
      <c r="T365" s="2">
        <f t="shared" si="59"/>
        <v>18142</v>
      </c>
      <c r="U365" s="2">
        <f t="shared" si="60"/>
        <v>750000</v>
      </c>
      <c r="V365" s="2">
        <f t="shared" si="78"/>
        <v>147369599.69505441</v>
      </c>
      <c r="W365" s="2">
        <f t="shared" si="61"/>
        <v>731858</v>
      </c>
      <c r="X365" s="2">
        <f t="shared" si="51"/>
        <v>18142</v>
      </c>
      <c r="Y365" s="2">
        <f t="shared" si="74"/>
        <v>68373237.310073912</v>
      </c>
      <c r="Z365" s="2" t="str">
        <f t="shared" si="52"/>
        <v>MEEP</v>
      </c>
      <c r="AA365" s="2">
        <f>IF(Z365="HERE",Y365,AA364+Graph!$G$1*1000)</f>
        <v>113453087.15348028</v>
      </c>
      <c r="AB365" s="2">
        <f t="shared" si="63"/>
        <v>420000</v>
      </c>
      <c r="AC365" s="2">
        <f t="shared" si="75"/>
        <v>61754551.930768937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291</v>
      </c>
      <c r="C366" s="7"/>
      <c r="D366" s="2" t="e">
        <f t="shared" si="55"/>
        <v>#N/A</v>
      </c>
      <c r="E366" s="2" t="e">
        <f t="shared" si="67"/>
        <v>#N/A</v>
      </c>
      <c r="F366" s="2">
        <v>1053776.3901098818</v>
      </c>
      <c r="G366" s="2">
        <f t="shared" si="79"/>
        <v>731858</v>
      </c>
      <c r="H366" s="2">
        <f t="shared" si="76"/>
        <v>209577529.69505441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1130304.9749373496</v>
      </c>
      <c r="Q366" s="2">
        <f t="shared" si="80"/>
        <v>750000</v>
      </c>
      <c r="R366" s="2">
        <f t="shared" si="77"/>
        <v>216492837.00512832</v>
      </c>
      <c r="S366" s="2">
        <f t="shared" si="58"/>
        <v>731858</v>
      </c>
      <c r="T366" s="2">
        <f t="shared" si="59"/>
        <v>18142</v>
      </c>
      <c r="U366" s="2">
        <f t="shared" si="60"/>
        <v>750000</v>
      </c>
      <c r="V366" s="2">
        <f t="shared" si="78"/>
        <v>148101457.69505441</v>
      </c>
      <c r="W366" s="2">
        <f t="shared" si="61"/>
        <v>731858</v>
      </c>
      <c r="X366" s="2">
        <f t="shared" si="51"/>
        <v>18142</v>
      </c>
      <c r="Y366" s="2">
        <f t="shared" si="74"/>
        <v>68391379.310073912</v>
      </c>
      <c r="Z366" s="2" t="str">
        <f t="shared" si="52"/>
        <v>MEEP</v>
      </c>
      <c r="AA366" s="2">
        <f>IF(Z366="HERE",Y366,AA365+Graph!$G$1*1000)</f>
        <v>113873087.15348028</v>
      </c>
      <c r="AB366" s="2">
        <f t="shared" si="63"/>
        <v>420000</v>
      </c>
      <c r="AC366" s="2">
        <f t="shared" si="75"/>
        <v>61754551.930768937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292</v>
      </c>
      <c r="C367" s="7"/>
      <c r="D367" s="2" t="e">
        <f t="shared" si="55"/>
        <v>#N/A</v>
      </c>
      <c r="E367" s="2" t="e">
        <f t="shared" si="67"/>
        <v>#N/A</v>
      </c>
      <c r="F367" s="2">
        <v>1055953.9554945081</v>
      </c>
      <c r="G367" s="2">
        <f t="shared" si="79"/>
        <v>731858</v>
      </c>
      <c r="H367" s="2">
        <f t="shared" si="76"/>
        <v>210309387.69505441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1132712.6775978357</v>
      </c>
      <c r="Q367" s="2">
        <f t="shared" si="80"/>
        <v>750000</v>
      </c>
      <c r="R367" s="2">
        <f t="shared" si="77"/>
        <v>217242837.00512832</v>
      </c>
      <c r="S367" s="2">
        <f t="shared" si="58"/>
        <v>731858</v>
      </c>
      <c r="T367" s="2">
        <f t="shared" si="59"/>
        <v>18142</v>
      </c>
      <c r="U367" s="2">
        <f t="shared" si="60"/>
        <v>750000</v>
      </c>
      <c r="V367" s="2">
        <f t="shared" si="78"/>
        <v>148833315.69505441</v>
      </c>
      <c r="W367" s="2">
        <f t="shared" si="61"/>
        <v>731858</v>
      </c>
      <c r="X367" s="2">
        <f t="shared" si="51"/>
        <v>18142</v>
      </c>
      <c r="Y367" s="2">
        <f t="shared" si="74"/>
        <v>68409521.310073912</v>
      </c>
      <c r="Z367" s="2" t="str">
        <f t="shared" si="52"/>
        <v>MEEP</v>
      </c>
      <c r="AA367" s="2">
        <f>IF(Z367="HERE",Y367,AA366+Graph!$G$1*1000)</f>
        <v>114293087.15348028</v>
      </c>
      <c r="AB367" s="2">
        <f t="shared" si="63"/>
        <v>420000</v>
      </c>
      <c r="AC367" s="2">
        <f t="shared" si="75"/>
        <v>61754551.930768937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293</v>
      </c>
      <c r="C368" s="7"/>
      <c r="D368" s="2" t="e">
        <f t="shared" si="55"/>
        <v>#N/A</v>
      </c>
      <c r="E368" s="2" t="e">
        <f t="shared" si="67"/>
        <v>#N/A</v>
      </c>
      <c r="F368" s="2">
        <v>1058131.5208791196</v>
      </c>
      <c r="G368" s="2">
        <f t="shared" si="79"/>
        <v>731858</v>
      </c>
      <c r="H368" s="2">
        <f t="shared" si="76"/>
        <v>211041245.69505441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1135120.3802583367</v>
      </c>
      <c r="Q368" s="2">
        <f t="shared" si="80"/>
        <v>750000</v>
      </c>
      <c r="R368" s="2">
        <f t="shared" si="77"/>
        <v>217992837.00512832</v>
      </c>
      <c r="S368" s="2">
        <f t="shared" si="58"/>
        <v>731858</v>
      </c>
      <c r="T368" s="2">
        <f t="shared" si="59"/>
        <v>18142</v>
      </c>
      <c r="U368" s="2">
        <f t="shared" si="60"/>
        <v>750000</v>
      </c>
      <c r="V368" s="2">
        <f t="shared" si="78"/>
        <v>149565173.69505441</v>
      </c>
      <c r="W368" s="2">
        <f t="shared" si="61"/>
        <v>731858</v>
      </c>
      <c r="X368" s="2">
        <f t="shared" si="51"/>
        <v>18142</v>
      </c>
      <c r="Y368" s="2">
        <f t="shared" si="74"/>
        <v>68427663.310073912</v>
      </c>
      <c r="Z368" s="2" t="str">
        <f t="shared" si="52"/>
        <v>MEEP</v>
      </c>
      <c r="AA368" s="2">
        <f>IF(Z368="HERE",Y368,AA367+Graph!$G$1*1000)</f>
        <v>114713087.15348028</v>
      </c>
      <c r="AB368" s="2">
        <f t="shared" si="63"/>
        <v>420000</v>
      </c>
      <c r="AC368" s="2">
        <f t="shared" si="75"/>
        <v>61754551.930768937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294</v>
      </c>
      <c r="C369" s="7"/>
      <c r="D369" s="2" t="e">
        <f t="shared" si="55"/>
        <v>#N/A</v>
      </c>
      <c r="E369" s="2" t="e">
        <f t="shared" si="67"/>
        <v>#N/A</v>
      </c>
      <c r="F369" s="2">
        <v>1060309.0862637311</v>
      </c>
      <c r="G369" s="2">
        <f t="shared" si="79"/>
        <v>731858</v>
      </c>
      <c r="H369" s="2">
        <f t="shared" si="76"/>
        <v>211773103.69505441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1137528.0829188377</v>
      </c>
      <c r="Q369" s="2">
        <f t="shared" si="80"/>
        <v>750000</v>
      </c>
      <c r="R369" s="2">
        <f t="shared" si="77"/>
        <v>218742837.00512832</v>
      </c>
      <c r="S369" s="2">
        <f t="shared" si="58"/>
        <v>731858</v>
      </c>
      <c r="T369" s="2">
        <f t="shared" si="59"/>
        <v>18142</v>
      </c>
      <c r="U369" s="2">
        <f t="shared" si="60"/>
        <v>750000</v>
      </c>
      <c r="V369" s="2">
        <f t="shared" si="78"/>
        <v>150297031.69505441</v>
      </c>
      <c r="W369" s="2">
        <f t="shared" si="61"/>
        <v>731858</v>
      </c>
      <c r="X369" s="2">
        <f t="shared" si="51"/>
        <v>18142</v>
      </c>
      <c r="Y369" s="2">
        <f t="shared" si="74"/>
        <v>68445805.310073912</v>
      </c>
      <c r="Z369" s="2" t="str">
        <f t="shared" si="52"/>
        <v>MEEP</v>
      </c>
      <c r="AA369" s="2">
        <f>IF(Z369="HERE",Y369,AA368+Graph!$G$1*1000)</f>
        <v>115133087.15348028</v>
      </c>
      <c r="AB369" s="2">
        <f t="shared" si="63"/>
        <v>420000</v>
      </c>
      <c r="AC369" s="2">
        <f t="shared" si="75"/>
        <v>61754551.930768937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295</v>
      </c>
      <c r="C370" s="7"/>
      <c r="D370" s="2" t="e">
        <f t="shared" si="55"/>
        <v>#N/A</v>
      </c>
      <c r="E370" s="2" t="e">
        <f t="shared" si="67"/>
        <v>#N/A</v>
      </c>
      <c r="F370" s="2">
        <v>1062486.6516483426</v>
      </c>
      <c r="G370" s="2">
        <f t="shared" si="79"/>
        <v>731858</v>
      </c>
      <c r="H370" s="2">
        <f t="shared" si="76"/>
        <v>212504961.69505441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1139935.7855793387</v>
      </c>
      <c r="Q370" s="2">
        <f t="shared" si="80"/>
        <v>750000</v>
      </c>
      <c r="R370" s="2">
        <f t="shared" si="77"/>
        <v>219492837.00512832</v>
      </c>
      <c r="S370" s="2">
        <f t="shared" si="58"/>
        <v>731858</v>
      </c>
      <c r="T370" s="2">
        <f t="shared" si="59"/>
        <v>18142</v>
      </c>
      <c r="U370" s="2">
        <f t="shared" si="60"/>
        <v>750000</v>
      </c>
      <c r="V370" s="2">
        <f t="shared" si="78"/>
        <v>151028889.69505441</v>
      </c>
      <c r="W370" s="2">
        <f t="shared" si="61"/>
        <v>731858</v>
      </c>
      <c r="X370" s="2">
        <f t="shared" si="51"/>
        <v>18142</v>
      </c>
      <c r="Y370" s="2">
        <f t="shared" si="74"/>
        <v>68463947.310073912</v>
      </c>
      <c r="Z370" s="2" t="str">
        <f t="shared" si="52"/>
        <v>MEEP</v>
      </c>
      <c r="AA370" s="2">
        <f>IF(Z370="HERE",Y370,AA369+Graph!$G$1*1000)</f>
        <v>115553087.15348028</v>
      </c>
      <c r="AB370" s="2">
        <f t="shared" si="63"/>
        <v>420000</v>
      </c>
      <c r="AC370" s="2">
        <f t="shared" si="75"/>
        <v>61754551.930768937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296</v>
      </c>
      <c r="C371" s="7"/>
      <c r="D371" s="2" t="e">
        <f t="shared" si="55"/>
        <v>#N/A</v>
      </c>
      <c r="E371" s="2" t="e">
        <f t="shared" si="67"/>
        <v>#N/A</v>
      </c>
      <c r="F371" s="2">
        <v>1064664.217032969</v>
      </c>
      <c r="G371" s="2">
        <f t="shared" si="79"/>
        <v>731858</v>
      </c>
      <c r="H371" s="2">
        <f t="shared" si="76"/>
        <v>213236819.69505441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1142343.4882398248</v>
      </c>
      <c r="Q371" s="2">
        <f t="shared" si="80"/>
        <v>750000</v>
      </c>
      <c r="R371" s="2">
        <f t="shared" si="77"/>
        <v>220242837.00512832</v>
      </c>
      <c r="S371" s="2">
        <f t="shared" si="58"/>
        <v>731858</v>
      </c>
      <c r="T371" s="2">
        <f t="shared" si="59"/>
        <v>18142</v>
      </c>
      <c r="U371" s="2">
        <f t="shared" si="60"/>
        <v>750000</v>
      </c>
      <c r="V371" s="2">
        <f t="shared" si="78"/>
        <v>151760747.69505441</v>
      </c>
      <c r="W371" s="2">
        <f t="shared" si="61"/>
        <v>731858</v>
      </c>
      <c r="X371" s="2">
        <f t="shared" si="51"/>
        <v>18142</v>
      </c>
      <c r="Y371" s="2">
        <f t="shared" si="74"/>
        <v>68482089.310073912</v>
      </c>
      <c r="Z371" s="2" t="str">
        <f t="shared" si="52"/>
        <v>MEEP</v>
      </c>
      <c r="AA371" s="2">
        <f>IF(Z371="HERE",Y371,AA370+Graph!$G$1*1000)</f>
        <v>115973087.15348028</v>
      </c>
      <c r="AB371" s="2">
        <f t="shared" si="63"/>
        <v>420000</v>
      </c>
      <c r="AC371" s="2">
        <f t="shared" si="75"/>
        <v>61754551.930768937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297</v>
      </c>
      <c r="C372" s="7"/>
      <c r="D372" s="2" t="e">
        <f t="shared" si="55"/>
        <v>#N/A</v>
      </c>
      <c r="E372" s="2" t="e">
        <f t="shared" si="67"/>
        <v>#N/A</v>
      </c>
      <c r="F372" s="2">
        <v>1066841.7824175805</v>
      </c>
      <c r="G372" s="2">
        <f t="shared" si="79"/>
        <v>731858</v>
      </c>
      <c r="H372" s="2">
        <f t="shared" si="76"/>
        <v>213968677.69505441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1144751.1909003258</v>
      </c>
      <c r="Q372" s="2">
        <f t="shared" si="80"/>
        <v>750000</v>
      </c>
      <c r="R372" s="2">
        <f t="shared" si="77"/>
        <v>220992837.00512832</v>
      </c>
      <c r="S372" s="2">
        <f t="shared" si="58"/>
        <v>731858</v>
      </c>
      <c r="T372" s="2">
        <f t="shared" si="59"/>
        <v>18142</v>
      </c>
      <c r="U372" s="2">
        <f t="shared" si="60"/>
        <v>750000</v>
      </c>
      <c r="V372" s="2">
        <f t="shared" si="78"/>
        <v>152492605.69505441</v>
      </c>
      <c r="W372" s="2">
        <f t="shared" si="61"/>
        <v>731858</v>
      </c>
      <c r="X372" s="2">
        <f t="shared" si="51"/>
        <v>18142</v>
      </c>
      <c r="Y372" s="2">
        <f t="shared" si="74"/>
        <v>68500231.310073912</v>
      </c>
      <c r="Z372" s="2" t="str">
        <f t="shared" si="52"/>
        <v>MEEP</v>
      </c>
      <c r="AA372" s="2">
        <f>IF(Z372="HERE",Y372,AA371+Graph!$G$1*1000)</f>
        <v>116393087.15348028</v>
      </c>
      <c r="AB372" s="2">
        <f t="shared" si="63"/>
        <v>420000</v>
      </c>
      <c r="AC372" s="2">
        <f t="shared" si="75"/>
        <v>61754551.930768937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298</v>
      </c>
      <c r="C373" s="7"/>
      <c r="D373" s="2" t="e">
        <f t="shared" si="55"/>
        <v>#N/A</v>
      </c>
      <c r="E373" s="2" t="e">
        <f t="shared" si="67"/>
        <v>#N/A</v>
      </c>
      <c r="F373" s="2">
        <v>1069019.347802192</v>
      </c>
      <c r="G373" s="2">
        <f t="shared" si="79"/>
        <v>731858</v>
      </c>
      <c r="H373" s="2">
        <f t="shared" si="76"/>
        <v>214700535.69505441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1147158.8935608268</v>
      </c>
      <c r="Q373" s="2">
        <f t="shared" si="80"/>
        <v>750000</v>
      </c>
      <c r="R373" s="2">
        <f t="shared" si="77"/>
        <v>221742837.00512832</v>
      </c>
      <c r="S373" s="2">
        <f t="shared" si="58"/>
        <v>731858</v>
      </c>
      <c r="T373" s="2">
        <f t="shared" si="59"/>
        <v>18142</v>
      </c>
      <c r="U373" s="2">
        <f t="shared" si="60"/>
        <v>750000</v>
      </c>
      <c r="V373" s="2">
        <f t="shared" si="78"/>
        <v>153224463.69505441</v>
      </c>
      <c r="W373" s="2">
        <f t="shared" si="61"/>
        <v>731858</v>
      </c>
      <c r="X373" s="2">
        <f t="shared" si="51"/>
        <v>18142</v>
      </c>
      <c r="Y373" s="2">
        <f t="shared" si="74"/>
        <v>68518373.310073912</v>
      </c>
      <c r="Z373" s="2" t="str">
        <f t="shared" si="52"/>
        <v>MEEP</v>
      </c>
      <c r="AA373" s="2">
        <f>IF(Z373="HERE",Y373,AA372+Graph!$G$1*1000)</f>
        <v>116813087.15348028</v>
      </c>
      <c r="AB373" s="2">
        <f t="shared" si="63"/>
        <v>420000</v>
      </c>
      <c r="AC373" s="2">
        <f t="shared" si="75"/>
        <v>61754551.930768937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299</v>
      </c>
      <c r="C374" s="7"/>
      <c r="D374" s="2" t="e">
        <f t="shared" si="55"/>
        <v>#N/A</v>
      </c>
      <c r="E374" s="2" t="e">
        <f t="shared" si="67"/>
        <v>#N/A</v>
      </c>
      <c r="F374" s="2">
        <v>1071196.9131868035</v>
      </c>
      <c r="G374" s="2">
        <f t="shared" si="79"/>
        <v>731858</v>
      </c>
      <c r="H374" s="2">
        <f t="shared" si="76"/>
        <v>215432393.69505441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1149566.5962213278</v>
      </c>
      <c r="Q374" s="2">
        <f t="shared" si="80"/>
        <v>750000</v>
      </c>
      <c r="R374" s="2">
        <f t="shared" si="77"/>
        <v>222492837.00512832</v>
      </c>
      <c r="S374" s="2">
        <f t="shared" si="58"/>
        <v>731858</v>
      </c>
      <c r="T374" s="2">
        <f t="shared" si="59"/>
        <v>18142</v>
      </c>
      <c r="U374" s="2">
        <f t="shared" si="60"/>
        <v>750000</v>
      </c>
      <c r="V374" s="2">
        <f t="shared" si="78"/>
        <v>153956321.69505441</v>
      </c>
      <c r="W374" s="2">
        <f t="shared" si="61"/>
        <v>731858</v>
      </c>
      <c r="X374" s="2">
        <f t="shared" si="51"/>
        <v>18142</v>
      </c>
      <c r="Y374" s="2">
        <f t="shared" si="74"/>
        <v>68536515.310073912</v>
      </c>
      <c r="Z374" s="2" t="str">
        <f t="shared" si="52"/>
        <v>MEEP</v>
      </c>
      <c r="AA374" s="2">
        <f>IF(Z374="HERE",Y374,AA373+Graph!$G$1*1000)</f>
        <v>117233087.15348028</v>
      </c>
      <c r="AB374" s="2">
        <f t="shared" si="63"/>
        <v>420000</v>
      </c>
      <c r="AC374" s="2">
        <f t="shared" si="75"/>
        <v>61754551.930768937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300</v>
      </c>
      <c r="C375" s="7"/>
      <c r="D375" s="2" t="e">
        <f t="shared" si="55"/>
        <v>#N/A</v>
      </c>
      <c r="E375" s="2" t="e">
        <f t="shared" si="67"/>
        <v>#N/A</v>
      </c>
      <c r="F375" s="2">
        <v>1073374.4785714298</v>
      </c>
      <c r="G375" s="2">
        <f t="shared" si="79"/>
        <v>731858</v>
      </c>
      <c r="H375" s="2">
        <f t="shared" si="76"/>
        <v>216164251.69505441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1151974.2988818139</v>
      </c>
      <c r="Q375" s="2">
        <f t="shared" si="80"/>
        <v>750000</v>
      </c>
      <c r="R375" s="2">
        <f t="shared" si="77"/>
        <v>223242837.00512832</v>
      </c>
      <c r="S375" s="2">
        <f t="shared" si="58"/>
        <v>731858</v>
      </c>
      <c r="T375" s="2">
        <f t="shared" si="59"/>
        <v>18142</v>
      </c>
      <c r="U375" s="2">
        <f t="shared" si="60"/>
        <v>750000</v>
      </c>
      <c r="V375" s="2">
        <f t="shared" si="78"/>
        <v>154688179.69505441</v>
      </c>
      <c r="W375" s="2">
        <f t="shared" si="61"/>
        <v>731858</v>
      </c>
      <c r="X375" s="2">
        <f t="shared" si="51"/>
        <v>18142</v>
      </c>
      <c r="Y375" s="2">
        <f t="shared" si="74"/>
        <v>68554657.310073912</v>
      </c>
      <c r="Z375" s="2" t="str">
        <f t="shared" si="52"/>
        <v>MEEP</v>
      </c>
      <c r="AA375" s="2">
        <f>IF(Z375="HERE",Y375,AA374+Graph!$G$1*1000)</f>
        <v>117653087.15348028</v>
      </c>
      <c r="AB375" s="2">
        <f t="shared" si="63"/>
        <v>420000</v>
      </c>
      <c r="AC375" s="2">
        <f t="shared" si="75"/>
        <v>61754551.930768937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301</v>
      </c>
      <c r="C376" s="7"/>
      <c r="D376" s="2" t="e">
        <f t="shared" si="55"/>
        <v>#N/A</v>
      </c>
      <c r="E376" s="2" t="e">
        <f t="shared" si="67"/>
        <v>#N/A</v>
      </c>
      <c r="F376" s="2">
        <v>1075552.0439560413</v>
      </c>
      <c r="G376" s="2">
        <f t="shared" si="79"/>
        <v>731858</v>
      </c>
      <c r="H376" s="2">
        <f t="shared" si="76"/>
        <v>216896109.69505441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1154382.0015423149</v>
      </c>
      <c r="Q376" s="2">
        <f t="shared" si="80"/>
        <v>750000</v>
      </c>
      <c r="R376" s="2">
        <f t="shared" si="77"/>
        <v>223992837.00512832</v>
      </c>
      <c r="S376" s="2">
        <f t="shared" si="58"/>
        <v>731858</v>
      </c>
      <c r="T376" s="2">
        <f t="shared" si="59"/>
        <v>18142</v>
      </c>
      <c r="U376" s="2">
        <f t="shared" si="60"/>
        <v>750000</v>
      </c>
      <c r="V376" s="2">
        <f t="shared" si="78"/>
        <v>155420037.69505441</v>
      </c>
      <c r="W376" s="2">
        <f t="shared" si="61"/>
        <v>731858</v>
      </c>
      <c r="X376" s="2">
        <f t="shared" si="51"/>
        <v>18142</v>
      </c>
      <c r="Y376" s="2">
        <f t="shared" si="74"/>
        <v>68572799.310073912</v>
      </c>
      <c r="Z376" s="2" t="str">
        <f t="shared" si="52"/>
        <v>MEEP</v>
      </c>
      <c r="AA376" s="2">
        <f>IF(Z376="HERE",Y376,AA375+Graph!$G$1*1000)</f>
        <v>118073087.15348028</v>
      </c>
      <c r="AB376" s="2">
        <f t="shared" si="63"/>
        <v>420000</v>
      </c>
      <c r="AC376" s="2">
        <f t="shared" si="75"/>
        <v>61754551.930768937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302</v>
      </c>
      <c r="C377" s="7"/>
      <c r="D377" s="2" t="e">
        <f t="shared" si="55"/>
        <v>#N/A</v>
      </c>
      <c r="E377" s="2" t="e">
        <f t="shared" si="67"/>
        <v>#N/A</v>
      </c>
      <c r="F377" s="2">
        <v>1077729.6093406528</v>
      </c>
      <c r="G377" s="2">
        <f t="shared" si="79"/>
        <v>731858</v>
      </c>
      <c r="H377" s="2">
        <f t="shared" si="76"/>
        <v>217627967.69505441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1156789.7042028159</v>
      </c>
      <c r="Q377" s="2">
        <f t="shared" si="80"/>
        <v>750000</v>
      </c>
      <c r="R377" s="2">
        <f t="shared" si="77"/>
        <v>224742837.00512832</v>
      </c>
      <c r="S377" s="2">
        <f t="shared" si="58"/>
        <v>731858</v>
      </c>
      <c r="T377" s="2">
        <f t="shared" si="59"/>
        <v>18142</v>
      </c>
      <c r="U377" s="2">
        <f t="shared" si="60"/>
        <v>750000</v>
      </c>
      <c r="V377" s="2">
        <f t="shared" si="78"/>
        <v>156151895.69505441</v>
      </c>
      <c r="W377" s="2">
        <f t="shared" si="61"/>
        <v>731858</v>
      </c>
      <c r="X377" s="2">
        <f t="shared" si="51"/>
        <v>18142</v>
      </c>
      <c r="Y377" s="2">
        <f t="shared" si="74"/>
        <v>68590941.310073912</v>
      </c>
      <c r="Z377" s="2" t="str">
        <f t="shared" si="52"/>
        <v>MEEP</v>
      </c>
      <c r="AA377" s="2">
        <f>IF(Z377="HERE",Y377,AA376+Graph!$G$1*1000)</f>
        <v>118493087.15348028</v>
      </c>
      <c r="AB377" s="2">
        <f t="shared" si="63"/>
        <v>420000</v>
      </c>
      <c r="AC377" s="2">
        <f t="shared" si="75"/>
        <v>61754551.930768937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303</v>
      </c>
      <c r="C378" s="7"/>
      <c r="D378" s="2" t="e">
        <f t="shared" si="55"/>
        <v>#N/A</v>
      </c>
      <c r="E378" s="2" t="e">
        <f t="shared" si="67"/>
        <v>#N/A</v>
      </c>
      <c r="F378" s="2">
        <v>1079907.1747252643</v>
      </c>
      <c r="G378" s="2">
        <f t="shared" si="79"/>
        <v>731858</v>
      </c>
      <c r="H378" s="2">
        <f t="shared" si="76"/>
        <v>218359825.69505441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1159197.4068633169</v>
      </c>
      <c r="Q378" s="2">
        <f t="shared" si="80"/>
        <v>750000</v>
      </c>
      <c r="R378" s="2">
        <f t="shared" si="77"/>
        <v>225492837.00512832</v>
      </c>
      <c r="S378" s="2">
        <f t="shared" si="58"/>
        <v>731858</v>
      </c>
      <c r="T378" s="2">
        <f t="shared" si="59"/>
        <v>18142</v>
      </c>
      <c r="U378" s="2">
        <f t="shared" si="60"/>
        <v>750000</v>
      </c>
      <c r="V378" s="2">
        <f t="shared" si="78"/>
        <v>156883753.69505441</v>
      </c>
      <c r="W378" s="2">
        <f t="shared" si="61"/>
        <v>731858</v>
      </c>
      <c r="X378" s="2">
        <f t="shared" si="51"/>
        <v>18142</v>
      </c>
      <c r="Y378" s="2">
        <f t="shared" si="74"/>
        <v>68609083.310073912</v>
      </c>
      <c r="Z378" s="2" t="str">
        <f t="shared" si="52"/>
        <v>MEEP</v>
      </c>
      <c r="AA378" s="2">
        <f>IF(Z378="HERE",Y378,AA377+Graph!$G$1*1000)</f>
        <v>118913087.15348028</v>
      </c>
      <c r="AB378" s="2">
        <f t="shared" si="63"/>
        <v>420000</v>
      </c>
      <c r="AC378" s="2">
        <f t="shared" si="75"/>
        <v>61754551.930768937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304</v>
      </c>
      <c r="C379" s="7"/>
      <c r="D379" s="2" t="e">
        <f t="shared" si="55"/>
        <v>#N/A</v>
      </c>
      <c r="E379" s="2" t="e">
        <f t="shared" si="67"/>
        <v>#N/A</v>
      </c>
      <c r="F379" s="2">
        <v>1082084.7401098907</v>
      </c>
      <c r="G379" s="2">
        <f t="shared" si="79"/>
        <v>731858</v>
      </c>
      <c r="H379" s="2">
        <f t="shared" si="76"/>
        <v>219091683.69505441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1161605.109523803</v>
      </c>
      <c r="Q379" s="2">
        <f t="shared" si="80"/>
        <v>750000</v>
      </c>
      <c r="R379" s="2">
        <f t="shared" si="77"/>
        <v>226242837.00512832</v>
      </c>
      <c r="S379" s="2">
        <f t="shared" si="58"/>
        <v>731858</v>
      </c>
      <c r="T379" s="2">
        <f t="shared" si="59"/>
        <v>18142</v>
      </c>
      <c r="U379" s="2">
        <f t="shared" si="60"/>
        <v>750000</v>
      </c>
      <c r="V379" s="2">
        <f t="shared" si="78"/>
        <v>157615611.69505441</v>
      </c>
      <c r="W379" s="2">
        <f t="shared" si="61"/>
        <v>731858</v>
      </c>
      <c r="X379" s="2">
        <f t="shared" si="51"/>
        <v>18142</v>
      </c>
      <c r="Y379" s="2">
        <f t="shared" si="74"/>
        <v>68627225.310073912</v>
      </c>
      <c r="Z379" s="2" t="str">
        <f t="shared" si="52"/>
        <v>MEEP</v>
      </c>
      <c r="AA379" s="2">
        <f>IF(Z379="HERE",Y379,AA378+Graph!$G$1*1000)</f>
        <v>119333087.15348028</v>
      </c>
      <c r="AB379" s="2">
        <f t="shared" si="63"/>
        <v>420000</v>
      </c>
      <c r="AC379" s="2">
        <f t="shared" si="75"/>
        <v>61754551.930768937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305</v>
      </c>
      <c r="C380" s="7"/>
      <c r="D380" s="2" t="e">
        <f t="shared" si="55"/>
        <v>#N/A</v>
      </c>
      <c r="E380" s="2" t="e">
        <f t="shared" si="67"/>
        <v>#N/A</v>
      </c>
      <c r="F380" s="2">
        <v>1084262.3054945022</v>
      </c>
      <c r="G380" s="2">
        <f t="shared" si="79"/>
        <v>731858</v>
      </c>
      <c r="H380" s="2">
        <f t="shared" si="76"/>
        <v>219823541.69505441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1164012.812184304</v>
      </c>
      <c r="Q380" s="2">
        <f t="shared" si="80"/>
        <v>750000</v>
      </c>
      <c r="R380" s="2">
        <f t="shared" si="77"/>
        <v>226992837.00512832</v>
      </c>
      <c r="S380" s="2">
        <f t="shared" si="58"/>
        <v>731858</v>
      </c>
      <c r="T380" s="2">
        <f t="shared" si="59"/>
        <v>18142</v>
      </c>
      <c r="U380" s="2">
        <f t="shared" si="60"/>
        <v>750000</v>
      </c>
      <c r="V380" s="2">
        <f t="shared" si="78"/>
        <v>158347469.69505441</v>
      </c>
      <c r="W380" s="2">
        <f t="shared" si="61"/>
        <v>731858</v>
      </c>
      <c r="X380" s="2">
        <f t="shared" si="51"/>
        <v>18142</v>
      </c>
      <c r="Y380" s="2">
        <f t="shared" si="74"/>
        <v>68645367.310073912</v>
      </c>
      <c r="Z380" s="2" t="str">
        <f t="shared" si="52"/>
        <v>MEEP</v>
      </c>
      <c r="AA380" s="2">
        <f>IF(Z380="HERE",Y380,AA379+Graph!$G$1*1000)</f>
        <v>119753087.15348028</v>
      </c>
      <c r="AB380" s="2">
        <f t="shared" si="63"/>
        <v>420000</v>
      </c>
      <c r="AC380" s="2">
        <f t="shared" si="75"/>
        <v>61754551.930768937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306</v>
      </c>
      <c r="C381" s="7"/>
      <c r="D381" s="2" t="e">
        <f t="shared" si="55"/>
        <v>#N/A</v>
      </c>
      <c r="E381" s="2" t="e">
        <f t="shared" si="67"/>
        <v>#N/A</v>
      </c>
      <c r="F381" s="2">
        <v>1086439.8708791137</v>
      </c>
      <c r="G381" s="2">
        <f t="shared" si="79"/>
        <v>731858</v>
      </c>
      <c r="H381" s="2">
        <f t="shared" si="76"/>
        <v>220555399.69505441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1166420.514844805</v>
      </c>
      <c r="Q381" s="2">
        <f t="shared" si="80"/>
        <v>750000</v>
      </c>
      <c r="R381" s="2">
        <f t="shared" si="77"/>
        <v>227742837.00512832</v>
      </c>
      <c r="S381" s="2">
        <f t="shared" si="58"/>
        <v>731858</v>
      </c>
      <c r="T381" s="2">
        <f t="shared" si="59"/>
        <v>18142</v>
      </c>
      <c r="U381" s="2">
        <f t="shared" si="60"/>
        <v>750000</v>
      </c>
      <c r="V381" s="2">
        <f t="shared" si="78"/>
        <v>159079327.69505441</v>
      </c>
      <c r="W381" s="2">
        <f t="shared" si="61"/>
        <v>731858</v>
      </c>
      <c r="X381" s="2">
        <f t="shared" si="51"/>
        <v>18142</v>
      </c>
      <c r="Y381" s="2">
        <f t="shared" si="74"/>
        <v>68663509.310073912</v>
      </c>
      <c r="Z381" s="2" t="str">
        <f t="shared" si="52"/>
        <v>MEEP</v>
      </c>
      <c r="AA381" s="2">
        <f>IF(Z381="HERE",Y381,AA380+Graph!$G$1*1000)</f>
        <v>120173087.15348028</v>
      </c>
      <c r="AB381" s="2">
        <f t="shared" si="63"/>
        <v>420000</v>
      </c>
      <c r="AC381" s="2">
        <f t="shared" si="75"/>
        <v>61754551.930768937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307</v>
      </c>
      <c r="C382" s="7"/>
      <c r="D382" s="2" t="e">
        <f t="shared" si="55"/>
        <v>#N/A</v>
      </c>
      <c r="E382" s="2" t="e">
        <f t="shared" si="67"/>
        <v>#N/A</v>
      </c>
      <c r="F382" s="2">
        <v>1088617.4362637401</v>
      </c>
      <c r="G382" s="2">
        <f t="shared" si="79"/>
        <v>731858</v>
      </c>
      <c r="H382" s="2">
        <f t="shared" si="76"/>
        <v>221287257.69505441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1168828.217505306</v>
      </c>
      <c r="Q382" s="2">
        <f t="shared" si="80"/>
        <v>750000</v>
      </c>
      <c r="R382" s="2">
        <f t="shared" si="77"/>
        <v>228492837.00512832</v>
      </c>
      <c r="S382" s="2">
        <f t="shared" si="58"/>
        <v>731858</v>
      </c>
      <c r="T382" s="2">
        <f t="shared" si="59"/>
        <v>18142</v>
      </c>
      <c r="U382" s="2">
        <f t="shared" si="60"/>
        <v>750000</v>
      </c>
      <c r="V382" s="2">
        <f t="shared" si="78"/>
        <v>159811185.69505441</v>
      </c>
      <c r="W382" s="2">
        <f t="shared" si="61"/>
        <v>731858</v>
      </c>
      <c r="X382" s="2">
        <f t="shared" si="51"/>
        <v>18142</v>
      </c>
      <c r="Y382" s="2">
        <f t="shared" si="74"/>
        <v>68681651.310073912</v>
      </c>
      <c r="Z382" s="2" t="str">
        <f t="shared" si="52"/>
        <v>MEEP</v>
      </c>
      <c r="AA382" s="2">
        <f>IF(Z382="HERE",Y382,AA381+Graph!$G$1*1000)</f>
        <v>120593087.15348028</v>
      </c>
      <c r="AB382" s="2">
        <f t="shared" si="63"/>
        <v>420000</v>
      </c>
      <c r="AC382" s="2">
        <f t="shared" si="75"/>
        <v>61754551.930768937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308</v>
      </c>
      <c r="C383" s="7"/>
      <c r="D383" s="2" t="e">
        <f t="shared" si="55"/>
        <v>#N/A</v>
      </c>
      <c r="E383" s="2" t="e">
        <f t="shared" si="67"/>
        <v>#N/A</v>
      </c>
      <c r="F383" s="2">
        <v>1090795.0016483516</v>
      </c>
      <c r="G383" s="2">
        <f t="shared" si="79"/>
        <v>731858</v>
      </c>
      <c r="H383" s="2">
        <f t="shared" si="76"/>
        <v>222019115.69505441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1171235.920165807</v>
      </c>
      <c r="Q383" s="2">
        <f t="shared" si="80"/>
        <v>750000</v>
      </c>
      <c r="R383" s="2">
        <f t="shared" si="77"/>
        <v>229242837.00512832</v>
      </c>
      <c r="S383" s="2">
        <f t="shared" si="58"/>
        <v>731858</v>
      </c>
      <c r="T383" s="2">
        <f t="shared" si="59"/>
        <v>18142</v>
      </c>
      <c r="U383" s="2">
        <f t="shared" si="60"/>
        <v>750000</v>
      </c>
      <c r="V383" s="2">
        <f t="shared" si="78"/>
        <v>160543043.69505441</v>
      </c>
      <c r="W383" s="2">
        <f t="shared" si="61"/>
        <v>731858</v>
      </c>
      <c r="X383" s="2">
        <f t="shared" si="51"/>
        <v>18142</v>
      </c>
      <c r="Y383" s="2">
        <f t="shared" si="74"/>
        <v>68699793.310073912</v>
      </c>
      <c r="Z383" s="2" t="str">
        <f t="shared" si="52"/>
        <v>MEEP</v>
      </c>
      <c r="AA383" s="2">
        <f>IF(Z383="HERE",Y383,AA382+Graph!$G$1*1000)</f>
        <v>121013087.15348028</v>
      </c>
      <c r="AB383" s="2">
        <f t="shared" si="63"/>
        <v>420000</v>
      </c>
      <c r="AC383" s="2">
        <f t="shared" si="75"/>
        <v>61754551.930768937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309</v>
      </c>
      <c r="C384" s="7"/>
      <c r="D384" s="2" t="e">
        <f t="shared" si="55"/>
        <v>#N/A</v>
      </c>
      <c r="E384" s="2" t="e">
        <f t="shared" si="67"/>
        <v>#N/A</v>
      </c>
      <c r="F384" s="2">
        <v>1092972.567032963</v>
      </c>
      <c r="G384" s="2">
        <f t="shared" si="79"/>
        <v>731858</v>
      </c>
      <c r="H384" s="2">
        <f t="shared" si="76"/>
        <v>222750973.69505441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1173643.6228262931</v>
      </c>
      <c r="Q384" s="2">
        <f t="shared" si="80"/>
        <v>750000</v>
      </c>
      <c r="R384" s="2">
        <f t="shared" si="77"/>
        <v>229992837.00512832</v>
      </c>
      <c r="S384" s="2">
        <f t="shared" si="58"/>
        <v>731858</v>
      </c>
      <c r="T384" s="2">
        <f t="shared" si="59"/>
        <v>18142</v>
      </c>
      <c r="U384" s="2">
        <f t="shared" si="60"/>
        <v>750000</v>
      </c>
      <c r="V384" s="2">
        <f t="shared" si="78"/>
        <v>161274901.69505441</v>
      </c>
      <c r="W384" s="2">
        <f t="shared" si="61"/>
        <v>731858</v>
      </c>
      <c r="X384" s="2">
        <f t="shared" si="51"/>
        <v>18142</v>
      </c>
      <c r="Y384" s="2">
        <f t="shared" si="74"/>
        <v>68717935.310073912</v>
      </c>
      <c r="Z384" s="2" t="str">
        <f t="shared" si="52"/>
        <v>MEEP</v>
      </c>
      <c r="AA384" s="2">
        <f>IF(Z384="HERE",Y384,AA383+Graph!$G$1*1000)</f>
        <v>121433087.15348028</v>
      </c>
      <c r="AB384" s="2">
        <f t="shared" si="63"/>
        <v>420000</v>
      </c>
      <c r="AC384" s="2">
        <f t="shared" si="75"/>
        <v>61754551.930768937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310</v>
      </c>
      <c r="C385" s="7"/>
      <c r="D385" s="2" t="e">
        <f t="shared" si="55"/>
        <v>#N/A</v>
      </c>
      <c r="E385" s="2" t="e">
        <f t="shared" si="67"/>
        <v>#N/A</v>
      </c>
      <c r="F385" s="2">
        <v>1095150.1324175745</v>
      </c>
      <c r="G385" s="2">
        <f t="shared" si="79"/>
        <v>731858</v>
      </c>
      <c r="H385" s="2">
        <f t="shared" si="76"/>
        <v>223482831.69505441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1176051.3254867941</v>
      </c>
      <c r="Q385" s="2">
        <f t="shared" si="80"/>
        <v>750000</v>
      </c>
      <c r="R385" s="2">
        <f t="shared" si="77"/>
        <v>230742837.00512832</v>
      </c>
      <c r="S385" s="2">
        <f t="shared" si="58"/>
        <v>731858</v>
      </c>
      <c r="T385" s="2">
        <f t="shared" si="59"/>
        <v>18142</v>
      </c>
      <c r="U385" s="2">
        <f t="shared" si="60"/>
        <v>750000</v>
      </c>
      <c r="V385" s="2">
        <f t="shared" si="78"/>
        <v>162006759.69505441</v>
      </c>
      <c r="W385" s="2">
        <f t="shared" si="61"/>
        <v>731858</v>
      </c>
      <c r="X385" s="2">
        <f t="shared" si="51"/>
        <v>18142</v>
      </c>
      <c r="Y385" s="2">
        <f t="shared" si="74"/>
        <v>68736077.310073912</v>
      </c>
      <c r="Z385" s="2" t="str">
        <f t="shared" si="52"/>
        <v>MEEP</v>
      </c>
      <c r="AA385" s="2">
        <f>IF(Z385="HERE",Y385,AA384+Graph!$G$1*1000)</f>
        <v>121853087.15348028</v>
      </c>
      <c r="AB385" s="2">
        <f t="shared" si="63"/>
        <v>420000</v>
      </c>
      <c r="AC385" s="2">
        <f t="shared" si="75"/>
        <v>61754551.930768937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6:I385">
    <cfRule type="cellIs" dxfId="63" priority="34" operator="greaterThan">
      <formula>0</formula>
    </cfRule>
  </conditionalFormatting>
  <conditionalFormatting sqref="C31:C64 C117:C385 C76:C114">
    <cfRule type="cellIs" dxfId="62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1" priority="37" operator="greaterThan">
      <formula>0</formula>
    </cfRule>
  </conditionalFormatting>
  <conditionalFormatting sqref="C115">
    <cfRule type="cellIs" dxfId="60" priority="38" operator="greaterThan">
      <formula>0</formula>
    </cfRule>
  </conditionalFormatting>
  <conditionalFormatting sqref="C65">
    <cfRule type="cellIs" dxfId="59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8" priority="31" operator="greaterThan">
      <formula>0</formula>
    </cfRule>
  </conditionalFormatting>
  <conditionalFormatting sqref="C66">
    <cfRule type="cellIs" dxfId="57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6" priority="28" operator="greaterThan">
      <formula>0</formula>
    </cfRule>
  </conditionalFormatting>
  <conditionalFormatting sqref="C67">
    <cfRule type="cellIs" dxfId="55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4" priority="25" operator="greaterThan">
      <formula>0</formula>
    </cfRule>
  </conditionalFormatting>
  <conditionalFormatting sqref="C68">
    <cfRule type="cellIs" dxfId="53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2" priority="22" operator="greaterThan">
      <formula>0</formula>
    </cfRule>
  </conditionalFormatting>
  <conditionalFormatting sqref="C69">
    <cfRule type="cellIs" dxfId="51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0" priority="19" operator="greaterThan">
      <formula>0</formula>
    </cfRule>
  </conditionalFormatting>
  <conditionalFormatting sqref="C70">
    <cfRule type="cellIs" dxfId="49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48" priority="16" operator="greaterThan">
      <formula>0</formula>
    </cfRule>
  </conditionalFormatting>
  <conditionalFormatting sqref="C71">
    <cfRule type="cellIs" dxfId="47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46" priority="13" operator="greaterThan">
      <formula>0</formula>
    </cfRule>
  </conditionalFormatting>
  <conditionalFormatting sqref="C72">
    <cfRule type="cellIs" dxfId="45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44" priority="10" operator="greaterThan">
      <formula>0</formula>
    </cfRule>
  </conditionalFormatting>
  <conditionalFormatting sqref="C73">
    <cfRule type="cellIs" dxfId="43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42" priority="7" operator="greaterThan">
      <formula>0</formula>
    </cfRule>
  </conditionalFormatting>
  <conditionalFormatting sqref="C74">
    <cfRule type="cellIs" dxfId="41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40" priority="4" operator="greaterThan">
      <formula>0</formula>
    </cfRule>
  </conditionalFormatting>
  <conditionalFormatting sqref="C75">
    <cfRule type="cellIs" dxfId="9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I75" sqref="I75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781.85799999999995</v>
      </c>
    </row>
    <row r="32" spans="1:37" ht="15" x14ac:dyDescent="0.25">
      <c r="A32" s="1">
        <v>44208</v>
      </c>
      <c r="B32" s="2">
        <f t="shared" si="0"/>
        <v>-43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337357.37857142091</v>
      </c>
      <c r="G37" s="2">
        <f>IF(F37&gt;800000,$AK$31*1000,F37)</f>
        <v>337357.37857142091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338170.79963369668</v>
      </c>
      <c r="Q37" s="2">
        <f>IF(P37&gt;800000,800000,P37)</f>
        <v>338170.79963369668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339534.9439560473</v>
      </c>
      <c r="G38" s="2">
        <f t="shared" ref="G38:G101" si="25">IF(F38&gt;800000,$AK$31*1000,F38)</f>
        <v>339534.9439560473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340578.50229419768</v>
      </c>
      <c r="Q38" s="2">
        <f t="shared" ref="Q38:Q101" si="26">IF(P38&gt;800000,800000,P38)</f>
        <v>340578.50229419768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341712.50934065878</v>
      </c>
      <c r="G39" s="2">
        <f t="shared" si="25"/>
        <v>341712.50934065878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342986.20495469868</v>
      </c>
      <c r="Q39" s="2">
        <f t="shared" si="26"/>
        <v>342986.20495469868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343890.07472527027</v>
      </c>
      <c r="G40" s="2">
        <f t="shared" si="25"/>
        <v>343890.07472527027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345393.90761519969</v>
      </c>
      <c r="Q40" s="2">
        <f t="shared" si="26"/>
        <v>345393.90761519969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346067.64010988176</v>
      </c>
      <c r="G41" s="2">
        <f t="shared" si="25"/>
        <v>346067.64010988176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347801.61027568579</v>
      </c>
      <c r="Q41" s="2">
        <f t="shared" si="26"/>
        <v>347801.61027568579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348245.20549450815</v>
      </c>
      <c r="G42" s="2">
        <f t="shared" si="25"/>
        <v>348245.20549450815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350209.31293618679</v>
      </c>
      <c r="Q42" s="2">
        <f t="shared" si="26"/>
        <v>350209.31293618679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350422.77087911963</v>
      </c>
      <c r="G43" s="2">
        <f t="shared" si="25"/>
        <v>350422.77087911963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352617.01559668779</v>
      </c>
      <c r="Q43" s="2">
        <f t="shared" si="26"/>
        <v>352617.01559668779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352600.33626373112</v>
      </c>
      <c r="G44" s="2">
        <f t="shared" si="25"/>
        <v>352600.33626373112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355024.7182571888</v>
      </c>
      <c r="Q44" s="2">
        <f t="shared" si="26"/>
        <v>355024.7182571888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354777.90164834261</v>
      </c>
      <c r="G45" s="2">
        <f t="shared" si="25"/>
        <v>354777.90164834261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357432.4209176749</v>
      </c>
      <c r="Q45" s="2">
        <f t="shared" si="26"/>
        <v>357432.4209176749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356955.467032969</v>
      </c>
      <c r="G46" s="2">
        <f t="shared" si="25"/>
        <v>356955.467032969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359840.1235781759</v>
      </c>
      <c r="Q46" s="2">
        <f t="shared" si="26"/>
        <v>359840.1235781759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359133.03241758049</v>
      </c>
      <c r="G47" s="2">
        <f t="shared" si="25"/>
        <v>359133.03241758049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362247.82623867691</v>
      </c>
      <c r="Q47" s="2">
        <f t="shared" si="26"/>
        <v>362247.82623867691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361310.59780219197</v>
      </c>
      <c r="G48" s="2">
        <f t="shared" si="25"/>
        <v>361310.59780219197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364655.52889917791</v>
      </c>
      <c r="Q48" s="2">
        <f t="shared" si="26"/>
        <v>364655.52889917791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363488.16318680346</v>
      </c>
      <c r="G49" s="2">
        <f t="shared" si="25"/>
        <v>363488.16318680346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367063.23155966401</v>
      </c>
      <c r="Q49" s="2">
        <f t="shared" si="26"/>
        <v>367063.23155966401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365665.72857142985</v>
      </c>
      <c r="G50" s="2">
        <f t="shared" si="25"/>
        <v>365665.72857142985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369470.93422016501</v>
      </c>
      <c r="Q50" s="2">
        <f t="shared" si="26"/>
        <v>369470.93422016501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367843.29395604134</v>
      </c>
      <c r="G51" s="2">
        <f t="shared" si="25"/>
        <v>367843.29395604134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371878.63688066602</v>
      </c>
      <c r="Q51" s="2">
        <f t="shared" si="26"/>
        <v>371878.63688066602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370020.85934065282</v>
      </c>
      <c r="G52" s="2">
        <f t="shared" si="25"/>
        <v>370020.85934065282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374286.33954116702</v>
      </c>
      <c r="Q52" s="2">
        <f t="shared" si="26"/>
        <v>374286.33954116702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372198.42472526431</v>
      </c>
      <c r="G53" s="2">
        <f t="shared" si="25"/>
        <v>372198.42472526431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376694.04220165312</v>
      </c>
      <c r="Q53" s="2">
        <f t="shared" si="26"/>
        <v>376694.04220165312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374375.9901098907</v>
      </c>
      <c r="G54" s="2">
        <f t="shared" si="25"/>
        <v>374375.9901098907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379101.74486215413</v>
      </c>
      <c r="Q54" s="2">
        <f t="shared" si="26"/>
        <v>379101.74486215413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376553.55549450219</v>
      </c>
      <c r="G55" s="2">
        <f t="shared" si="25"/>
        <v>376553.55549450219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381509.44752265513</v>
      </c>
      <c r="Q55" s="2">
        <f t="shared" si="26"/>
        <v>381509.44752265513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378731.12087911367</v>
      </c>
      <c r="G56" s="2">
        <f t="shared" si="25"/>
        <v>378731.12087911367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383917.15018315613</v>
      </c>
      <c r="Q56" s="2">
        <f t="shared" si="26"/>
        <v>383917.15018315613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380908.68626374006</v>
      </c>
      <c r="G57" s="2">
        <f t="shared" si="25"/>
        <v>380908.68626374006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386324.85284364223</v>
      </c>
      <c r="Q57" s="2">
        <f t="shared" si="26"/>
        <v>386324.85284364223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383086.25164835155</v>
      </c>
      <c r="G58" s="2">
        <f t="shared" si="25"/>
        <v>383086.25164835155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388732.55550414324</v>
      </c>
      <c r="Q58" s="2">
        <f t="shared" si="26"/>
        <v>388732.55550414324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385263.81703296304</v>
      </c>
      <c r="G59" s="2">
        <f t="shared" si="25"/>
        <v>385263.81703296304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391140.25816464424</v>
      </c>
      <c r="Q59" s="2">
        <f t="shared" si="26"/>
        <v>391140.25816464424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387441.38241757452</v>
      </c>
      <c r="G60" s="2">
        <f t="shared" si="25"/>
        <v>387441.38241757452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393547.96082514524</v>
      </c>
      <c r="Q60" s="2">
        <f t="shared" si="26"/>
        <v>393547.96082514524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389618.94780220091</v>
      </c>
      <c r="G61" s="2">
        <f t="shared" si="25"/>
        <v>389618.94780220091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395955.66348563135</v>
      </c>
      <c r="Q61" s="2">
        <f t="shared" si="26"/>
        <v>395955.66348563135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391796.5131868124</v>
      </c>
      <c r="G62" s="2">
        <f t="shared" si="25"/>
        <v>391796.5131868124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398363.36614613235</v>
      </c>
      <c r="Q62" s="2">
        <f t="shared" si="26"/>
        <v>398363.36614613235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393974.07857142389</v>
      </c>
      <c r="G63" s="2">
        <f t="shared" si="25"/>
        <v>393974.07857142389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400771.06880663335</v>
      </c>
      <c r="Q63" s="2">
        <f t="shared" si="26"/>
        <v>400771.06880663335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396151.64395603538</v>
      </c>
      <c r="G64" s="2">
        <f t="shared" si="25"/>
        <v>396151.64395603538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403178.77146713436</v>
      </c>
      <c r="Q64" s="2">
        <f t="shared" si="26"/>
        <v>403178.77146713436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398329.20934066176</v>
      </c>
      <c r="G65" s="2">
        <f t="shared" si="25"/>
        <v>398329.20934066176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405586.47412762046</v>
      </c>
      <c r="Q65" s="2">
        <f t="shared" si="26"/>
        <v>405586.47412762046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-9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400506.77472527325</v>
      </c>
      <c r="G66" s="2">
        <f t="shared" si="25"/>
        <v>400506.77472527325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407994.17678812146</v>
      </c>
      <c r="Q66" s="2">
        <f t="shared" si="26"/>
        <v>407994.17678812146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-8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402684.34010988474</v>
      </c>
      <c r="G67" s="2">
        <f t="shared" si="25"/>
        <v>402684.34010988474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410401.87944862247</v>
      </c>
      <c r="Q67" s="2">
        <f t="shared" si="26"/>
        <v>410401.87944862247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-7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404861.90549449623</v>
      </c>
      <c r="G68" s="2">
        <f t="shared" si="25"/>
        <v>404861.90549449623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412809.58210912347</v>
      </c>
      <c r="Q68" s="2">
        <f t="shared" si="26"/>
        <v>412809.58210912347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-6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407039.47087912261</v>
      </c>
      <c r="G69" s="2">
        <f t="shared" si="25"/>
        <v>407039.47087912261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415217.28476962447</v>
      </c>
      <c r="Q69" s="2">
        <f t="shared" si="26"/>
        <v>415217.28476962447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-5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409217.0362637341</v>
      </c>
      <c r="G70" s="2">
        <f t="shared" si="25"/>
        <v>409217.0362637341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417624.98743011057</v>
      </c>
      <c r="Q70" s="2">
        <f t="shared" si="26"/>
        <v>417624.98743011057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-4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411394.60164834559</v>
      </c>
      <c r="G71" s="2">
        <f t="shared" si="25"/>
        <v>411394.60164834559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420032.69009061158</v>
      </c>
      <c r="Q71" s="2">
        <f t="shared" si="26"/>
        <v>420032.69009061158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-3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413572.16703295708</v>
      </c>
      <c r="G72" s="2">
        <f t="shared" si="25"/>
        <v>413572.16703295708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422440.39275111258</v>
      </c>
      <c r="Q72" s="2">
        <f t="shared" si="26"/>
        <v>422440.39275111258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415749.73241758347</v>
      </c>
      <c r="G73" s="2">
        <f t="shared" si="25"/>
        <v>415749.73241758347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424848.09541161358</v>
      </c>
      <c r="Q73" s="2">
        <f t="shared" si="26"/>
        <v>424848.09541161358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-1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417927.29780219495</v>
      </c>
      <c r="G74" s="2">
        <f t="shared" si="25"/>
        <v>417927.29780219495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427255.79807209969</v>
      </c>
      <c r="Q74" s="2">
        <f t="shared" si="26"/>
        <v>427255.79807209969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0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420104.86318680644</v>
      </c>
      <c r="G75" s="2">
        <f t="shared" si="25"/>
        <v>420104.86318680644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429663.50073260069</v>
      </c>
      <c r="Q75" s="2">
        <f t="shared" si="26"/>
        <v>429663.50073260069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1</v>
      </c>
      <c r="C76" s="7"/>
      <c r="D76" s="2" t="e">
        <f t="shared" si="12"/>
        <v>#N/A</v>
      </c>
      <c r="E76" s="2" t="e">
        <f t="shared" si="22"/>
        <v>#N/A</v>
      </c>
      <c r="F76" s="2">
        <v>422282.42857141793</v>
      </c>
      <c r="G76" s="2">
        <f t="shared" si="25"/>
        <v>422282.42857141793</v>
      </c>
      <c r="H76" s="2">
        <f t="shared" si="13"/>
        <v>19114117.428571418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718860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432071.20339310169</v>
      </c>
      <c r="Q76" s="2">
        <f t="shared" si="26"/>
        <v>432071.20339310169</v>
      </c>
      <c r="R76" s="2">
        <f t="shared" si="16"/>
        <v>19824624.203393102</v>
      </c>
      <c r="S76" s="2">
        <f t="shared" si="17"/>
        <v>422282.42857141793</v>
      </c>
      <c r="T76" s="2">
        <f t="shared" si="18"/>
        <v>18142</v>
      </c>
      <c r="U76" s="2">
        <f t="shared" si="19"/>
        <v>432071.20339310169</v>
      </c>
      <c r="V76" s="2">
        <f t="shared" si="5"/>
        <v>712806.48</v>
      </c>
      <c r="W76" s="2">
        <f t="shared" si="20"/>
        <v>12088.479999999981</v>
      </c>
      <c r="X76" s="2">
        <f t="shared" si="6"/>
        <v>419982.72339310171</v>
      </c>
      <c r="Y76" s="2">
        <f t="shared" si="7"/>
        <v>19111817.723393101</v>
      </c>
      <c r="Z76" s="2" t="str">
        <f t="shared" si="8"/>
        <v>HERE</v>
      </c>
      <c r="AA76" s="2">
        <f>IF(Z76="HERE",Y76,AA75+Graph!$G$1*1000)</f>
        <v>19111817.723393101</v>
      </c>
      <c r="AB76" s="2">
        <f t="shared" si="21"/>
        <v>419982.72339310125</v>
      </c>
      <c r="AC76" s="2">
        <f t="shared" si="9"/>
        <v>712806.48</v>
      </c>
      <c r="AD76" s="3">
        <f t="shared" si="10"/>
        <v>19111817.723393101</v>
      </c>
      <c r="AE76" s="2">
        <f>IF(AE74&gt;=52800000,52800000,IF(AB55=Graph!G$1*1000,AE75+Graph!G$1*1000,AC76))</f>
        <v>712806.48</v>
      </c>
      <c r="AF76" s="3">
        <f t="shared" si="11"/>
        <v>712806.48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2</v>
      </c>
      <c r="C77" s="7"/>
      <c r="D77" s="2" t="e">
        <f t="shared" si="12"/>
        <v>#N/A</v>
      </c>
      <c r="E77" s="2" t="e">
        <f t="shared" si="22"/>
        <v>#N/A</v>
      </c>
      <c r="F77" s="2">
        <v>424459.99395604432</v>
      </c>
      <c r="G77" s="2">
        <f t="shared" si="25"/>
        <v>424459.99395604432</v>
      </c>
      <c r="H77" s="2">
        <f t="shared" si="13"/>
        <v>19538577.422527462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737002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434478.9060536027</v>
      </c>
      <c r="Q77" s="2">
        <f t="shared" si="26"/>
        <v>434478.9060536027</v>
      </c>
      <c r="R77" s="2">
        <f t="shared" si="16"/>
        <v>20259103.109446704</v>
      </c>
      <c r="S77" s="2">
        <f t="shared" si="17"/>
        <v>424459.99395604432</v>
      </c>
      <c r="T77" s="2">
        <f t="shared" si="18"/>
        <v>18142</v>
      </c>
      <c r="U77" s="2">
        <f t="shared" si="19"/>
        <v>434478.9060536027</v>
      </c>
      <c r="V77" s="2">
        <f t="shared" si="5"/>
        <v>724894.96</v>
      </c>
      <c r="W77" s="2">
        <f t="shared" si="20"/>
        <v>12088.479999999981</v>
      </c>
      <c r="X77" s="2">
        <f t="shared" si="6"/>
        <v>422390.42605360271</v>
      </c>
      <c r="Y77" s="2">
        <f t="shared" si="7"/>
        <v>19534208.149446703</v>
      </c>
      <c r="Z77" s="2" t="str">
        <f t="shared" si="8"/>
        <v>HERE</v>
      </c>
      <c r="AA77" s="2">
        <f>IF(Z77="HERE",Y77,AA76+Graph!$G$1*1000)</f>
        <v>19534208.149446703</v>
      </c>
      <c r="AB77" s="2">
        <f t="shared" si="21"/>
        <v>422390.42605360225</v>
      </c>
      <c r="AC77" s="2">
        <f t="shared" si="9"/>
        <v>724894.96</v>
      </c>
      <c r="AD77" s="3">
        <f t="shared" si="10"/>
        <v>19534208.149446703</v>
      </c>
      <c r="AE77" s="2">
        <f>IF(AE75&gt;=52800000,52800000,IF(AB56=Graph!G$1*1000,AE76+Graph!G$1*1000,AC77))</f>
        <v>724894.96</v>
      </c>
      <c r="AF77" s="3">
        <f t="shared" si="11"/>
        <v>724894.96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3</v>
      </c>
      <c r="C78" s="7"/>
      <c r="D78" s="2" t="e">
        <f t="shared" si="12"/>
        <v>#N/A</v>
      </c>
      <c r="E78" s="2" t="e">
        <f t="shared" si="22"/>
        <v>#N/A</v>
      </c>
      <c r="F78" s="2">
        <v>426637.5593406558</v>
      </c>
      <c r="G78" s="2">
        <f t="shared" si="25"/>
        <v>426637.5593406558</v>
      </c>
      <c r="H78" s="2">
        <f t="shared" si="13"/>
        <v>19965214.981868118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755144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436886.6087140888</v>
      </c>
      <c r="Q78" s="2">
        <f t="shared" si="26"/>
        <v>436886.6087140888</v>
      </c>
      <c r="R78" s="2">
        <f t="shared" si="16"/>
        <v>20695989.718160793</v>
      </c>
      <c r="S78" s="2">
        <f t="shared" si="17"/>
        <v>426637.5593406558</v>
      </c>
      <c r="T78" s="2">
        <f t="shared" si="18"/>
        <v>18142</v>
      </c>
      <c r="U78" s="2">
        <f t="shared" si="19"/>
        <v>436886.6087140888</v>
      </c>
      <c r="V78" s="2">
        <f t="shared" si="5"/>
        <v>736983.44</v>
      </c>
      <c r="W78" s="2">
        <f t="shared" si="20"/>
        <v>12088.479999999981</v>
      </c>
      <c r="X78" s="2">
        <f t="shared" si="6"/>
        <v>424798.12871408882</v>
      </c>
      <c r="Y78" s="2">
        <f t="shared" si="7"/>
        <v>19959006.278160792</v>
      </c>
      <c r="Z78" s="2" t="str">
        <f t="shared" si="8"/>
        <v>HERE</v>
      </c>
      <c r="AA78" s="2">
        <f>IF(Z78="HERE",Y78,AA77+Graph!$G$1*1000)</f>
        <v>19959006.278160792</v>
      </c>
      <c r="AB78" s="2">
        <f t="shared" si="21"/>
        <v>424798.12871408835</v>
      </c>
      <c r="AC78" s="2">
        <f t="shared" si="9"/>
        <v>736983.44</v>
      </c>
      <c r="AD78" s="3">
        <f t="shared" si="10"/>
        <v>19959006.278160792</v>
      </c>
      <c r="AE78" s="2">
        <f>IF(AE76&gt;=52800000,52800000,IF(AB57=Graph!G$1*1000,AE77+Graph!G$1*1000,AC78))</f>
        <v>736983.44</v>
      </c>
      <c r="AF78" s="3">
        <f t="shared" si="11"/>
        <v>736983.44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4</v>
      </c>
      <c r="C79" s="7"/>
      <c r="D79" s="2" t="e">
        <f t="shared" si="12"/>
        <v>#N/A</v>
      </c>
      <c r="E79" s="2" t="e">
        <f t="shared" si="22"/>
        <v>#N/A</v>
      </c>
      <c r="F79" s="2">
        <v>428815.12472526729</v>
      </c>
      <c r="G79" s="2">
        <f t="shared" si="25"/>
        <v>428815.12472526729</v>
      </c>
      <c r="H79" s="2">
        <f t="shared" si="13"/>
        <v>20394030.106593385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773286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439294.3113745898</v>
      </c>
      <c r="Q79" s="2">
        <f t="shared" si="26"/>
        <v>439294.3113745898</v>
      </c>
      <c r="R79" s="2">
        <f t="shared" si="16"/>
        <v>21135284.029535383</v>
      </c>
      <c r="S79" s="2">
        <f t="shared" si="17"/>
        <v>428815.12472526729</v>
      </c>
      <c r="T79" s="2">
        <f t="shared" si="18"/>
        <v>18142</v>
      </c>
      <c r="U79" s="2">
        <f t="shared" si="19"/>
        <v>439294.3113745898</v>
      </c>
      <c r="V79" s="2">
        <f t="shared" si="5"/>
        <v>749071.92</v>
      </c>
      <c r="W79" s="2">
        <f t="shared" si="20"/>
        <v>12088.480000000098</v>
      </c>
      <c r="X79" s="2">
        <f t="shared" si="6"/>
        <v>427205.8313745897</v>
      </c>
      <c r="Y79" s="2">
        <f t="shared" si="7"/>
        <v>20386212.109535381</v>
      </c>
      <c r="Z79" s="2" t="str">
        <f t="shared" si="8"/>
        <v>HERE</v>
      </c>
      <c r="AA79" s="2">
        <f>IF(Z79="HERE",Y79,AA78+Graph!$G$1*1000)</f>
        <v>20386212.109535381</v>
      </c>
      <c r="AB79" s="2">
        <f t="shared" si="21"/>
        <v>427205.83137458935</v>
      </c>
      <c r="AC79" s="2">
        <f t="shared" si="9"/>
        <v>749071.92</v>
      </c>
      <c r="AD79" s="3">
        <f t="shared" si="10"/>
        <v>20386212.109535381</v>
      </c>
      <c r="AE79" s="2">
        <f>IF(AE77&gt;=52800000,52800000,IF(AB58=Graph!G$1*1000,AE78+Graph!G$1*1000,AC79))</f>
        <v>749071.92</v>
      </c>
      <c r="AF79" s="3">
        <f t="shared" si="11"/>
        <v>749071.92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5</v>
      </c>
      <c r="C80" s="7"/>
      <c r="D80" s="2" t="e">
        <f t="shared" si="12"/>
        <v>#N/A</v>
      </c>
      <c r="E80" s="2" t="e">
        <f t="shared" si="22"/>
        <v>#N/A</v>
      </c>
      <c r="F80" s="2">
        <v>430992.69010989368</v>
      </c>
      <c r="G80" s="2">
        <f t="shared" si="25"/>
        <v>430992.69010989368</v>
      </c>
      <c r="H80" s="2">
        <f t="shared" si="13"/>
        <v>20825022.796703279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791428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441702.0140350908</v>
      </c>
      <c r="Q80" s="2">
        <f t="shared" si="26"/>
        <v>441702.0140350908</v>
      </c>
      <c r="R80" s="2">
        <f t="shared" si="16"/>
        <v>21576986.043570474</v>
      </c>
      <c r="S80" s="2">
        <f t="shared" si="17"/>
        <v>430992.69010989368</v>
      </c>
      <c r="T80" s="2">
        <f t="shared" si="18"/>
        <v>18142</v>
      </c>
      <c r="U80" s="2">
        <f t="shared" si="19"/>
        <v>441702.0140350908</v>
      </c>
      <c r="V80" s="2">
        <f t="shared" si="5"/>
        <v>761160.4</v>
      </c>
      <c r="W80" s="2">
        <f t="shared" si="20"/>
        <v>12088.479999999981</v>
      </c>
      <c r="X80" s="2">
        <f t="shared" si="6"/>
        <v>429613.53403509082</v>
      </c>
      <c r="Y80" s="2">
        <f t="shared" si="7"/>
        <v>20815825.643570472</v>
      </c>
      <c r="Z80" s="2" t="str">
        <f t="shared" si="8"/>
        <v>HERE</v>
      </c>
      <c r="AA80" s="2">
        <f>IF(Z80="HERE",Y80,AA79+Graph!$G$1*1000)</f>
        <v>20815825.643570472</v>
      </c>
      <c r="AB80" s="2">
        <f t="shared" si="21"/>
        <v>429613.53403509036</v>
      </c>
      <c r="AC80" s="2">
        <f t="shared" si="9"/>
        <v>761160.4</v>
      </c>
      <c r="AD80" s="3">
        <f t="shared" si="10"/>
        <v>20815825.643570472</v>
      </c>
      <c r="AE80" s="2">
        <f>IF(AE78&gt;=52800000,52800000,IF(AB59=Graph!G$1*1000,AE79+Graph!G$1*1000,AC80))</f>
        <v>761160.4</v>
      </c>
      <c r="AF80" s="3">
        <f t="shared" si="11"/>
        <v>761160.4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6</v>
      </c>
      <c r="C81" s="7"/>
      <c r="D81" s="2" t="e">
        <f t="shared" si="12"/>
        <v>#N/A</v>
      </c>
      <c r="E81" s="2" t="e">
        <f t="shared" si="22"/>
        <v>#N/A</v>
      </c>
      <c r="F81" s="2">
        <v>433170.25549450517</v>
      </c>
      <c r="G81" s="2">
        <f t="shared" si="25"/>
        <v>433170.25549450517</v>
      </c>
      <c r="H81" s="2">
        <f t="shared" si="13"/>
        <v>21258193.052197784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809570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444109.71669559181</v>
      </c>
      <c r="Q81" s="2">
        <f t="shared" si="26"/>
        <v>444109.71669559181</v>
      </c>
      <c r="R81" s="2">
        <f t="shared" si="16"/>
        <v>22021095.760266066</v>
      </c>
      <c r="S81" s="2">
        <f t="shared" si="17"/>
        <v>433170.25549450517</v>
      </c>
      <c r="T81" s="2">
        <f t="shared" si="18"/>
        <v>18142</v>
      </c>
      <c r="U81" s="2">
        <f t="shared" si="19"/>
        <v>444109.71669559181</v>
      </c>
      <c r="V81" s="2">
        <f t="shared" si="5"/>
        <v>773248.88</v>
      </c>
      <c r="W81" s="2">
        <f t="shared" si="20"/>
        <v>12088.479999999981</v>
      </c>
      <c r="X81" s="2">
        <f t="shared" si="6"/>
        <v>432021.23669559183</v>
      </c>
      <c r="Y81" s="2">
        <f t="shared" si="7"/>
        <v>21247846.880266063</v>
      </c>
      <c r="Z81" s="2" t="str">
        <f t="shared" si="8"/>
        <v>HERE</v>
      </c>
      <c r="AA81" s="2">
        <f>IF(Z81="HERE",Y81,AA80+Graph!$G$1*1000)</f>
        <v>21247846.880266063</v>
      </c>
      <c r="AB81" s="2">
        <f t="shared" si="21"/>
        <v>432021.23669559136</v>
      </c>
      <c r="AC81" s="2">
        <f t="shared" si="9"/>
        <v>773248.88</v>
      </c>
      <c r="AD81" s="3">
        <f t="shared" si="10"/>
        <v>21247846.880266063</v>
      </c>
      <c r="AE81" s="2">
        <f>IF(AE79&gt;=52800000,52800000,IF(AB60=Graph!G$1*1000,AE80+Graph!G$1*1000,AC81))</f>
        <v>773248.88</v>
      </c>
      <c r="AF81" s="3">
        <f t="shared" si="11"/>
        <v>773248.88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7</v>
      </c>
      <c r="C82" s="7"/>
      <c r="D82" s="2" t="e">
        <f t="shared" si="12"/>
        <v>#N/A</v>
      </c>
      <c r="E82" s="2" t="e">
        <f t="shared" si="22"/>
        <v>#N/A</v>
      </c>
      <c r="F82" s="2">
        <v>435347.82087911665</v>
      </c>
      <c r="G82" s="2">
        <f t="shared" si="25"/>
        <v>435347.82087911665</v>
      </c>
      <c r="H82" s="2">
        <f t="shared" si="13"/>
        <v>21693540.873076901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827712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446517.41935607791</v>
      </c>
      <c r="Q82" s="2">
        <f t="shared" si="26"/>
        <v>446517.41935607791</v>
      </c>
      <c r="R82" s="2">
        <f t="shared" si="16"/>
        <v>22467613.179622144</v>
      </c>
      <c r="S82" s="2">
        <f t="shared" si="17"/>
        <v>435347.82087911665</v>
      </c>
      <c r="T82" s="2">
        <f t="shared" si="18"/>
        <v>18142</v>
      </c>
      <c r="U82" s="2">
        <f t="shared" si="19"/>
        <v>446517.41935607791</v>
      </c>
      <c r="V82" s="2">
        <f t="shared" si="5"/>
        <v>785337.36</v>
      </c>
      <c r="W82" s="2">
        <f t="shared" si="20"/>
        <v>12088.479999999981</v>
      </c>
      <c r="X82" s="2">
        <f t="shared" si="6"/>
        <v>434428.93935607793</v>
      </c>
      <c r="Y82" s="2">
        <f t="shared" si="7"/>
        <v>21682275.81962214</v>
      </c>
      <c r="Z82" s="2" t="str">
        <f t="shared" si="8"/>
        <v>HERE</v>
      </c>
      <c r="AA82" s="2">
        <f>IF(Z82="HERE",Y82,AA81+Graph!$G$1*1000)</f>
        <v>21682275.81962214</v>
      </c>
      <c r="AB82" s="2">
        <f t="shared" si="21"/>
        <v>434428.93935607746</v>
      </c>
      <c r="AC82" s="2">
        <f t="shared" si="9"/>
        <v>785337.36</v>
      </c>
      <c r="AD82" s="3">
        <f t="shared" si="10"/>
        <v>21682275.81962214</v>
      </c>
      <c r="AE82" s="2">
        <f>IF(AE80&gt;=52800000,52800000,IF(AB61=Graph!G$1*1000,AE81+Graph!G$1*1000,AC82))</f>
        <v>785337.36</v>
      </c>
      <c r="AF82" s="3">
        <f t="shared" si="11"/>
        <v>785337.36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8</v>
      </c>
      <c r="C83" s="7"/>
      <c r="D83" s="2" t="e">
        <f t="shared" si="12"/>
        <v>#N/A</v>
      </c>
      <c r="E83" s="2" t="e">
        <f t="shared" si="22"/>
        <v>#N/A</v>
      </c>
      <c r="F83" s="2">
        <v>437525.38626372814</v>
      </c>
      <c r="G83" s="2">
        <f t="shared" si="25"/>
        <v>437525.38626372814</v>
      </c>
      <c r="H83" s="2">
        <f t="shared" si="13"/>
        <v>22131066.259340629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845854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448925.12201657891</v>
      </c>
      <c r="Q83" s="2">
        <f t="shared" si="26"/>
        <v>448925.12201657891</v>
      </c>
      <c r="R83" s="2">
        <f t="shared" si="16"/>
        <v>22916538.301638722</v>
      </c>
      <c r="S83" s="2">
        <f t="shared" si="17"/>
        <v>437525.38626372814</v>
      </c>
      <c r="T83" s="2">
        <f t="shared" si="18"/>
        <v>18142</v>
      </c>
      <c r="U83" s="2">
        <f t="shared" si="19"/>
        <v>448925.12201657891</v>
      </c>
      <c r="V83" s="2">
        <f t="shared" si="5"/>
        <v>797425.84</v>
      </c>
      <c r="W83" s="2">
        <f t="shared" si="20"/>
        <v>12088.479999999981</v>
      </c>
      <c r="X83" s="2">
        <f t="shared" si="6"/>
        <v>436836.64201657893</v>
      </c>
      <c r="Y83" s="2">
        <f t="shared" si="7"/>
        <v>22119112.461638719</v>
      </c>
      <c r="Z83" s="2" t="str">
        <f t="shared" si="8"/>
        <v>HERE</v>
      </c>
      <c r="AA83" s="2">
        <f>IF(Z83="HERE",Y83,AA82+Graph!$G$1*1000)</f>
        <v>22119112.461638719</v>
      </c>
      <c r="AB83" s="2">
        <f t="shared" si="21"/>
        <v>436836.64201657847</v>
      </c>
      <c r="AC83" s="2">
        <f t="shared" si="9"/>
        <v>797425.84</v>
      </c>
      <c r="AD83" s="3">
        <f t="shared" si="10"/>
        <v>22119112.461638719</v>
      </c>
      <c r="AE83" s="2">
        <f>IF(AE81&gt;=52800000,52800000,IF(AB62=Graph!G$1*1000,AE82+Graph!G$1*1000,AC83))</f>
        <v>797425.84</v>
      </c>
      <c r="AF83" s="3">
        <f t="shared" si="11"/>
        <v>797425.84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9</v>
      </c>
      <c r="C84" s="7"/>
      <c r="D84" s="2" t="e">
        <f t="shared" si="12"/>
        <v>#N/A</v>
      </c>
      <c r="E84" s="2" t="e">
        <f t="shared" si="22"/>
        <v>#N/A</v>
      </c>
      <c r="F84" s="2">
        <v>439702.95164835453</v>
      </c>
      <c r="G84" s="2">
        <f t="shared" si="25"/>
        <v>439702.95164835453</v>
      </c>
      <c r="H84" s="2">
        <f t="shared" si="13"/>
        <v>22570769.210988984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863996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451332.82467707992</v>
      </c>
      <c r="Q84" s="2">
        <f t="shared" si="26"/>
        <v>451332.82467707992</v>
      </c>
      <c r="R84" s="2">
        <f t="shared" si="16"/>
        <v>23367871.126315802</v>
      </c>
      <c r="S84" s="2">
        <f t="shared" si="17"/>
        <v>439702.95164835453</v>
      </c>
      <c r="T84" s="2">
        <f t="shared" si="18"/>
        <v>18142</v>
      </c>
      <c r="U84" s="2">
        <f t="shared" si="19"/>
        <v>451332.82467707992</v>
      </c>
      <c r="V84" s="2">
        <f t="shared" si="5"/>
        <v>809514.32</v>
      </c>
      <c r="W84" s="2">
        <f t="shared" si="20"/>
        <v>12088.479999999981</v>
      </c>
      <c r="X84" s="2">
        <f t="shared" si="6"/>
        <v>439244.34467707993</v>
      </c>
      <c r="Y84" s="2">
        <f t="shared" si="7"/>
        <v>22558356.806315798</v>
      </c>
      <c r="Z84" s="2" t="str">
        <f t="shared" si="8"/>
        <v>HERE</v>
      </c>
      <c r="AA84" s="2">
        <f>IF(Z84="HERE",Y84,AA83+Graph!$G$1*1000)</f>
        <v>22558356.806315798</v>
      </c>
      <c r="AB84" s="2">
        <f t="shared" si="21"/>
        <v>439244.34467707947</v>
      </c>
      <c r="AC84" s="2">
        <f t="shared" si="9"/>
        <v>809514.32</v>
      </c>
      <c r="AD84" s="3">
        <f t="shared" si="10"/>
        <v>22558356.806315798</v>
      </c>
      <c r="AE84" s="2">
        <f>IF(AE82&gt;=52800000,52800000,IF(AB63=Graph!G$1*1000,AE83+Graph!G$1*1000,AC84))</f>
        <v>809514.32</v>
      </c>
      <c r="AF84" s="3">
        <f t="shared" si="11"/>
        <v>809514.32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10</v>
      </c>
      <c r="C85" s="7"/>
      <c r="D85" s="2" t="e">
        <f t="shared" si="12"/>
        <v>#N/A</v>
      </c>
      <c r="E85" s="2" t="e">
        <f t="shared" si="22"/>
        <v>#N/A</v>
      </c>
      <c r="F85" s="2">
        <v>441880.51703296602</v>
      </c>
      <c r="G85" s="2">
        <f t="shared" si="25"/>
        <v>441880.51703296602</v>
      </c>
      <c r="H85" s="2">
        <f t="shared" si="13"/>
        <v>23012649.72802195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882138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453740.52733758092</v>
      </c>
      <c r="Q85" s="2">
        <f t="shared" si="26"/>
        <v>453740.52733758092</v>
      </c>
      <c r="R85" s="2">
        <f t="shared" si="16"/>
        <v>23821611.653653383</v>
      </c>
      <c r="S85" s="2">
        <f t="shared" si="17"/>
        <v>441880.51703296602</v>
      </c>
      <c r="T85" s="2">
        <f t="shared" si="18"/>
        <v>18142</v>
      </c>
      <c r="U85" s="2">
        <f t="shared" si="19"/>
        <v>453740.52733758092</v>
      </c>
      <c r="V85" s="2">
        <f t="shared" si="5"/>
        <v>821602.8</v>
      </c>
      <c r="W85" s="2">
        <f t="shared" si="20"/>
        <v>12088.480000000098</v>
      </c>
      <c r="X85" s="2">
        <f t="shared" si="6"/>
        <v>441652.04733758082</v>
      </c>
      <c r="Y85" s="2">
        <f t="shared" si="7"/>
        <v>23000008.853653379</v>
      </c>
      <c r="Z85" s="2" t="str">
        <f t="shared" si="8"/>
        <v>HERE</v>
      </c>
      <c r="AA85" s="2">
        <f>IF(Z85="HERE",Y85,AA84+Graph!$G$1*1000)</f>
        <v>23000008.853653379</v>
      </c>
      <c r="AB85" s="2">
        <f t="shared" si="21"/>
        <v>441652.04733758047</v>
      </c>
      <c r="AC85" s="2">
        <f t="shared" si="9"/>
        <v>821602.8</v>
      </c>
      <c r="AD85" s="3">
        <f t="shared" si="10"/>
        <v>23000008.853653379</v>
      </c>
      <c r="AE85" s="2">
        <f>IF(AE83&gt;=52800000,52800000,IF(AB64=Graph!G$1*1000,AE84+Graph!G$1*1000,AC85))</f>
        <v>821602.8</v>
      </c>
      <c r="AF85" s="3">
        <f t="shared" si="11"/>
        <v>821602.8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11</v>
      </c>
      <c r="C86" s="7"/>
      <c r="D86" s="2" t="e">
        <f t="shared" si="12"/>
        <v>#N/A</v>
      </c>
      <c r="E86" s="2" t="e">
        <f t="shared" si="22"/>
        <v>#N/A</v>
      </c>
      <c r="F86" s="2">
        <v>444058.08241757751</v>
      </c>
      <c r="G86" s="2">
        <f t="shared" si="25"/>
        <v>444058.08241757751</v>
      </c>
      <c r="H86" s="2">
        <f t="shared" si="13"/>
        <v>23456707.810439527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900280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456148.22999806702</v>
      </c>
      <c r="Q86" s="2">
        <f t="shared" si="26"/>
        <v>456148.22999806702</v>
      </c>
      <c r="R86" s="2">
        <f t="shared" si="16"/>
        <v>24277759.88365145</v>
      </c>
      <c r="S86" s="2">
        <f t="shared" si="17"/>
        <v>444058.08241757751</v>
      </c>
      <c r="T86" s="2">
        <f t="shared" si="18"/>
        <v>18142</v>
      </c>
      <c r="U86" s="2">
        <f t="shared" si="19"/>
        <v>456148.22999806702</v>
      </c>
      <c r="V86" s="2">
        <f t="shared" si="5"/>
        <v>833691.28</v>
      </c>
      <c r="W86" s="2">
        <f t="shared" si="20"/>
        <v>12088.479999999981</v>
      </c>
      <c r="X86" s="2">
        <f t="shared" si="6"/>
        <v>444059.74999806704</v>
      </c>
      <c r="Y86" s="2">
        <f t="shared" si="7"/>
        <v>23444068.603651445</v>
      </c>
      <c r="Z86" s="2" t="str">
        <f t="shared" si="8"/>
        <v>HERE</v>
      </c>
      <c r="AA86" s="2">
        <f>IF(Z86="HERE",Y86,AA85+Graph!$G$1*1000)</f>
        <v>23444068.603651445</v>
      </c>
      <c r="AB86" s="2">
        <f t="shared" si="21"/>
        <v>444059.74999806657</v>
      </c>
      <c r="AC86" s="2">
        <f t="shared" si="9"/>
        <v>833691.28</v>
      </c>
      <c r="AD86" s="3">
        <f t="shared" si="10"/>
        <v>23444068.603651445</v>
      </c>
      <c r="AE86" s="2">
        <f>IF(AE84&gt;=52800000,52800000,IF(AB65=Graph!G$1*1000,AE85+Graph!G$1*1000,AC86))</f>
        <v>833691.28</v>
      </c>
      <c r="AF86" s="3">
        <f t="shared" si="11"/>
        <v>833691.28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12</v>
      </c>
      <c r="C87" s="7"/>
      <c r="D87" s="2" t="e">
        <f t="shared" si="12"/>
        <v>#N/A</v>
      </c>
      <c r="E87" s="2" t="e">
        <f t="shared" si="22"/>
        <v>#N/A</v>
      </c>
      <c r="F87" s="2">
        <v>446235.64780218899</v>
      </c>
      <c r="G87" s="2">
        <f t="shared" si="25"/>
        <v>446235.64780218899</v>
      </c>
      <c r="H87" s="2">
        <f t="shared" si="13"/>
        <v>23902943.458241716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918422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458555.93265856802</v>
      </c>
      <c r="Q87" s="2">
        <f t="shared" si="26"/>
        <v>458555.93265856802</v>
      </c>
      <c r="R87" s="2">
        <f t="shared" si="16"/>
        <v>24736315.816310018</v>
      </c>
      <c r="S87" s="2">
        <f t="shared" si="17"/>
        <v>446235.64780218899</v>
      </c>
      <c r="T87" s="2">
        <f t="shared" si="18"/>
        <v>18142</v>
      </c>
      <c r="U87" s="2">
        <f t="shared" si="19"/>
        <v>458555.93265856802</v>
      </c>
      <c r="V87" s="2">
        <f t="shared" si="5"/>
        <v>845779.76</v>
      </c>
      <c r="W87" s="2">
        <f t="shared" si="20"/>
        <v>12088.479999999981</v>
      </c>
      <c r="X87" s="2">
        <f t="shared" si="6"/>
        <v>446467.45265856804</v>
      </c>
      <c r="Y87" s="2">
        <f t="shared" si="7"/>
        <v>23890536.056310013</v>
      </c>
      <c r="Z87" s="2" t="str">
        <f t="shared" si="8"/>
        <v>HERE</v>
      </c>
      <c r="AA87" s="2">
        <f>IF(Z87="HERE",Y87,AA86+Graph!$G$1*1000)</f>
        <v>23890536.056310013</v>
      </c>
      <c r="AB87" s="2">
        <f t="shared" si="21"/>
        <v>446467.45265856758</v>
      </c>
      <c r="AC87" s="2">
        <f t="shared" si="9"/>
        <v>845779.76</v>
      </c>
      <c r="AD87" s="3">
        <f t="shared" si="10"/>
        <v>23890536.056310013</v>
      </c>
      <c r="AE87" s="2">
        <f>IF(AE85&gt;=52800000,52800000,IF(AB66=Graph!G$1*1000,AE86+Graph!G$1*1000,AC87))</f>
        <v>845779.76</v>
      </c>
      <c r="AF87" s="3">
        <f t="shared" si="11"/>
        <v>845779.76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13</v>
      </c>
      <c r="C88" s="7"/>
      <c r="D88" s="2" t="e">
        <f t="shared" si="12"/>
        <v>#N/A</v>
      </c>
      <c r="E88" s="2" t="e">
        <f t="shared" si="22"/>
        <v>#N/A</v>
      </c>
      <c r="F88" s="2">
        <v>448413.21318681538</v>
      </c>
      <c r="G88" s="2">
        <f t="shared" si="25"/>
        <v>448413.21318681538</v>
      </c>
      <c r="H88" s="2">
        <f t="shared" si="13"/>
        <v>24351356.671428531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936564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460963.63531906903</v>
      </c>
      <c r="Q88" s="2">
        <f t="shared" si="26"/>
        <v>460963.63531906903</v>
      </c>
      <c r="R88" s="2">
        <f t="shared" si="16"/>
        <v>25197279.451629087</v>
      </c>
      <c r="S88" s="2">
        <f t="shared" si="17"/>
        <v>448413.21318681538</v>
      </c>
      <c r="T88" s="2">
        <f t="shared" si="18"/>
        <v>18142</v>
      </c>
      <c r="U88" s="2">
        <f t="shared" si="19"/>
        <v>460963.63531906903</v>
      </c>
      <c r="V88" s="2">
        <f t="shared" si="5"/>
        <v>857868.24</v>
      </c>
      <c r="W88" s="2">
        <f t="shared" si="20"/>
        <v>12088.479999999981</v>
      </c>
      <c r="X88" s="2">
        <f t="shared" si="6"/>
        <v>448875.15531906905</v>
      </c>
      <c r="Y88" s="2">
        <f t="shared" si="7"/>
        <v>24339411.211629082</v>
      </c>
      <c r="Z88" s="2" t="str">
        <f t="shared" si="8"/>
        <v>HERE</v>
      </c>
      <c r="AA88" s="2">
        <f>IF(Z88="HERE",Y88,AA87+Graph!$G$1*1000)</f>
        <v>24339411.211629082</v>
      </c>
      <c r="AB88" s="2">
        <f t="shared" si="21"/>
        <v>448875.15531906858</v>
      </c>
      <c r="AC88" s="2">
        <f t="shared" si="9"/>
        <v>857868.24</v>
      </c>
      <c r="AD88" s="3">
        <f t="shared" si="10"/>
        <v>24339411.211629082</v>
      </c>
      <c r="AE88" s="2">
        <f>IF(AE86&gt;=52800000,52800000,IF(AB67=Graph!G$1*1000,AE87+Graph!G$1*1000,AC88))</f>
        <v>857868.24</v>
      </c>
      <c r="AF88" s="3">
        <f t="shared" si="11"/>
        <v>857868.24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14</v>
      </c>
      <c r="C89" s="7"/>
      <c r="D89" s="2" t="e">
        <f t="shared" si="12"/>
        <v>#N/A</v>
      </c>
      <c r="E89" s="2" t="e">
        <f t="shared" si="22"/>
        <v>#N/A</v>
      </c>
      <c r="F89" s="2">
        <v>450590.77857142687</v>
      </c>
      <c r="G89" s="2">
        <f t="shared" si="25"/>
        <v>450590.77857142687</v>
      </c>
      <c r="H89" s="2">
        <f t="shared" si="13"/>
        <v>24801947.449999958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954706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463371.33797957003</v>
      </c>
      <c r="Q89" s="2">
        <f t="shared" si="26"/>
        <v>463371.33797957003</v>
      </c>
      <c r="R89" s="2">
        <f t="shared" si="16"/>
        <v>25660650.789608657</v>
      </c>
      <c r="S89" s="2">
        <f t="shared" si="17"/>
        <v>450590.77857142687</v>
      </c>
      <c r="T89" s="2">
        <f t="shared" si="18"/>
        <v>18142</v>
      </c>
      <c r="U89" s="2">
        <f t="shared" si="19"/>
        <v>463371.33797957003</v>
      </c>
      <c r="V89" s="2">
        <f t="shared" si="5"/>
        <v>869956.72</v>
      </c>
      <c r="W89" s="2">
        <f t="shared" si="20"/>
        <v>12088.479999999981</v>
      </c>
      <c r="X89" s="2">
        <f t="shared" si="6"/>
        <v>451282.85797957005</v>
      </c>
      <c r="Y89" s="2">
        <f t="shared" si="7"/>
        <v>24790694.069608651</v>
      </c>
      <c r="Z89" s="2" t="str">
        <f t="shared" si="8"/>
        <v>HERE</v>
      </c>
      <c r="AA89" s="2">
        <f>IF(Z89="HERE",Y89,AA88+Graph!$G$1*1000)</f>
        <v>24790694.069608651</v>
      </c>
      <c r="AB89" s="2">
        <f t="shared" si="21"/>
        <v>451282.85797956958</v>
      </c>
      <c r="AC89" s="2">
        <f t="shared" si="9"/>
        <v>869956.72</v>
      </c>
      <c r="AD89" s="3">
        <f t="shared" si="10"/>
        <v>24790694.069608651</v>
      </c>
      <c r="AE89" s="2">
        <f>IF(AE87&gt;=52800000,52800000,IF(AB68=Graph!G$1*1000,AE88+Graph!G$1*1000,AC89))</f>
        <v>869956.72</v>
      </c>
      <c r="AF89" s="3">
        <f t="shared" si="11"/>
        <v>869956.72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15</v>
      </c>
      <c r="C90" s="7"/>
      <c r="D90" s="2" t="e">
        <f t="shared" si="12"/>
        <v>#N/A</v>
      </c>
      <c r="E90" s="2" t="e">
        <f t="shared" si="22"/>
        <v>#N/A</v>
      </c>
      <c r="F90" s="2">
        <v>452768.34395603836</v>
      </c>
      <c r="G90" s="2">
        <f t="shared" si="25"/>
        <v>452768.34395603836</v>
      </c>
      <c r="H90" s="2">
        <f t="shared" si="13"/>
        <v>25254715.793955997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972848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465779.04064005613</v>
      </c>
      <c r="Q90" s="2">
        <f t="shared" si="26"/>
        <v>465779.04064005613</v>
      </c>
      <c r="R90" s="2">
        <f t="shared" si="16"/>
        <v>26126429.830248713</v>
      </c>
      <c r="S90" s="2">
        <f t="shared" si="17"/>
        <v>452768.34395603836</v>
      </c>
      <c r="T90" s="2">
        <f t="shared" si="18"/>
        <v>18142</v>
      </c>
      <c r="U90" s="2">
        <f t="shared" si="19"/>
        <v>465779.04064005613</v>
      </c>
      <c r="V90" s="2">
        <f t="shared" si="5"/>
        <v>882045.2</v>
      </c>
      <c r="W90" s="2">
        <f t="shared" si="20"/>
        <v>12088.479999999981</v>
      </c>
      <c r="X90" s="2">
        <f t="shared" si="6"/>
        <v>453690.56064005615</v>
      </c>
      <c r="Y90" s="2">
        <f t="shared" si="7"/>
        <v>25244384.630248707</v>
      </c>
      <c r="Z90" s="2" t="str">
        <f t="shared" si="8"/>
        <v>HERE</v>
      </c>
      <c r="AA90" s="2">
        <f>IF(Z90="HERE",Y90,AA89+Graph!$G$1*1000)</f>
        <v>25244384.630248707</v>
      </c>
      <c r="AB90" s="2">
        <f t="shared" si="21"/>
        <v>453690.56064005569</v>
      </c>
      <c r="AC90" s="2">
        <f t="shared" si="9"/>
        <v>882045.2</v>
      </c>
      <c r="AD90" s="3">
        <f t="shared" si="10"/>
        <v>25244384.630248707</v>
      </c>
      <c r="AE90" s="2">
        <f>IF(AE88&gt;=52800000,52800000,IF(AB69=Graph!G$1*1000,AE89+Graph!G$1*1000,AC90))</f>
        <v>882045.2</v>
      </c>
      <c r="AF90" s="3">
        <f t="shared" si="11"/>
        <v>882045.2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16</v>
      </c>
      <c r="C91" s="7"/>
      <c r="D91" s="2" t="e">
        <f t="shared" si="12"/>
        <v>#N/A</v>
      </c>
      <c r="E91" s="2" t="e">
        <f t="shared" si="22"/>
        <v>#N/A</v>
      </c>
      <c r="F91" s="2">
        <v>454945.90934064984</v>
      </c>
      <c r="G91" s="2">
        <f t="shared" si="25"/>
        <v>454945.90934064984</v>
      </c>
      <c r="H91" s="2">
        <f t="shared" si="13"/>
        <v>25709661.703296646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990990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468186.74330055714</v>
      </c>
      <c r="Q91" s="2">
        <f t="shared" si="26"/>
        <v>468186.74330055714</v>
      </c>
      <c r="R91" s="2">
        <f t="shared" si="16"/>
        <v>26594616.573549271</v>
      </c>
      <c r="S91" s="2">
        <f t="shared" si="17"/>
        <v>454945.90934064984</v>
      </c>
      <c r="T91" s="2">
        <f t="shared" si="18"/>
        <v>18142</v>
      </c>
      <c r="U91" s="2">
        <f t="shared" si="19"/>
        <v>468186.74330055714</v>
      </c>
      <c r="V91" s="2">
        <f t="shared" si="5"/>
        <v>894133.67999999993</v>
      </c>
      <c r="W91" s="2">
        <f t="shared" si="20"/>
        <v>12088.479999999981</v>
      </c>
      <c r="X91" s="2">
        <f t="shared" si="6"/>
        <v>456098.26330055716</v>
      </c>
      <c r="Y91" s="2">
        <f t="shared" si="7"/>
        <v>25700482.893549263</v>
      </c>
      <c r="Z91" s="2" t="str">
        <f t="shared" si="8"/>
        <v>HERE</v>
      </c>
      <c r="AA91" s="2">
        <f>IF(Z91="HERE",Y91,AA90+Graph!$G$1*1000)</f>
        <v>25700482.893549263</v>
      </c>
      <c r="AB91" s="2">
        <f t="shared" si="21"/>
        <v>456098.26330055669</v>
      </c>
      <c r="AC91" s="2">
        <f t="shared" si="9"/>
        <v>894133.67999999993</v>
      </c>
      <c r="AD91" s="3">
        <f t="shared" si="10"/>
        <v>25700482.893549263</v>
      </c>
      <c r="AE91" s="2">
        <f>IF(AE89&gt;=52800000,52800000,IF(AB70=Graph!G$1*1000,AE90+Graph!G$1*1000,AC91))</f>
        <v>894133.67999999993</v>
      </c>
      <c r="AF91" s="3">
        <f t="shared" si="11"/>
        <v>894133.67999999993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17</v>
      </c>
      <c r="C92" s="7"/>
      <c r="D92" s="2" t="e">
        <f t="shared" si="12"/>
        <v>#N/A</v>
      </c>
      <c r="E92" s="2" t="e">
        <f t="shared" si="22"/>
        <v>#N/A</v>
      </c>
      <c r="F92" s="2">
        <v>457123.47472527623</v>
      </c>
      <c r="G92" s="2">
        <f t="shared" si="25"/>
        <v>457123.47472527623</v>
      </c>
      <c r="H92" s="2">
        <f t="shared" si="13"/>
        <v>26166785.178021923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1009132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470594.44596105814</v>
      </c>
      <c r="Q92" s="2">
        <f t="shared" si="26"/>
        <v>470594.44596105814</v>
      </c>
      <c r="R92" s="2">
        <f t="shared" si="16"/>
        <v>27065211.019510329</v>
      </c>
      <c r="S92" s="2">
        <f t="shared" si="17"/>
        <v>457123.47472527623</v>
      </c>
      <c r="T92" s="2">
        <f t="shared" si="18"/>
        <v>18142</v>
      </c>
      <c r="U92" s="2">
        <f t="shared" si="19"/>
        <v>470594.44596105814</v>
      </c>
      <c r="V92" s="2">
        <f t="shared" si="5"/>
        <v>906222.16</v>
      </c>
      <c r="W92" s="2">
        <f t="shared" si="20"/>
        <v>12088.480000000098</v>
      </c>
      <c r="X92" s="2">
        <f t="shared" si="6"/>
        <v>458505.96596105804</v>
      </c>
      <c r="Y92" s="2">
        <f t="shared" si="7"/>
        <v>26158988.859510321</v>
      </c>
      <c r="Z92" s="2" t="str">
        <f t="shared" si="8"/>
        <v>HERE</v>
      </c>
      <c r="AA92" s="2">
        <f>IF(Z92="HERE",Y92,AA91+Graph!$G$1*1000)</f>
        <v>26158988.859510321</v>
      </c>
      <c r="AB92" s="2">
        <f t="shared" si="21"/>
        <v>458505.96596105769</v>
      </c>
      <c r="AC92" s="2">
        <f t="shared" si="9"/>
        <v>906222.16</v>
      </c>
      <c r="AD92" s="3">
        <f t="shared" si="10"/>
        <v>26158988.859510321</v>
      </c>
      <c r="AE92" s="2">
        <f>IF(AE90&gt;=52800000,52800000,IF(AB71=Graph!G$1*1000,AE91+Graph!G$1*1000,AC92))</f>
        <v>906222.16</v>
      </c>
      <c r="AF92" s="3">
        <f t="shared" si="11"/>
        <v>906222.16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18</v>
      </c>
      <c r="C93" s="7"/>
      <c r="D93" s="2" t="e">
        <f t="shared" si="12"/>
        <v>#N/A</v>
      </c>
      <c r="E93" s="2" t="e">
        <f t="shared" si="22"/>
        <v>#N/A</v>
      </c>
      <c r="F93" s="2">
        <v>459301.04010988772</v>
      </c>
      <c r="G93" s="2">
        <f t="shared" si="25"/>
        <v>459301.04010988772</v>
      </c>
      <c r="H93" s="2">
        <f t="shared" si="13"/>
        <v>26626086.21813181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1027274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473002.14862155914</v>
      </c>
      <c r="Q93" s="2">
        <f t="shared" si="26"/>
        <v>473002.14862155914</v>
      </c>
      <c r="R93" s="2">
        <f t="shared" si="16"/>
        <v>27538213.168131888</v>
      </c>
      <c r="S93" s="2">
        <f t="shared" si="17"/>
        <v>459301.04010988772</v>
      </c>
      <c r="T93" s="2">
        <f t="shared" si="18"/>
        <v>18142</v>
      </c>
      <c r="U93" s="2">
        <f t="shared" si="19"/>
        <v>473002.14862155914</v>
      </c>
      <c r="V93" s="2">
        <f t="shared" si="5"/>
        <v>918310.64</v>
      </c>
      <c r="W93" s="2">
        <f t="shared" si="20"/>
        <v>12088.479999999981</v>
      </c>
      <c r="X93" s="2">
        <f t="shared" si="6"/>
        <v>460913.66862155916</v>
      </c>
      <c r="Y93" s="2">
        <f t="shared" si="7"/>
        <v>26619902.52813188</v>
      </c>
      <c r="Z93" s="2" t="str">
        <f t="shared" si="8"/>
        <v>HERE</v>
      </c>
      <c r="AA93" s="2">
        <f>IF(Z93="HERE",Y93,AA92+Graph!$G$1*1000)</f>
        <v>26619902.52813188</v>
      </c>
      <c r="AB93" s="2">
        <f t="shared" si="21"/>
        <v>460913.6686215587</v>
      </c>
      <c r="AC93" s="2">
        <f t="shared" si="9"/>
        <v>918310.64</v>
      </c>
      <c r="AD93" s="3">
        <f t="shared" si="10"/>
        <v>26619902.52813188</v>
      </c>
      <c r="AE93" s="2">
        <f>IF(AE91&gt;=52800000,52800000,IF(AB72=Graph!G$1*1000,AE92+Graph!G$1*1000,AC93))</f>
        <v>918310.64</v>
      </c>
      <c r="AF93" s="3">
        <f t="shared" si="11"/>
        <v>918310.64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19</v>
      </c>
      <c r="C94" s="7"/>
      <c r="D94" s="2" t="e">
        <f t="shared" si="12"/>
        <v>#N/A</v>
      </c>
      <c r="E94" s="2" t="e">
        <f t="shared" si="22"/>
        <v>#N/A</v>
      </c>
      <c r="F94" s="2">
        <v>461478.60549449921</v>
      </c>
      <c r="G94" s="2">
        <f t="shared" si="25"/>
        <v>461478.60549449921</v>
      </c>
      <c r="H94" s="2">
        <f t="shared" si="13"/>
        <v>27087564.82362631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1045416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475409.85128204525</v>
      </c>
      <c r="Q94" s="2">
        <f t="shared" si="26"/>
        <v>475409.85128204525</v>
      </c>
      <c r="R94" s="2">
        <f t="shared" si="16"/>
        <v>28013623.019413933</v>
      </c>
      <c r="S94" s="2">
        <f t="shared" si="17"/>
        <v>461478.60549449921</v>
      </c>
      <c r="T94" s="2">
        <f t="shared" si="18"/>
        <v>18142</v>
      </c>
      <c r="U94" s="2">
        <f t="shared" si="19"/>
        <v>475409.85128204525</v>
      </c>
      <c r="V94" s="2">
        <f t="shared" si="5"/>
        <v>930399.12</v>
      </c>
      <c r="W94" s="2">
        <f t="shared" si="20"/>
        <v>12088.479999999981</v>
      </c>
      <c r="X94" s="2">
        <f t="shared" si="6"/>
        <v>463321.37128204526</v>
      </c>
      <c r="Y94" s="2">
        <f t="shared" si="7"/>
        <v>27083223.899413925</v>
      </c>
      <c r="Z94" s="2" t="str">
        <f t="shared" si="8"/>
        <v>HERE</v>
      </c>
      <c r="AA94" s="2">
        <f>IF(Z94="HERE",Y94,AA93+Graph!$G$1*1000)</f>
        <v>27083223.899413925</v>
      </c>
      <c r="AB94" s="2">
        <f t="shared" si="21"/>
        <v>463321.3712820448</v>
      </c>
      <c r="AC94" s="2">
        <f t="shared" si="9"/>
        <v>930399.12</v>
      </c>
      <c r="AD94" s="3">
        <f t="shared" si="10"/>
        <v>27083223.899413925</v>
      </c>
      <c r="AE94" s="2">
        <f>IF(AE92&gt;=52800000,52800000,IF(AB73=Graph!G$1*1000,AE93+Graph!G$1*1000,AC94))</f>
        <v>930399.12</v>
      </c>
      <c r="AF94" s="3">
        <f t="shared" si="11"/>
        <v>930399.12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20</v>
      </c>
      <c r="C95" s="7"/>
      <c r="D95" s="2" t="e">
        <f t="shared" si="12"/>
        <v>#N/A</v>
      </c>
      <c r="E95" s="2" t="e">
        <f t="shared" si="22"/>
        <v>#N/A</v>
      </c>
      <c r="F95" s="2">
        <v>463656.17087911069</v>
      </c>
      <c r="G95" s="2">
        <f t="shared" si="25"/>
        <v>463656.17087911069</v>
      </c>
      <c r="H95" s="2">
        <f t="shared" si="13"/>
        <v>27551220.99450542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1063558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477817.55394254625</v>
      </c>
      <c r="Q95" s="2">
        <f t="shared" si="26"/>
        <v>477817.55394254625</v>
      </c>
      <c r="R95" s="2">
        <f t="shared" si="16"/>
        <v>28491440.573356479</v>
      </c>
      <c r="S95" s="2">
        <f t="shared" si="17"/>
        <v>463656.17087911069</v>
      </c>
      <c r="T95" s="2">
        <f t="shared" si="18"/>
        <v>18142</v>
      </c>
      <c r="U95" s="2">
        <f t="shared" si="19"/>
        <v>477817.55394254625</v>
      </c>
      <c r="V95" s="2">
        <f t="shared" si="5"/>
        <v>942487.6</v>
      </c>
      <c r="W95" s="2">
        <f t="shared" si="20"/>
        <v>12088.479999999981</v>
      </c>
      <c r="X95" s="2">
        <f t="shared" si="6"/>
        <v>465729.07394254627</v>
      </c>
      <c r="Y95" s="2">
        <f t="shared" ref="Y95:Y158" si="30">IF(COUNT($C96)=0,IF(COUNT($C95)=1,C95,SUM(Y94+X95)),C95)</f>
        <v>27548952.97335647</v>
      </c>
      <c r="Z95" s="2" t="str">
        <f t="shared" si="8"/>
        <v>HERE</v>
      </c>
      <c r="AA95" s="2">
        <f>IF(Z95="HERE",Y95,AA94+Graph!$G$1*1000)</f>
        <v>27548952.97335647</v>
      </c>
      <c r="AB95" s="2">
        <f t="shared" si="21"/>
        <v>465729.0739425458</v>
      </c>
      <c r="AC95" s="2">
        <f t="shared" ref="AC95:AC158" si="31">IF(Z96="HERE",V95,AC94)</f>
        <v>942487.6</v>
      </c>
      <c r="AD95" s="3">
        <f t="shared" si="10"/>
        <v>27548952.97335647</v>
      </c>
      <c r="AE95" s="2">
        <f>IF(AE93&gt;=52800000,52800000,IF(AB74=Graph!G$1*1000,AE94+Graph!G$1*1000,AC95))</f>
        <v>942487.6</v>
      </c>
      <c r="AF95" s="3">
        <f t="shared" si="11"/>
        <v>942487.6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21</v>
      </c>
      <c r="C96" s="7"/>
      <c r="D96" s="2" t="e">
        <f t="shared" si="12"/>
        <v>#N/A</v>
      </c>
      <c r="E96" s="2" t="e">
        <f t="shared" si="22"/>
        <v>#N/A</v>
      </c>
      <c r="F96" s="2">
        <v>465833.73626373708</v>
      </c>
      <c r="G96" s="2">
        <f t="shared" si="25"/>
        <v>465833.73626373708</v>
      </c>
      <c r="H96" s="2">
        <f t="shared" ref="H96:H159" si="32">IF(COUNT($C97)=0,IF(COUNT($C96)=1,C96,SUM(H95+G96)),C96)</f>
        <v>28017054.730769157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1081700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480225.25660304725</v>
      </c>
      <c r="Q96" s="2">
        <f t="shared" si="26"/>
        <v>480225.25660304725</v>
      </c>
      <c r="R96" s="2">
        <f t="shared" ref="R96:R159" si="33">IF(COUNT($C97)=0,IF(COUNT($C96)=1,M96,SUM(R95+Q96)),M96)</f>
        <v>28971665.829959527</v>
      </c>
      <c r="S96" s="2">
        <f t="shared" si="17"/>
        <v>465833.73626373708</v>
      </c>
      <c r="T96" s="2">
        <f t="shared" si="18"/>
        <v>18142</v>
      </c>
      <c r="U96" s="2">
        <f t="shared" si="19"/>
        <v>480225.25660304725</v>
      </c>
      <c r="V96" s="2">
        <f t="shared" si="5"/>
        <v>954576.08</v>
      </c>
      <c r="W96" s="2">
        <f t="shared" si="20"/>
        <v>12088.479999999981</v>
      </c>
      <c r="X96" s="2">
        <f t="shared" si="6"/>
        <v>468136.77660304727</v>
      </c>
      <c r="Y96" s="2">
        <f t="shared" si="30"/>
        <v>28017089.749959517</v>
      </c>
      <c r="Z96" s="2" t="str">
        <f t="shared" si="8"/>
        <v>HERE</v>
      </c>
      <c r="AA96" s="2">
        <f>IF(Z96="HERE",Y96,AA95+Graph!$G$1*1000)</f>
        <v>28017089.749959517</v>
      </c>
      <c r="AB96" s="2">
        <f t="shared" si="21"/>
        <v>468136.7766030468</v>
      </c>
      <c r="AC96" s="2">
        <f t="shared" si="31"/>
        <v>954576.08</v>
      </c>
      <c r="AD96" s="3">
        <f t="shared" si="10"/>
        <v>28017089.749959517</v>
      </c>
      <c r="AE96" s="2">
        <f>IF(AE94&gt;=52800000,52800000,IF(AB75=Graph!G$1*1000,AE95+Graph!G$1*1000,AC96))</f>
        <v>954576.08</v>
      </c>
      <c r="AF96" s="3">
        <f t="shared" si="11"/>
        <v>954576.08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22</v>
      </c>
      <c r="C97" s="7"/>
      <c r="D97" s="2" t="e">
        <f t="shared" si="12"/>
        <v>#N/A</v>
      </c>
      <c r="E97" s="2" t="e">
        <f t="shared" si="22"/>
        <v>#N/A</v>
      </c>
      <c r="F97" s="2">
        <v>468011.30164834857</v>
      </c>
      <c r="G97" s="2">
        <f t="shared" si="25"/>
        <v>468011.30164834857</v>
      </c>
      <c r="H97" s="2">
        <f t="shared" si="32"/>
        <v>28485066.032417506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1099842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482632.95926354825</v>
      </c>
      <c r="Q97" s="2">
        <f t="shared" si="26"/>
        <v>482632.95926354825</v>
      </c>
      <c r="R97" s="2">
        <f t="shared" si="33"/>
        <v>29454298.789223075</v>
      </c>
      <c r="S97" s="2">
        <f t="shared" si="17"/>
        <v>468011.30164834857</v>
      </c>
      <c r="T97" s="2">
        <f t="shared" si="18"/>
        <v>18142</v>
      </c>
      <c r="U97" s="2">
        <f t="shared" si="19"/>
        <v>482632.95926354825</v>
      </c>
      <c r="V97" s="2">
        <f t="shared" si="5"/>
        <v>966664.56</v>
      </c>
      <c r="W97" s="2">
        <f t="shared" si="20"/>
        <v>12088.480000000098</v>
      </c>
      <c r="X97" s="2">
        <f t="shared" si="6"/>
        <v>470544.47926354816</v>
      </c>
      <c r="Y97" s="2">
        <f t="shared" si="30"/>
        <v>28487634.229223065</v>
      </c>
      <c r="Z97" s="2" t="str">
        <f t="shared" si="8"/>
        <v>HERE</v>
      </c>
      <c r="AA97" s="2">
        <f>IF(Z97="HERE",Y97,AA96+Graph!$G$1*1000)</f>
        <v>28487634.229223065</v>
      </c>
      <c r="AB97" s="2">
        <f t="shared" si="21"/>
        <v>470544.47926354781</v>
      </c>
      <c r="AC97" s="2">
        <f t="shared" si="31"/>
        <v>966664.56</v>
      </c>
      <c r="AD97" s="3">
        <f t="shared" si="10"/>
        <v>28487634.229223065</v>
      </c>
      <c r="AE97" s="2">
        <f>IF(AE95&gt;=52800000,52800000,IF(AB76=Graph!G$1*1000,AE96+Graph!G$1*1000,AC97))</f>
        <v>966664.56</v>
      </c>
      <c r="AF97" s="3">
        <f t="shared" si="11"/>
        <v>966664.56</v>
      </c>
      <c r="AG97" s="3">
        <f t="shared" si="29"/>
        <v>17236276.275053792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23</v>
      </c>
      <c r="C98" s="7"/>
      <c r="D98" s="2" t="e">
        <f t="shared" si="12"/>
        <v>#N/A</v>
      </c>
      <c r="E98" s="2" t="e">
        <f t="shared" si="22"/>
        <v>#N/A</v>
      </c>
      <c r="F98" s="2">
        <v>470188.86703296006</v>
      </c>
      <c r="G98" s="2">
        <f t="shared" si="25"/>
        <v>470188.86703296006</v>
      </c>
      <c r="H98" s="2">
        <f t="shared" si="32"/>
        <v>28955254.899450466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1117984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485040.66192403436</v>
      </c>
      <c r="Q98" s="2">
        <f t="shared" si="26"/>
        <v>485040.66192403436</v>
      </c>
      <c r="R98" s="2">
        <f t="shared" si="33"/>
        <v>29939339.451147109</v>
      </c>
      <c r="S98" s="2">
        <f t="shared" si="17"/>
        <v>470188.86703296006</v>
      </c>
      <c r="T98" s="2">
        <f t="shared" si="18"/>
        <v>18142</v>
      </c>
      <c r="U98" s="2">
        <f t="shared" si="19"/>
        <v>485040.66192403436</v>
      </c>
      <c r="V98" s="2">
        <f t="shared" si="5"/>
        <v>978753.04</v>
      </c>
      <c r="W98" s="2">
        <f t="shared" si="20"/>
        <v>12088.479999999981</v>
      </c>
      <c r="X98" s="2">
        <f t="shared" si="6"/>
        <v>472952.18192403438</v>
      </c>
      <c r="Y98" s="2">
        <f t="shared" si="30"/>
        <v>28960586.411147099</v>
      </c>
      <c r="Z98" s="2" t="str">
        <f t="shared" si="8"/>
        <v>HERE</v>
      </c>
      <c r="AA98" s="2">
        <f>IF(Z98="HERE",Y98,AA97+Graph!$G$1*1000)</f>
        <v>28960586.411147099</v>
      </c>
      <c r="AB98" s="2">
        <f t="shared" si="21"/>
        <v>472952.18192403391</v>
      </c>
      <c r="AC98" s="2">
        <f t="shared" si="31"/>
        <v>978753.04</v>
      </c>
      <c r="AD98" s="3">
        <f t="shared" si="10"/>
        <v>28960586.411147099</v>
      </c>
      <c r="AE98" s="2">
        <f>IF(AE96&gt;=52800000,52800000,IF(AB77=Graph!G$1*1000,AE97+Graph!G$1*1000,AC98))</f>
        <v>978753.04</v>
      </c>
      <c r="AF98" s="3">
        <f t="shared" si="11"/>
        <v>978753.04</v>
      </c>
      <c r="AG98" s="3">
        <f t="shared" si="29"/>
        <v>17617032.082502034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24</v>
      </c>
      <c r="C99" s="7"/>
      <c r="D99" s="2" t="e">
        <f t="shared" si="12"/>
        <v>#N/A</v>
      </c>
      <c r="E99" s="2" t="e">
        <f t="shared" si="22"/>
        <v>#N/A</v>
      </c>
      <c r="F99" s="2">
        <v>472366.43241757154</v>
      </c>
      <c r="G99" s="2">
        <f t="shared" si="25"/>
        <v>472366.43241757154</v>
      </c>
      <c r="H99" s="2">
        <f t="shared" si="32"/>
        <v>29427621.331868038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1136126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487448.36458453536</v>
      </c>
      <c r="Q99" s="2">
        <f t="shared" si="26"/>
        <v>487448.36458453536</v>
      </c>
      <c r="R99" s="2">
        <f t="shared" si="33"/>
        <v>30426787.815731645</v>
      </c>
      <c r="S99" s="2">
        <f t="shared" si="17"/>
        <v>472366.43241757154</v>
      </c>
      <c r="T99" s="2">
        <f t="shared" si="18"/>
        <v>18142</v>
      </c>
      <c r="U99" s="2">
        <f t="shared" si="19"/>
        <v>487448.36458453536</v>
      </c>
      <c r="V99" s="2">
        <f t="shared" si="5"/>
        <v>990841.52</v>
      </c>
      <c r="W99" s="2">
        <f t="shared" si="20"/>
        <v>12088.479999999981</v>
      </c>
      <c r="X99" s="2">
        <f t="shared" si="6"/>
        <v>475359.88458453538</v>
      </c>
      <c r="Y99" s="2">
        <f t="shared" si="30"/>
        <v>29435946.295731634</v>
      </c>
      <c r="Z99" s="2" t="str">
        <f t="shared" si="8"/>
        <v>HERE</v>
      </c>
      <c r="AA99" s="2">
        <f>IF(Z99="HERE",Y99,AA98+Graph!$G$1*1000)</f>
        <v>29435946.295731634</v>
      </c>
      <c r="AB99" s="2">
        <f t="shared" si="21"/>
        <v>475359.88458453491</v>
      </c>
      <c r="AC99" s="2">
        <f t="shared" si="31"/>
        <v>990841.52</v>
      </c>
      <c r="AD99" s="3">
        <f t="shared" si="10"/>
        <v>29435946.295731634</v>
      </c>
      <c r="AE99" s="2">
        <f>IF(AE97&gt;=52800000,52800000,IF(AB78=Graph!G$1*1000,AE98+Graph!G$1*1000,AC99))</f>
        <v>990841.52</v>
      </c>
      <c r="AF99" s="3">
        <f t="shared" si="11"/>
        <v>990841.52</v>
      </c>
      <c r="AG99" s="3">
        <f t="shared" si="29"/>
        <v>17999954.822344713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25</v>
      </c>
      <c r="C100" s="14"/>
      <c r="D100" s="13" t="e">
        <f t="shared" si="12"/>
        <v>#N/A</v>
      </c>
      <c r="E100" s="13" t="e">
        <f t="shared" si="22"/>
        <v>#N/A</v>
      </c>
      <c r="F100" s="13">
        <v>474543.99780219793</v>
      </c>
      <c r="G100" s="2">
        <f t="shared" si="25"/>
        <v>474543.99780219793</v>
      </c>
      <c r="H100" s="13">
        <f t="shared" si="32"/>
        <v>29902165.329670236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1154268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489856.06724503636</v>
      </c>
      <c r="Q100" s="2">
        <f t="shared" si="26"/>
        <v>489856.06724503636</v>
      </c>
      <c r="R100" s="13">
        <f t="shared" si="33"/>
        <v>30916643.882976681</v>
      </c>
      <c r="S100" s="13">
        <f t="shared" si="17"/>
        <v>474543.99780219793</v>
      </c>
      <c r="T100" s="13">
        <f t="shared" si="18"/>
        <v>18142</v>
      </c>
      <c r="U100" s="13">
        <f t="shared" si="19"/>
        <v>489856.06724503636</v>
      </c>
      <c r="V100" s="13">
        <f t="shared" si="5"/>
        <v>1002930</v>
      </c>
      <c r="W100" s="13">
        <f t="shared" si="20"/>
        <v>12088.479999999981</v>
      </c>
      <c r="X100" s="13">
        <f t="shared" si="6"/>
        <v>477767.58724503638</v>
      </c>
      <c r="Y100" s="2">
        <f t="shared" si="30"/>
        <v>29913713.88297667</v>
      </c>
      <c r="Z100" s="2" t="str">
        <f t="shared" si="8"/>
        <v>HERE</v>
      </c>
      <c r="AA100" s="2">
        <f>IF(Z100="HERE",Y100,AA99+Graph!$G$1*1000)</f>
        <v>29913713.88297667</v>
      </c>
      <c r="AB100" s="2">
        <f t="shared" si="21"/>
        <v>477767.58724503592</v>
      </c>
      <c r="AC100" s="2">
        <f t="shared" si="31"/>
        <v>1002930</v>
      </c>
      <c r="AD100" s="3">
        <f t="shared" si="10"/>
        <v>29913713.88297667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18385044.494581845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26</v>
      </c>
      <c r="C101" s="7"/>
      <c r="D101" s="2" t="e">
        <f t="shared" si="12"/>
        <v>#N/A</v>
      </c>
      <c r="E101" s="2" t="e">
        <f t="shared" si="22"/>
        <v>#N/A</v>
      </c>
      <c r="F101" s="2">
        <v>476721.56318680942</v>
      </c>
      <c r="G101" s="2">
        <f t="shared" si="25"/>
        <v>476721.56318680942</v>
      </c>
      <c r="H101" s="2">
        <f t="shared" si="32"/>
        <v>30378886.892857045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1172410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492263.76990553737</v>
      </c>
      <c r="Q101" s="2">
        <f t="shared" si="26"/>
        <v>492263.76990553737</v>
      </c>
      <c r="R101" s="2">
        <f t="shared" si="33"/>
        <v>31408907.652882218</v>
      </c>
      <c r="S101" s="2">
        <f t="shared" si="17"/>
        <v>476721.56318680942</v>
      </c>
      <c r="T101" s="2">
        <f t="shared" si="18"/>
        <v>18142</v>
      </c>
      <c r="U101" s="2">
        <f t="shared" si="19"/>
        <v>492263.76990553737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438826.05561982305</v>
      </c>
      <c r="Y101" s="2">
        <f t="shared" si="30"/>
        <v>30352539.938596494</v>
      </c>
      <c r="Z101" s="2" t="str">
        <f t="shared" si="8"/>
        <v>HERE</v>
      </c>
      <c r="AA101" s="2">
        <f>IF(Z101="HERE",Y101,AA100+Graph!$G$1*1000)</f>
        <v>30352539.938596494</v>
      </c>
      <c r="AB101" s="2">
        <f t="shared" si="21"/>
        <v>438826.05561982468</v>
      </c>
      <c r="AC101" s="2">
        <f t="shared" si="31"/>
        <v>1056367.7142857143</v>
      </c>
      <c r="AD101" s="3">
        <f t="shared" si="10"/>
        <v>30352539.938596494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18772301.099213425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27</v>
      </c>
      <c r="C102" s="7"/>
      <c r="D102" s="2" t="e">
        <f t="shared" si="12"/>
        <v>#N/A</v>
      </c>
      <c r="E102" s="2" t="e">
        <f t="shared" si="22"/>
        <v>#N/A</v>
      </c>
      <c r="F102" s="2">
        <v>478899.12857142091</v>
      </c>
      <c r="G102" s="2">
        <f t="shared" ref="G102:G165" si="35">IF(F102&gt;800000,$AK$31*1000,F102)</f>
        <v>478899.12857142091</v>
      </c>
      <c r="H102" s="2">
        <f t="shared" si="32"/>
        <v>30857786.021428466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1190552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494671.47256603837</v>
      </c>
      <c r="Q102" s="2">
        <f t="shared" ref="Q102:Q165" si="36">IF(P102&gt;800000,800000,P102)</f>
        <v>494671.47256603837</v>
      </c>
      <c r="R102" s="2">
        <f t="shared" si="33"/>
        <v>31903579.125448257</v>
      </c>
      <c r="S102" s="2">
        <f t="shared" si="17"/>
        <v>478899.12857142091</v>
      </c>
      <c r="T102" s="2">
        <f t="shared" si="18"/>
        <v>18142</v>
      </c>
      <c r="U102" s="2">
        <f t="shared" si="19"/>
        <v>494671.47256603837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441233.75828032405</v>
      </c>
      <c r="Y102" s="2">
        <f t="shared" si="30"/>
        <v>30793773.69687682</v>
      </c>
      <c r="Z102" s="2" t="str">
        <f t="shared" si="8"/>
        <v>HERE</v>
      </c>
      <c r="AA102" s="2">
        <f>IF(Z102="HERE",Y102,AA101+Graph!$G$1*1000)</f>
        <v>30793773.69687682</v>
      </c>
      <c r="AB102" s="2">
        <f t="shared" si="21"/>
        <v>441233.75828032568</v>
      </c>
      <c r="AC102" s="2">
        <f t="shared" si="31"/>
        <v>1109805.4285714286</v>
      </c>
      <c r="AD102" s="3">
        <f t="shared" si="10"/>
        <v>30793773.69687682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19161724.636239454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28</v>
      </c>
      <c r="C103" s="7"/>
      <c r="D103" s="2" t="e">
        <f t="shared" si="12"/>
        <v>#N/A</v>
      </c>
      <c r="E103" s="2" t="e">
        <f t="shared" si="22"/>
        <v>#N/A</v>
      </c>
      <c r="F103" s="2">
        <v>481076.6939560473</v>
      </c>
      <c r="G103" s="2">
        <f t="shared" si="35"/>
        <v>481076.6939560473</v>
      </c>
      <c r="H103" s="2">
        <f t="shared" si="32"/>
        <v>31338862.715384513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1208694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497079.17522652447</v>
      </c>
      <c r="Q103" s="2">
        <f t="shared" si="36"/>
        <v>497079.17522652447</v>
      </c>
      <c r="R103" s="2">
        <f t="shared" si="33"/>
        <v>32400658.300674781</v>
      </c>
      <c r="S103" s="2">
        <f t="shared" si="17"/>
        <v>481076.6939560473</v>
      </c>
      <c r="T103" s="2">
        <f t="shared" si="18"/>
        <v>18142</v>
      </c>
      <c r="U103" s="2">
        <f t="shared" si="19"/>
        <v>497079.17522652447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443641.46094081039</v>
      </c>
      <c r="Y103" s="2">
        <f t="shared" si="30"/>
        <v>31237415.157817632</v>
      </c>
      <c r="Z103" s="2" t="str">
        <f t="shared" si="8"/>
        <v>HERE</v>
      </c>
      <c r="AA103" s="2">
        <f>IF(Z103="HERE",Y103,AA102+Graph!$G$1*1000)</f>
        <v>31237415.157817632</v>
      </c>
      <c r="AB103" s="2">
        <f t="shared" si="21"/>
        <v>443641.46094081178</v>
      </c>
      <c r="AC103" s="2">
        <f t="shared" si="31"/>
        <v>1163243.1428571427</v>
      </c>
      <c r="AD103" s="3">
        <f t="shared" si="10"/>
        <v>31237415.157817632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19553315.105659928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29</v>
      </c>
      <c r="C104" s="7"/>
      <c r="D104" s="2" t="e">
        <f t="shared" si="12"/>
        <v>#N/A</v>
      </c>
      <c r="E104" s="2" t="e">
        <f t="shared" si="22"/>
        <v>#N/A</v>
      </c>
      <c r="F104" s="2">
        <v>483254.25934065878</v>
      </c>
      <c r="G104" s="2">
        <f t="shared" si="35"/>
        <v>483254.25934065878</v>
      </c>
      <c r="H104" s="2">
        <f t="shared" si="32"/>
        <v>31822116.974725172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1226836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499486.87788702548</v>
      </c>
      <c r="Q104" s="2">
        <f t="shared" si="36"/>
        <v>499486.87788702548</v>
      </c>
      <c r="R104" s="2">
        <f t="shared" si="33"/>
        <v>32900145.178561807</v>
      </c>
      <c r="S104" s="2">
        <f t="shared" si="17"/>
        <v>483254.25934065878</v>
      </c>
      <c r="T104" s="2">
        <f t="shared" si="18"/>
        <v>18142</v>
      </c>
      <c r="U104" s="2">
        <f t="shared" si="19"/>
        <v>499486.87788702548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446049.16360131116</v>
      </c>
      <c r="Y104" s="2">
        <f t="shared" si="30"/>
        <v>31683464.321418945</v>
      </c>
      <c r="Z104" s="2" t="str">
        <f t="shared" si="8"/>
        <v>HERE</v>
      </c>
      <c r="AA104" s="2">
        <f>IF(Z104="HERE",Y104,AA103+Graph!$G$1*1000)</f>
        <v>31683464.321418945</v>
      </c>
      <c r="AB104" s="2">
        <f t="shared" si="21"/>
        <v>446049.16360131279</v>
      </c>
      <c r="AC104" s="2">
        <f t="shared" si="31"/>
        <v>1216680.857142857</v>
      </c>
      <c r="AD104" s="3">
        <f t="shared" si="10"/>
        <v>31683464.321418945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19947072.507474847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30</v>
      </c>
      <c r="C105" s="7"/>
      <c r="D105" s="2" t="e">
        <f t="shared" si="12"/>
        <v>#N/A</v>
      </c>
      <c r="E105" s="2" t="e">
        <f t="shared" si="22"/>
        <v>#N/A</v>
      </c>
      <c r="F105" s="2">
        <v>485431.82472527027</v>
      </c>
      <c r="G105" s="2">
        <f t="shared" si="35"/>
        <v>485431.82472527027</v>
      </c>
      <c r="H105" s="2">
        <f t="shared" si="32"/>
        <v>32307548.799450442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1244978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501894.58054752648</v>
      </c>
      <c r="Q105" s="2">
        <f t="shared" si="36"/>
        <v>501894.58054752648</v>
      </c>
      <c r="R105" s="2">
        <f t="shared" si="33"/>
        <v>33402039.759109333</v>
      </c>
      <c r="S105" s="2">
        <f t="shared" si="17"/>
        <v>485431.82472527027</v>
      </c>
      <c r="T105" s="2">
        <f t="shared" si="18"/>
        <v>18142</v>
      </c>
      <c r="U105" s="2">
        <f t="shared" si="19"/>
        <v>501894.58054752648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448456.86626181216</v>
      </c>
      <c r="Y105" s="2">
        <f t="shared" si="30"/>
        <v>32131921.187680759</v>
      </c>
      <c r="Z105" s="2" t="str">
        <f t="shared" si="8"/>
        <v>HERE</v>
      </c>
      <c r="AA105" s="2">
        <f>IF(Z105="HERE",Y105,AA104+Graph!$G$1*1000)</f>
        <v>32131921.187680759</v>
      </c>
      <c r="AB105" s="2">
        <f t="shared" si="21"/>
        <v>448456.86626181379</v>
      </c>
      <c r="AC105" s="2">
        <f t="shared" si="31"/>
        <v>1270118.5714285714</v>
      </c>
      <c r="AD105" s="3">
        <f t="shared" si="10"/>
        <v>32131921.187680759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20342996.841684218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31</v>
      </c>
      <c r="C106" s="7"/>
      <c r="D106" s="2" t="e">
        <f t="shared" si="12"/>
        <v>#N/A</v>
      </c>
      <c r="E106" s="2" t="e">
        <f t="shared" si="22"/>
        <v>#N/A</v>
      </c>
      <c r="F106" s="2">
        <v>487609.39010988176</v>
      </c>
      <c r="G106" s="2">
        <f t="shared" si="35"/>
        <v>487609.39010988176</v>
      </c>
      <c r="H106" s="2">
        <f t="shared" si="32"/>
        <v>32795158.189560324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1263120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504302.28320802748</v>
      </c>
      <c r="Q106" s="2">
        <f t="shared" si="36"/>
        <v>504302.28320802748</v>
      </c>
      <c r="R106" s="2">
        <f t="shared" si="33"/>
        <v>33906342.042317361</v>
      </c>
      <c r="S106" s="2">
        <f t="shared" si="17"/>
        <v>487609.39010988176</v>
      </c>
      <c r="T106" s="2">
        <f t="shared" si="18"/>
        <v>18142</v>
      </c>
      <c r="U106" s="2">
        <f t="shared" si="19"/>
        <v>504302.28320802748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450864.56892231316</v>
      </c>
      <c r="Y106" s="2">
        <f t="shared" si="30"/>
        <v>32582785.756603073</v>
      </c>
      <c r="Z106" s="2" t="str">
        <f t="shared" si="8"/>
        <v>HERE</v>
      </c>
      <c r="AA106" s="2">
        <f>IF(Z106="HERE",Y106,AA105+Graph!$G$1*1000)</f>
        <v>32582785.756603073</v>
      </c>
      <c r="AB106" s="2">
        <f t="shared" si="21"/>
        <v>450864.56892231479</v>
      </c>
      <c r="AC106" s="2">
        <f t="shared" si="31"/>
        <v>1323556.2857142857</v>
      </c>
      <c r="AD106" s="3">
        <f t="shared" si="10"/>
        <v>32582785.756603073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20741088.108288042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32</v>
      </c>
      <c r="C107" s="7"/>
      <c r="D107" s="2" t="e">
        <f t="shared" si="12"/>
        <v>#N/A</v>
      </c>
      <c r="E107" s="2" t="e">
        <f t="shared" si="22"/>
        <v>#N/A</v>
      </c>
      <c r="F107" s="2">
        <v>489786.95549450815</v>
      </c>
      <c r="G107" s="2">
        <f t="shared" si="35"/>
        <v>489786.95549450815</v>
      </c>
      <c r="H107" s="2">
        <f t="shared" si="32"/>
        <v>33284945.145054832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1281262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506709.98586851358</v>
      </c>
      <c r="Q107" s="2">
        <f t="shared" si="36"/>
        <v>506709.98586851358</v>
      </c>
      <c r="R107" s="2">
        <f t="shared" si="33"/>
        <v>34413052.028185874</v>
      </c>
      <c r="S107" s="2">
        <f t="shared" si="17"/>
        <v>489786.95549450815</v>
      </c>
      <c r="T107" s="2">
        <f t="shared" si="18"/>
        <v>18142</v>
      </c>
      <c r="U107" s="2">
        <f t="shared" si="19"/>
        <v>506709.98586851358</v>
      </c>
      <c r="V107" s="2">
        <f t="shared" si="34"/>
        <v>1376994</v>
      </c>
      <c r="W107" s="2">
        <f t="shared" si="20"/>
        <v>53437.714285714319</v>
      </c>
      <c r="X107" s="2">
        <f t="shared" si="6"/>
        <v>453272.27158279927</v>
      </c>
      <c r="Y107" s="2">
        <f t="shared" si="30"/>
        <v>33036058.028185874</v>
      </c>
      <c r="Z107" s="2" t="str">
        <f t="shared" si="8"/>
        <v>HERE</v>
      </c>
      <c r="AA107" s="2">
        <f>IF(Z107="HERE",Y107,AA106+Graph!$G$1*1000)</f>
        <v>33036058.028185874</v>
      </c>
      <c r="AB107" s="2">
        <f t="shared" si="21"/>
        <v>453272.27158280089</v>
      </c>
      <c r="AC107" s="2">
        <f t="shared" si="31"/>
        <v>1376994</v>
      </c>
      <c r="AD107" s="3">
        <f t="shared" si="10"/>
        <v>33036058.028185874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21141346.3072863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33</v>
      </c>
      <c r="C108" s="7"/>
      <c r="D108" s="2" t="e">
        <f t="shared" si="12"/>
        <v>#N/A</v>
      </c>
      <c r="E108" s="2" t="e">
        <f t="shared" si="22"/>
        <v>#N/A</v>
      </c>
      <c r="F108" s="2">
        <v>491964.52087911963</v>
      </c>
      <c r="G108" s="2">
        <f t="shared" si="35"/>
        <v>491964.52087911963</v>
      </c>
      <c r="H108" s="2">
        <f t="shared" si="32"/>
        <v>33776909.665933952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1299404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509117.68852901459</v>
      </c>
      <c r="Q108" s="2">
        <f t="shared" si="36"/>
        <v>509117.68852901459</v>
      </c>
      <c r="R108" s="2">
        <f t="shared" si="33"/>
        <v>34922169.716714889</v>
      </c>
      <c r="S108" s="2">
        <f t="shared" si="17"/>
        <v>491964.52087911963</v>
      </c>
      <c r="T108" s="2">
        <f t="shared" si="18"/>
        <v>18142</v>
      </c>
      <c r="U108" s="2">
        <f t="shared" si="19"/>
        <v>509117.68852901459</v>
      </c>
      <c r="V108" s="2">
        <f t="shared" si="34"/>
        <v>1508825.75</v>
      </c>
      <c r="W108" s="2">
        <f t="shared" si="20"/>
        <v>131831.75</v>
      </c>
      <c r="X108" s="2">
        <f t="shared" si="6"/>
        <v>377285.93852901459</v>
      </c>
      <c r="Y108" s="2">
        <f t="shared" si="30"/>
        <v>33413343.966714889</v>
      </c>
      <c r="Z108" s="2" t="str">
        <f t="shared" si="8"/>
        <v>HERE</v>
      </c>
      <c r="AA108" s="2">
        <f>IF(Z108="HERE",Y108,AA107+Graph!$G$1*1000)</f>
        <v>33413343.966714889</v>
      </c>
      <c r="AB108" s="2">
        <f t="shared" si="21"/>
        <v>377285.93852901459</v>
      </c>
      <c r="AC108" s="2">
        <f t="shared" si="31"/>
        <v>1508825.75</v>
      </c>
      <c r="AD108" s="3">
        <f t="shared" si="10"/>
        <v>33413343.966714889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21543771.438679013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34</v>
      </c>
      <c r="C109" s="7"/>
      <c r="D109" s="2" t="e">
        <f t="shared" si="12"/>
        <v>#N/A</v>
      </c>
      <c r="E109" s="2" t="e">
        <f t="shared" si="22"/>
        <v>#N/A</v>
      </c>
      <c r="F109" s="2">
        <v>494142.08626373112</v>
      </c>
      <c r="G109" s="2">
        <f t="shared" si="35"/>
        <v>494142.08626373112</v>
      </c>
      <c r="H109" s="2">
        <f t="shared" si="32"/>
        <v>34271051.752197683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1317546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511525.39118951559</v>
      </c>
      <c r="Q109" s="2">
        <f t="shared" si="36"/>
        <v>511525.39118951559</v>
      </c>
      <c r="R109" s="2">
        <f t="shared" si="33"/>
        <v>35433695.107904404</v>
      </c>
      <c r="S109" s="2">
        <f t="shared" si="17"/>
        <v>494142.08626373112</v>
      </c>
      <c r="T109" s="2">
        <f t="shared" si="18"/>
        <v>18142</v>
      </c>
      <c r="U109" s="2">
        <f t="shared" si="19"/>
        <v>511525.39118951559</v>
      </c>
      <c r="V109" s="2">
        <f t="shared" si="34"/>
        <v>1640657.5</v>
      </c>
      <c r="W109" s="2">
        <f t="shared" si="20"/>
        <v>131831.75</v>
      </c>
      <c r="X109" s="2">
        <f t="shared" si="6"/>
        <v>379693.64118951559</v>
      </c>
      <c r="Y109" s="2">
        <f t="shared" si="30"/>
        <v>33793037.607904404</v>
      </c>
      <c r="Z109" s="2" t="str">
        <f t="shared" si="8"/>
        <v>HERE</v>
      </c>
      <c r="AA109" s="2">
        <f>IF(Z109="HERE",Y109,AA108+Graph!$G$1*1000)</f>
        <v>33793037.607904404</v>
      </c>
      <c r="AB109" s="2">
        <f t="shared" si="21"/>
        <v>379693.64118951559</v>
      </c>
      <c r="AC109" s="2">
        <f t="shared" si="31"/>
        <v>1640657.5</v>
      </c>
      <c r="AD109" s="3">
        <f t="shared" si="10"/>
        <v>33793037.607904404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21948363.502466176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35</v>
      </c>
      <c r="C110" s="7"/>
      <c r="D110" s="2" t="e">
        <f t="shared" si="12"/>
        <v>#N/A</v>
      </c>
      <c r="E110" s="2" t="e">
        <f t="shared" si="22"/>
        <v>#N/A</v>
      </c>
      <c r="F110" s="2">
        <v>496319.65164834261</v>
      </c>
      <c r="G110" s="2">
        <f t="shared" si="35"/>
        <v>496319.65164834261</v>
      </c>
      <c r="H110" s="2">
        <f t="shared" si="32"/>
        <v>34767371.403846025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1335688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513933.09385001659</v>
      </c>
      <c r="Q110" s="2">
        <f t="shared" si="36"/>
        <v>513933.09385001659</v>
      </c>
      <c r="R110" s="2">
        <f t="shared" si="33"/>
        <v>35947628.201754421</v>
      </c>
      <c r="S110" s="2">
        <f t="shared" si="17"/>
        <v>496319.65164834261</v>
      </c>
      <c r="T110" s="2">
        <f t="shared" si="18"/>
        <v>18142</v>
      </c>
      <c r="U110" s="2">
        <f t="shared" si="19"/>
        <v>513933.09385001659</v>
      </c>
      <c r="V110" s="2">
        <f t="shared" si="34"/>
        <v>1772489.25</v>
      </c>
      <c r="W110" s="2">
        <f t="shared" si="20"/>
        <v>131831.75</v>
      </c>
      <c r="X110" s="2">
        <f t="shared" si="6"/>
        <v>382101.34385001659</v>
      </c>
      <c r="Y110" s="2">
        <f t="shared" si="30"/>
        <v>34175138.951754421</v>
      </c>
      <c r="Z110" s="2" t="str">
        <f t="shared" si="8"/>
        <v>HERE</v>
      </c>
      <c r="AA110" s="2">
        <f>IF(Z110="HERE",Y110,AA109+Graph!$G$1*1000)</f>
        <v>34175138.951754421</v>
      </c>
      <c r="AB110" s="2">
        <f t="shared" si="21"/>
        <v>382101.34385001659</v>
      </c>
      <c r="AC110" s="2">
        <f t="shared" si="31"/>
        <v>1772489.25</v>
      </c>
      <c r="AD110" s="3">
        <f t="shared" si="10"/>
        <v>34175138.951754421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22355122.498647787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36</v>
      </c>
      <c r="C111" s="7"/>
      <c r="D111" s="2" t="e">
        <f t="shared" si="12"/>
        <v>#N/A</v>
      </c>
      <c r="E111" s="2" t="e">
        <f t="shared" si="22"/>
        <v>#N/A</v>
      </c>
      <c r="F111" s="2">
        <v>498497.217032969</v>
      </c>
      <c r="G111" s="2">
        <f t="shared" si="35"/>
        <v>498497.217032969</v>
      </c>
      <c r="H111" s="2">
        <f t="shared" si="32"/>
        <v>35265868.620878994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1353830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516340.7965105027</v>
      </c>
      <c r="Q111" s="2">
        <f t="shared" si="36"/>
        <v>516340.7965105027</v>
      </c>
      <c r="R111" s="2">
        <f t="shared" si="33"/>
        <v>36463968.998264924</v>
      </c>
      <c r="S111" s="2">
        <f t="shared" si="17"/>
        <v>498497.217032969</v>
      </c>
      <c r="T111" s="2">
        <f t="shared" si="18"/>
        <v>18142</v>
      </c>
      <c r="U111" s="2">
        <f t="shared" si="19"/>
        <v>516340.7965105027</v>
      </c>
      <c r="V111" s="2">
        <f t="shared" si="34"/>
        <v>1904321</v>
      </c>
      <c r="W111" s="2">
        <f t="shared" si="20"/>
        <v>131831.75</v>
      </c>
      <c r="X111" s="2">
        <f t="shared" si="6"/>
        <v>384509.0465105027</v>
      </c>
      <c r="Y111" s="2">
        <f t="shared" si="30"/>
        <v>34559647.998264924</v>
      </c>
      <c r="Z111" s="2" t="str">
        <f t="shared" si="8"/>
        <v>HERE</v>
      </c>
      <c r="AA111" s="2">
        <f>IF(Z111="HERE",Y111,AA110+Graph!$G$1*1000)</f>
        <v>34559647.998264924</v>
      </c>
      <c r="AB111" s="2">
        <f t="shared" si="21"/>
        <v>384509.0465105027</v>
      </c>
      <c r="AC111" s="2">
        <f t="shared" si="31"/>
        <v>1904321</v>
      </c>
      <c r="AD111" s="3">
        <f t="shared" si="10"/>
        <v>34559647.998264924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22764048.427223839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37</v>
      </c>
      <c r="C112" s="7"/>
      <c r="D112" s="2" t="e">
        <f t="shared" si="12"/>
        <v>#N/A</v>
      </c>
      <c r="E112" s="2" t="e">
        <f t="shared" si="22"/>
        <v>#N/A</v>
      </c>
      <c r="F112" s="2">
        <v>500674.78241758049</v>
      </c>
      <c r="G112" s="2">
        <f t="shared" si="35"/>
        <v>500674.78241758049</v>
      </c>
      <c r="H112" s="2">
        <f t="shared" si="32"/>
        <v>35766543.403296575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1371972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518748.4991710037</v>
      </c>
      <c r="Q112" s="2">
        <f t="shared" si="36"/>
        <v>518748.4991710037</v>
      </c>
      <c r="R112" s="2">
        <f t="shared" si="33"/>
        <v>36982717.497435927</v>
      </c>
      <c r="S112" s="2">
        <f t="shared" si="17"/>
        <v>500674.78241758049</v>
      </c>
      <c r="T112" s="2">
        <f t="shared" si="18"/>
        <v>18142</v>
      </c>
      <c r="U112" s="2">
        <f t="shared" si="19"/>
        <v>518748.4991710037</v>
      </c>
      <c r="V112" s="2">
        <f t="shared" si="34"/>
        <v>2036152.75</v>
      </c>
      <c r="W112" s="2">
        <f t="shared" si="20"/>
        <v>131831.75</v>
      </c>
      <c r="X112" s="2">
        <f t="shared" si="6"/>
        <v>386916.7491710037</v>
      </c>
      <c r="Y112" s="2">
        <f t="shared" si="30"/>
        <v>34946564.747435927</v>
      </c>
      <c r="Z112" s="2" t="str">
        <f t="shared" si="8"/>
        <v>HERE</v>
      </c>
      <c r="AA112" s="2">
        <f>IF(Z112="HERE",Y112,AA111+Graph!$G$1*1000)</f>
        <v>34946564.747435927</v>
      </c>
      <c r="AB112" s="2">
        <f t="shared" si="21"/>
        <v>386916.7491710037</v>
      </c>
      <c r="AC112" s="2">
        <f t="shared" si="31"/>
        <v>2036152.75</v>
      </c>
      <c r="AD112" s="3">
        <f t="shared" si="10"/>
        <v>34946564.747435927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23175141.28819434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38</v>
      </c>
      <c r="C113" s="7"/>
      <c r="D113" s="2" t="e">
        <f t="shared" si="12"/>
        <v>#N/A</v>
      </c>
      <c r="E113" s="2" t="e">
        <f t="shared" si="22"/>
        <v>#N/A</v>
      </c>
      <c r="F113" s="2">
        <v>502852.34780219197</v>
      </c>
      <c r="G113" s="2">
        <f t="shared" si="35"/>
        <v>502852.34780219197</v>
      </c>
      <c r="H113" s="2">
        <f t="shared" si="32"/>
        <v>36269395.751098767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1390114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521156.2018315047</v>
      </c>
      <c r="Q113" s="2">
        <f t="shared" si="36"/>
        <v>521156.2018315047</v>
      </c>
      <c r="R113" s="2">
        <f t="shared" si="33"/>
        <v>37503873.699267432</v>
      </c>
      <c r="S113" s="2">
        <f t="shared" si="17"/>
        <v>502852.34780219197</v>
      </c>
      <c r="T113" s="2">
        <f t="shared" si="18"/>
        <v>18142</v>
      </c>
      <c r="U113" s="2">
        <f t="shared" si="19"/>
        <v>521156.2018315047</v>
      </c>
      <c r="V113" s="2">
        <f t="shared" si="34"/>
        <v>2167984.5</v>
      </c>
      <c r="W113" s="2">
        <f t="shared" si="20"/>
        <v>131831.75</v>
      </c>
      <c r="X113" s="2">
        <f t="shared" si="6"/>
        <v>389324.4518315047</v>
      </c>
      <c r="Y113" s="2">
        <f t="shared" si="30"/>
        <v>35335889.199267432</v>
      </c>
      <c r="Z113" s="2" t="str">
        <f t="shared" si="8"/>
        <v>HERE</v>
      </c>
      <c r="AA113" s="2">
        <f>IF(Z113="HERE",Y113,AA112+Graph!$G$1*1000)</f>
        <v>35335889.199267432</v>
      </c>
      <c r="AB113" s="2">
        <f t="shared" si="21"/>
        <v>389324.4518315047</v>
      </c>
      <c r="AC113" s="2">
        <f t="shared" si="31"/>
        <v>2167984.5</v>
      </c>
      <c r="AD113" s="3">
        <f t="shared" si="10"/>
        <v>35335889.199267432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23588401.081559289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39</v>
      </c>
      <c r="C114" s="7"/>
      <c r="D114" s="2" t="e">
        <f t="shared" si="12"/>
        <v>#N/A</v>
      </c>
      <c r="E114" s="2" t="e">
        <f t="shared" si="22"/>
        <v>#N/A</v>
      </c>
      <c r="F114" s="2">
        <v>505029.91318680346</v>
      </c>
      <c r="G114" s="2">
        <f t="shared" si="35"/>
        <v>505029.91318680346</v>
      </c>
      <c r="H114" s="2">
        <f t="shared" si="32"/>
        <v>36774425.66428557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1408256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523563.90449200571</v>
      </c>
      <c r="Q114" s="2">
        <f t="shared" si="36"/>
        <v>523563.90449200571</v>
      </c>
      <c r="R114" s="2">
        <f t="shared" si="33"/>
        <v>38027437.603759438</v>
      </c>
      <c r="S114" s="2">
        <f t="shared" si="17"/>
        <v>505029.91318680346</v>
      </c>
      <c r="T114" s="2">
        <f t="shared" si="18"/>
        <v>18142</v>
      </c>
      <c r="U114" s="2">
        <f t="shared" si="19"/>
        <v>523563.90449200571</v>
      </c>
      <c r="V114" s="2">
        <f t="shared" si="34"/>
        <v>2299816.25</v>
      </c>
      <c r="W114" s="2">
        <f t="shared" si="20"/>
        <v>131831.75</v>
      </c>
      <c r="X114" s="2">
        <f t="shared" si="6"/>
        <v>391732.15449200571</v>
      </c>
      <c r="Y114" s="2">
        <f t="shared" si="30"/>
        <v>35727621.353759438</v>
      </c>
      <c r="Z114" s="2" t="str">
        <f t="shared" si="8"/>
        <v>HERE</v>
      </c>
      <c r="AA114" s="2">
        <f>IF(Z114="HERE",Y114,AA113+Graph!$G$1*1000)</f>
        <v>35727621.353759438</v>
      </c>
      <c r="AB114" s="2">
        <f t="shared" si="21"/>
        <v>391732.15449200571</v>
      </c>
      <c r="AC114" s="2">
        <f t="shared" si="31"/>
        <v>2299816.25</v>
      </c>
      <c r="AD114" s="3">
        <f t="shared" si="10"/>
        <v>35727621.353759438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24003827.807318695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40</v>
      </c>
      <c r="C115" s="7"/>
      <c r="D115" s="2" t="e">
        <f t="shared" si="12"/>
        <v>#N/A</v>
      </c>
      <c r="E115" s="2" t="e">
        <f t="shared" si="22"/>
        <v>#N/A</v>
      </c>
      <c r="F115" s="2">
        <v>507207.47857142985</v>
      </c>
      <c r="G115" s="2">
        <f t="shared" si="35"/>
        <v>507207.47857142985</v>
      </c>
      <c r="H115" s="2">
        <f t="shared" si="32"/>
        <v>37281633.142857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1426398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525971.60715249181</v>
      </c>
      <c r="Q115" s="2">
        <f t="shared" si="36"/>
        <v>525971.60715249181</v>
      </c>
      <c r="R115" s="2">
        <f t="shared" si="33"/>
        <v>38553409.21091193</v>
      </c>
      <c r="S115" s="2">
        <f t="shared" si="17"/>
        <v>507207.47857142985</v>
      </c>
      <c r="T115" s="2">
        <f t="shared" si="18"/>
        <v>18142</v>
      </c>
      <c r="U115" s="2">
        <f t="shared" si="19"/>
        <v>525971.60715249181</v>
      </c>
      <c r="V115" s="2">
        <f t="shared" si="34"/>
        <v>2431648</v>
      </c>
      <c r="W115" s="2">
        <f t="shared" si="20"/>
        <v>131831.75</v>
      </c>
      <c r="X115" s="2">
        <f t="shared" si="6"/>
        <v>394139.85715249181</v>
      </c>
      <c r="Y115" s="2">
        <f t="shared" si="30"/>
        <v>36121761.21091193</v>
      </c>
      <c r="Z115" s="2" t="str">
        <f t="shared" si="8"/>
        <v>HERE</v>
      </c>
      <c r="AA115" s="2">
        <f>IF(Z115="HERE",Y115,AA114+Graph!$G$1*1000)</f>
        <v>36121761.21091193</v>
      </c>
      <c r="AB115" s="2">
        <f t="shared" si="21"/>
        <v>394139.85715249181</v>
      </c>
      <c r="AC115" s="2">
        <f t="shared" si="31"/>
        <v>2431648</v>
      </c>
      <c r="AD115" s="3">
        <f t="shared" si="10"/>
        <v>36121761.21091193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24421421.465472534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41</v>
      </c>
      <c r="C116" s="7"/>
      <c r="D116" s="2" t="e">
        <f t="shared" si="12"/>
        <v>#N/A</v>
      </c>
      <c r="E116" s="2" t="e">
        <f t="shared" si="22"/>
        <v>#N/A</v>
      </c>
      <c r="F116" s="2">
        <v>509385.04395604134</v>
      </c>
      <c r="G116" s="2">
        <f t="shared" si="35"/>
        <v>509385.04395604134</v>
      </c>
      <c r="H116" s="2">
        <f t="shared" si="32"/>
        <v>37791018.186813042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1444540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528379.30981299281</v>
      </c>
      <c r="Q116" s="2">
        <f t="shared" si="36"/>
        <v>528379.30981299281</v>
      </c>
      <c r="R116" s="2">
        <f t="shared" si="33"/>
        <v>39081788.520724922</v>
      </c>
      <c r="S116" s="2">
        <f t="shared" si="17"/>
        <v>509385.04395604134</v>
      </c>
      <c r="T116" s="2">
        <f t="shared" si="18"/>
        <v>18142</v>
      </c>
      <c r="U116" s="2">
        <f t="shared" si="19"/>
        <v>528379.30981299281</v>
      </c>
      <c r="V116" s="2">
        <f t="shared" si="34"/>
        <v>2639309</v>
      </c>
      <c r="W116" s="2">
        <f t="shared" si="20"/>
        <v>207661</v>
      </c>
      <c r="X116" s="2">
        <f t="shared" si="6"/>
        <v>320718.30981299281</v>
      </c>
      <c r="Y116" s="2">
        <f t="shared" si="30"/>
        <v>36442479.520724922</v>
      </c>
      <c r="Z116" s="2" t="str">
        <f t="shared" si="8"/>
        <v>HERE</v>
      </c>
      <c r="AA116" s="2">
        <f>IF(Z116="HERE",Y116,AA115+Graph!$G$1*1000)</f>
        <v>36442479.520724922</v>
      </c>
      <c r="AB116" s="2">
        <f t="shared" si="21"/>
        <v>320718.30981299281</v>
      </c>
      <c r="AC116" s="2">
        <f t="shared" si="31"/>
        <v>2639309</v>
      </c>
      <c r="AD116" s="3">
        <f t="shared" si="10"/>
        <v>36442479.520724922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24841182.056020822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42</v>
      </c>
      <c r="C117" s="7"/>
      <c r="D117" s="2" t="e">
        <f t="shared" si="12"/>
        <v>#N/A</v>
      </c>
      <c r="E117" s="2" t="e">
        <f t="shared" si="22"/>
        <v>#N/A</v>
      </c>
      <c r="F117" s="2">
        <v>511562.60934065282</v>
      </c>
      <c r="G117" s="2">
        <f t="shared" si="35"/>
        <v>511562.60934065282</v>
      </c>
      <c r="H117" s="2">
        <f t="shared" si="32"/>
        <v>38302580.796153694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1462682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530787.01247349381</v>
      </c>
      <c r="Q117" s="2">
        <f t="shared" si="36"/>
        <v>530787.01247349381</v>
      </c>
      <c r="R117" s="2">
        <f t="shared" si="33"/>
        <v>39612575.533198416</v>
      </c>
      <c r="S117" s="2">
        <f t="shared" si="17"/>
        <v>511562.60934065282</v>
      </c>
      <c r="T117" s="2">
        <f t="shared" si="18"/>
        <v>18142</v>
      </c>
      <c r="U117" s="2">
        <f t="shared" si="19"/>
        <v>530787.01247349381</v>
      </c>
      <c r="V117" s="2">
        <f t="shared" si="34"/>
        <v>2918252</v>
      </c>
      <c r="W117" s="2">
        <f t="shared" si="20"/>
        <v>278943</v>
      </c>
      <c r="X117" s="2">
        <f t="shared" si="6"/>
        <v>251844.01247349381</v>
      </c>
      <c r="Y117" s="2">
        <f t="shared" si="30"/>
        <v>36694323.533198416</v>
      </c>
      <c r="Z117" s="2" t="str">
        <f t="shared" si="8"/>
        <v>HERE</v>
      </c>
      <c r="AA117" s="2">
        <f>IF(Z117="HERE",Y117,AA116+Graph!$G$1*1000)</f>
        <v>36694323.533198416</v>
      </c>
      <c r="AB117" s="2">
        <f t="shared" si="21"/>
        <v>251844.01247349381</v>
      </c>
      <c r="AC117" s="2">
        <f t="shared" si="31"/>
        <v>2918252</v>
      </c>
      <c r="AD117" s="3">
        <f t="shared" si="10"/>
        <v>36694323.533198416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25263109.578963567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43</v>
      </c>
      <c r="C118" s="7"/>
      <c r="D118" s="2" t="e">
        <f t="shared" si="12"/>
        <v>#N/A</v>
      </c>
      <c r="E118" s="2" t="e">
        <f t="shared" si="22"/>
        <v>#N/A</v>
      </c>
      <c r="F118" s="2">
        <v>513740.17472526431</v>
      </c>
      <c r="G118" s="2">
        <f t="shared" si="35"/>
        <v>513740.17472526431</v>
      </c>
      <c r="H118" s="2">
        <f t="shared" si="32"/>
        <v>38816320.970878959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1480824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533194.71513399482</v>
      </c>
      <c r="Q118" s="2">
        <f t="shared" si="36"/>
        <v>533194.71513399482</v>
      </c>
      <c r="R118" s="2">
        <f t="shared" si="33"/>
        <v>40145770.248332411</v>
      </c>
      <c r="S118" s="2">
        <f t="shared" si="17"/>
        <v>513740.17472526431</v>
      </c>
      <c r="T118" s="2">
        <f t="shared" si="18"/>
        <v>18142</v>
      </c>
      <c r="U118" s="2">
        <f t="shared" si="19"/>
        <v>533194.71513399482</v>
      </c>
      <c r="V118" s="2">
        <f t="shared" si="34"/>
        <v>3234946</v>
      </c>
      <c r="W118" s="2">
        <f t="shared" si="20"/>
        <v>316694</v>
      </c>
      <c r="X118" s="2">
        <f t="shared" si="6"/>
        <v>216500.71513399482</v>
      </c>
      <c r="Y118" s="2">
        <f t="shared" si="30"/>
        <v>36910824.248332411</v>
      </c>
      <c r="Z118" s="2" t="str">
        <f t="shared" si="8"/>
        <v>HERE</v>
      </c>
      <c r="AA118" s="2">
        <f>IF(Z118="HERE",Y118,AA117+Graph!$G$1*1000)</f>
        <v>36910824.248332411</v>
      </c>
      <c r="AB118" s="2">
        <f t="shared" si="21"/>
        <v>216500.71513399482</v>
      </c>
      <c r="AC118" s="2">
        <f t="shared" si="31"/>
        <v>3234946</v>
      </c>
      <c r="AD118" s="3">
        <f t="shared" si="10"/>
        <v>36910824.248332411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25687204.034300759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44</v>
      </c>
      <c r="C119" s="7"/>
      <c r="D119" s="2" t="e">
        <f t="shared" si="12"/>
        <v>#N/A</v>
      </c>
      <c r="E119" s="2" t="e">
        <f t="shared" si="22"/>
        <v>#N/A</v>
      </c>
      <c r="F119" s="2">
        <v>515917.7401098907</v>
      </c>
      <c r="G119" s="2">
        <f t="shared" si="35"/>
        <v>515917.7401098907</v>
      </c>
      <c r="H119" s="2">
        <f t="shared" si="32"/>
        <v>39332238.710988849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1498966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535602.41779448092</v>
      </c>
      <c r="Q119" s="2">
        <f t="shared" si="36"/>
        <v>535602.41779448092</v>
      </c>
      <c r="R119" s="2">
        <f t="shared" si="33"/>
        <v>40681372.666126892</v>
      </c>
      <c r="S119" s="2">
        <f t="shared" si="17"/>
        <v>515917.7401098907</v>
      </c>
      <c r="T119" s="2">
        <f t="shared" si="18"/>
        <v>18142</v>
      </c>
      <c r="U119" s="2">
        <f t="shared" si="19"/>
        <v>535602.41779448092</v>
      </c>
      <c r="V119" s="2">
        <f t="shared" si="34"/>
        <v>3559179</v>
      </c>
      <c r="W119" s="2">
        <f t="shared" si="20"/>
        <v>324233</v>
      </c>
      <c r="X119" s="2">
        <f t="shared" si="6"/>
        <v>211369.41779448092</v>
      </c>
      <c r="Y119" s="2">
        <f t="shared" si="30"/>
        <v>37122193.666126892</v>
      </c>
      <c r="Z119" s="2" t="str">
        <f t="shared" si="8"/>
        <v>HERE</v>
      </c>
      <c r="AA119" s="2">
        <f>IF(Z119="HERE",Y119,AA118+Graph!$G$1*1000)</f>
        <v>37122193.666126892</v>
      </c>
      <c r="AB119" s="2">
        <f t="shared" si="21"/>
        <v>211369.41779448092</v>
      </c>
      <c r="AC119" s="2">
        <f t="shared" si="31"/>
        <v>3559179</v>
      </c>
      <c r="AD119" s="3">
        <f t="shared" si="10"/>
        <v>37122193.666126892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26113465.42203239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45</v>
      </c>
      <c r="C120" s="7"/>
      <c r="D120" s="2" t="e">
        <f t="shared" si="12"/>
        <v>#N/A</v>
      </c>
      <c r="E120" s="2" t="e">
        <f t="shared" si="22"/>
        <v>#N/A</v>
      </c>
      <c r="F120" s="2">
        <v>518095.30549450219</v>
      </c>
      <c r="G120" s="2">
        <f t="shared" si="35"/>
        <v>518095.30549450219</v>
      </c>
      <c r="H120" s="2">
        <f t="shared" si="32"/>
        <v>39850334.016483352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1517108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538010.12045498192</v>
      </c>
      <c r="Q120" s="2">
        <f t="shared" si="36"/>
        <v>538010.12045498192</v>
      </c>
      <c r="R120" s="2">
        <f t="shared" si="33"/>
        <v>41219382.786581874</v>
      </c>
      <c r="S120" s="2">
        <f t="shared" si="17"/>
        <v>518095.30549450219</v>
      </c>
      <c r="T120" s="2">
        <f t="shared" si="18"/>
        <v>18142</v>
      </c>
      <c r="U120" s="2">
        <f t="shared" si="19"/>
        <v>538010.12045498192</v>
      </c>
      <c r="V120" s="2">
        <f t="shared" si="34"/>
        <v>3837094</v>
      </c>
      <c r="W120" s="2">
        <f t="shared" si="20"/>
        <v>277915</v>
      </c>
      <c r="X120" s="2">
        <f t="shared" si="6"/>
        <v>260095.12045498192</v>
      </c>
      <c r="Y120" s="2">
        <f t="shared" si="30"/>
        <v>37382288.786581874</v>
      </c>
      <c r="Z120" s="2" t="str">
        <f t="shared" si="8"/>
        <v>HERE</v>
      </c>
      <c r="AA120" s="2">
        <f>IF(Z120="HERE",Y120,AA119+Graph!$G$1*1000)</f>
        <v>37382288.786581874</v>
      </c>
      <c r="AB120" s="2">
        <f t="shared" si="21"/>
        <v>260095.12045498192</v>
      </c>
      <c r="AC120" s="2">
        <f t="shared" si="31"/>
        <v>3837094</v>
      </c>
      <c r="AD120" s="3">
        <f t="shared" si="10"/>
        <v>37382288.786581874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26541893.742158473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46</v>
      </c>
      <c r="C121" s="7"/>
      <c r="D121" s="2" t="e">
        <f t="shared" si="12"/>
        <v>#N/A</v>
      </c>
      <c r="E121" s="2" t="e">
        <f t="shared" si="22"/>
        <v>#N/A</v>
      </c>
      <c r="F121" s="2">
        <v>520272.87087911367</v>
      </c>
      <c r="G121" s="2">
        <f t="shared" si="35"/>
        <v>520272.87087911367</v>
      </c>
      <c r="H121" s="2">
        <f t="shared" si="32"/>
        <v>40370606.887362465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1535250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540417.82311548293</v>
      </c>
      <c r="Q121" s="2">
        <f t="shared" si="36"/>
        <v>540417.82311548293</v>
      </c>
      <c r="R121" s="2">
        <f t="shared" si="33"/>
        <v>41759800.609697357</v>
      </c>
      <c r="S121" s="2">
        <f t="shared" si="17"/>
        <v>520272.87087911367</v>
      </c>
      <c r="T121" s="2">
        <f t="shared" si="18"/>
        <v>18142</v>
      </c>
      <c r="U121" s="2">
        <f t="shared" si="19"/>
        <v>540417.82311548293</v>
      </c>
      <c r="V121" s="2">
        <f t="shared" si="34"/>
        <v>4062501</v>
      </c>
      <c r="W121" s="2">
        <f t="shared" si="20"/>
        <v>225407</v>
      </c>
      <c r="X121" s="2">
        <f t="shared" si="6"/>
        <v>315010.82311548293</v>
      </c>
      <c r="Y121" s="2">
        <f t="shared" si="30"/>
        <v>37697299.609697357</v>
      </c>
      <c r="Z121" s="2" t="str">
        <f t="shared" si="8"/>
        <v>HERE</v>
      </c>
      <c r="AA121" s="2">
        <f>IF(Z121="HERE",Y121,AA120+Graph!$G$1*1000)</f>
        <v>37697299.609697357</v>
      </c>
      <c r="AB121" s="2">
        <f t="shared" si="21"/>
        <v>315010.82311548293</v>
      </c>
      <c r="AC121" s="2">
        <f t="shared" si="31"/>
        <v>4062501</v>
      </c>
      <c r="AD121" s="3">
        <f t="shared" si="10"/>
        <v>37697299.609697357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26972488.994679004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47</v>
      </c>
      <c r="C122" s="7"/>
      <c r="D122" s="2" t="e">
        <f t="shared" si="12"/>
        <v>#N/A</v>
      </c>
      <c r="E122" s="2" t="e">
        <f t="shared" si="22"/>
        <v>#N/A</v>
      </c>
      <c r="F122" s="2">
        <v>522450.43626374006</v>
      </c>
      <c r="G122" s="2">
        <f t="shared" si="35"/>
        <v>522450.43626374006</v>
      </c>
      <c r="H122" s="2">
        <f t="shared" si="32"/>
        <v>40893057.323626205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1553392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542825.52577598393</v>
      </c>
      <c r="Q122" s="2">
        <f t="shared" si="36"/>
        <v>542825.52577598393</v>
      </c>
      <c r="R122" s="2">
        <f t="shared" si="33"/>
        <v>42302626.135473341</v>
      </c>
      <c r="S122" s="2">
        <f t="shared" si="17"/>
        <v>522450.43626374006</v>
      </c>
      <c r="T122" s="2">
        <f t="shared" si="18"/>
        <v>18142</v>
      </c>
      <c r="U122" s="2">
        <f t="shared" si="19"/>
        <v>542825.52577598393</v>
      </c>
      <c r="V122" s="2">
        <f t="shared" si="34"/>
        <v>4266577</v>
      </c>
      <c r="W122" s="2">
        <f t="shared" si="20"/>
        <v>204076</v>
      </c>
      <c r="X122" s="2">
        <f t="shared" si="6"/>
        <v>338749.52577598393</v>
      </c>
      <c r="Y122" s="2">
        <f t="shared" si="30"/>
        <v>38036049.135473341</v>
      </c>
      <c r="Z122" s="2" t="str">
        <f t="shared" si="8"/>
        <v>HERE</v>
      </c>
      <c r="AA122" s="2">
        <f>IF(Z122="HERE",Y122,AA121+Graph!$G$1*1000)</f>
        <v>38036049.135473341</v>
      </c>
      <c r="AB122" s="2">
        <f t="shared" si="21"/>
        <v>338749.52577598393</v>
      </c>
      <c r="AC122" s="2">
        <f t="shared" si="31"/>
        <v>4266577</v>
      </c>
      <c r="AD122" s="3">
        <f t="shared" si="10"/>
        <v>38036049.135473341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27370104.330451131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48</v>
      </c>
      <c r="C123" s="7"/>
      <c r="D123" s="2" t="e">
        <f t="shared" si="12"/>
        <v>#N/A</v>
      </c>
      <c r="E123" s="2" t="e">
        <f t="shared" si="22"/>
        <v>#N/A</v>
      </c>
      <c r="F123" s="2">
        <v>524628.00164835155</v>
      </c>
      <c r="G123" s="2">
        <f t="shared" si="35"/>
        <v>524628.00164835155</v>
      </c>
      <c r="H123" s="2">
        <f t="shared" si="32"/>
        <v>41417685.325274557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1571534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545233.22843647003</v>
      </c>
      <c r="Q123" s="2">
        <f t="shared" si="36"/>
        <v>545233.22843647003</v>
      </c>
      <c r="R123" s="2">
        <f t="shared" si="33"/>
        <v>42847859.363909811</v>
      </c>
      <c r="S123" s="2">
        <f t="shared" si="17"/>
        <v>524628.00164835155</v>
      </c>
      <c r="T123" s="2">
        <f t="shared" si="18"/>
        <v>18142</v>
      </c>
      <c r="U123" s="2">
        <f t="shared" si="19"/>
        <v>545233.22843647003</v>
      </c>
      <c r="V123" s="2">
        <f t="shared" si="34"/>
        <v>4609740</v>
      </c>
      <c r="W123" s="2">
        <f t="shared" si="20"/>
        <v>343163</v>
      </c>
      <c r="X123" s="2">
        <f t="shared" si="6"/>
        <v>202070.22843647003</v>
      </c>
      <c r="Y123" s="2">
        <f t="shared" si="30"/>
        <v>38238119.363909811</v>
      </c>
      <c r="Z123" s="2" t="str">
        <f t="shared" si="8"/>
        <v>HERE</v>
      </c>
      <c r="AA123" s="2">
        <f>IF(Z123="HERE",Y123,AA122+Graph!$G$1*1000)</f>
        <v>38238119.363909811</v>
      </c>
      <c r="AB123" s="2">
        <f t="shared" si="21"/>
        <v>202070.22843647003</v>
      </c>
      <c r="AC123" s="2">
        <f t="shared" si="31"/>
        <v>4609740</v>
      </c>
      <c r="AD123" s="3">
        <f t="shared" si="10"/>
        <v>38238119.363909811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27769886.59861771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49</v>
      </c>
      <c r="C124" s="7"/>
      <c r="D124" s="2" t="e">
        <f t="shared" si="12"/>
        <v>#N/A</v>
      </c>
      <c r="E124" s="2" t="e">
        <f t="shared" si="22"/>
        <v>#N/A</v>
      </c>
      <c r="F124" s="2">
        <v>526805.56703296304</v>
      </c>
      <c r="G124" s="2">
        <f t="shared" si="35"/>
        <v>526805.56703296304</v>
      </c>
      <c r="H124" s="2">
        <f t="shared" si="32"/>
        <v>41944490.89230752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1589676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547640.93109697104</v>
      </c>
      <c r="Q124" s="2">
        <f t="shared" si="36"/>
        <v>547640.93109697104</v>
      </c>
      <c r="R124" s="2">
        <f t="shared" si="33"/>
        <v>43395500.295006782</v>
      </c>
      <c r="S124" s="2">
        <f t="shared" si="17"/>
        <v>526805.56703296304</v>
      </c>
      <c r="T124" s="2">
        <f t="shared" si="18"/>
        <v>18142</v>
      </c>
      <c r="U124" s="2">
        <f t="shared" si="19"/>
        <v>547640.93109697104</v>
      </c>
      <c r="V124" s="2">
        <f t="shared" si="34"/>
        <v>4973248</v>
      </c>
      <c r="W124" s="2">
        <f t="shared" si="20"/>
        <v>363508</v>
      </c>
      <c r="X124" s="2">
        <f t="shared" si="6"/>
        <v>184132.93109697104</v>
      </c>
      <c r="Y124" s="2">
        <f t="shared" si="30"/>
        <v>38422252.295006782</v>
      </c>
      <c r="Z124" s="2" t="str">
        <f t="shared" si="8"/>
        <v>HERE</v>
      </c>
      <c r="AA124" s="2">
        <f>IF(Z124="HERE",Y124,AA123+Graph!$G$1*1000)</f>
        <v>38422252.295006782</v>
      </c>
      <c r="AB124" s="2">
        <f t="shared" si="21"/>
        <v>184132.93109697104</v>
      </c>
      <c r="AC124" s="2">
        <f t="shared" si="31"/>
        <v>4973248</v>
      </c>
      <c r="AD124" s="3">
        <f t="shared" si="10"/>
        <v>38422252.295006782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28171835.799178727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50</v>
      </c>
      <c r="C125" s="7"/>
      <c r="D125" s="2" t="e">
        <f t="shared" si="12"/>
        <v>#N/A</v>
      </c>
      <c r="E125" s="2" t="e">
        <f t="shared" si="22"/>
        <v>#N/A</v>
      </c>
      <c r="F125" s="2">
        <v>528983.13241757452</v>
      </c>
      <c r="G125" s="2">
        <f t="shared" si="35"/>
        <v>528983.13241757452</v>
      </c>
      <c r="H125" s="2">
        <f t="shared" si="32"/>
        <v>42473474.024725094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1607818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550048.63375747204</v>
      </c>
      <c r="Q125" s="2">
        <f t="shared" si="36"/>
        <v>550048.63375747204</v>
      </c>
      <c r="R125" s="2">
        <f t="shared" si="33"/>
        <v>43945548.928764254</v>
      </c>
      <c r="S125" s="2">
        <f t="shared" si="17"/>
        <v>528983.13241757452</v>
      </c>
      <c r="T125" s="2">
        <f t="shared" si="18"/>
        <v>18142</v>
      </c>
      <c r="U125" s="2">
        <f t="shared" si="19"/>
        <v>550048.63375747204</v>
      </c>
      <c r="V125" s="2">
        <f t="shared" si="34"/>
        <v>5383103</v>
      </c>
      <c r="W125" s="2">
        <f t="shared" si="20"/>
        <v>409855</v>
      </c>
      <c r="X125" s="2">
        <f t="shared" si="6"/>
        <v>140193.63375747204</v>
      </c>
      <c r="Y125" s="2">
        <f t="shared" si="30"/>
        <v>38562445.928764254</v>
      </c>
      <c r="Z125" s="2" t="str">
        <f t="shared" si="8"/>
        <v>HERE</v>
      </c>
      <c r="AA125" s="2">
        <f>IF(Z125="HERE",Y125,AA124+Graph!$G$1*1000)</f>
        <v>38562445.928764254</v>
      </c>
      <c r="AB125" s="2">
        <f t="shared" si="21"/>
        <v>140193.63375747204</v>
      </c>
      <c r="AC125" s="2">
        <f t="shared" si="31"/>
        <v>5383103</v>
      </c>
      <c r="AD125" s="3">
        <f t="shared" si="10"/>
        <v>38562445.928764254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28575951.932134196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51</v>
      </c>
      <c r="C126" s="7"/>
      <c r="D126" s="2" t="e">
        <f t="shared" si="12"/>
        <v>#N/A</v>
      </c>
      <c r="E126" s="2" t="e">
        <f t="shared" si="22"/>
        <v>#N/A</v>
      </c>
      <c r="F126" s="2">
        <v>531160.69780220091</v>
      </c>
      <c r="G126" s="2">
        <f t="shared" si="35"/>
        <v>531160.69780220091</v>
      </c>
      <c r="H126" s="2">
        <f t="shared" si="32"/>
        <v>43004634.722527295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1625960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552456.33641797304</v>
      </c>
      <c r="Q126" s="2">
        <f t="shared" si="36"/>
        <v>552456.33641797304</v>
      </c>
      <c r="R126" s="2">
        <f t="shared" si="33"/>
        <v>44498005.265182227</v>
      </c>
      <c r="S126" s="2">
        <f t="shared" si="17"/>
        <v>531160.69780220091</v>
      </c>
      <c r="T126" s="2">
        <f t="shared" si="18"/>
        <v>18142</v>
      </c>
      <c r="U126" s="2">
        <f t="shared" si="19"/>
        <v>552456.33641797304</v>
      </c>
      <c r="V126" s="2">
        <f t="shared" si="34"/>
        <v>5861351</v>
      </c>
      <c r="W126" s="2">
        <f t="shared" si="20"/>
        <v>478248</v>
      </c>
      <c r="X126" s="2">
        <f t="shared" si="6"/>
        <v>74208.336417973042</v>
      </c>
      <c r="Y126" s="2">
        <f t="shared" si="30"/>
        <v>38636654.265182227</v>
      </c>
      <c r="Z126" s="2" t="str">
        <f t="shared" si="8"/>
        <v>HERE</v>
      </c>
      <c r="AA126" s="2">
        <f>IF(Z126="HERE",Y126,AA125+Graph!$G$1*1000)</f>
        <v>38636654.265182227</v>
      </c>
      <c r="AB126" s="2">
        <f t="shared" si="21"/>
        <v>74208.336417973042</v>
      </c>
      <c r="AC126" s="2">
        <f t="shared" si="31"/>
        <v>5861351</v>
      </c>
      <c r="AD126" s="3">
        <f t="shared" si="10"/>
        <v>38636654.265182227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28982234.997484114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52</v>
      </c>
      <c r="C127" s="7"/>
      <c r="D127" s="2" t="e">
        <f t="shared" si="12"/>
        <v>#N/A</v>
      </c>
      <c r="E127" s="2" t="e">
        <f t="shared" si="22"/>
        <v>#N/A</v>
      </c>
      <c r="F127" s="2">
        <v>533338.2631868124</v>
      </c>
      <c r="G127" s="2">
        <f t="shared" si="35"/>
        <v>533338.2631868124</v>
      </c>
      <c r="H127" s="2">
        <f t="shared" si="32"/>
        <v>43537972.985714108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1644102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554864.03907845914</v>
      </c>
      <c r="Q127" s="2">
        <f t="shared" si="36"/>
        <v>554864.03907845914</v>
      </c>
      <c r="R127" s="2">
        <f t="shared" si="33"/>
        <v>45052869.304260686</v>
      </c>
      <c r="S127" s="2">
        <f t="shared" si="17"/>
        <v>533338.2631868124</v>
      </c>
      <c r="T127" s="2">
        <f t="shared" si="18"/>
        <v>18142</v>
      </c>
      <c r="U127" s="2">
        <f t="shared" si="19"/>
        <v>554864.03907845914</v>
      </c>
      <c r="V127" s="2">
        <f t="shared" si="34"/>
        <v>6353321</v>
      </c>
      <c r="W127" s="2">
        <f t="shared" si="20"/>
        <v>491970</v>
      </c>
      <c r="X127" s="2">
        <f t="shared" si="6"/>
        <v>62894.039078459144</v>
      </c>
      <c r="Y127" s="2">
        <f t="shared" si="30"/>
        <v>38699548.304260686</v>
      </c>
      <c r="Z127" s="2" t="str">
        <f t="shared" si="8"/>
        <v>HERE</v>
      </c>
      <c r="AA127" s="2">
        <f>IF(Z127="HERE",Y127,AA126+Graph!$G$1*1000)</f>
        <v>38699548.304260686</v>
      </c>
      <c r="AB127" s="2">
        <f t="shared" si="21"/>
        <v>62894.039078459144</v>
      </c>
      <c r="AC127" s="2">
        <f t="shared" si="31"/>
        <v>6353321</v>
      </c>
      <c r="AD127" s="3">
        <f t="shared" si="10"/>
        <v>38699548.304260686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29390684.995228481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53</v>
      </c>
      <c r="C128" s="7"/>
      <c r="D128" s="2" t="e">
        <f t="shared" si="12"/>
        <v>#N/A</v>
      </c>
      <c r="E128" s="2" t="e">
        <f t="shared" si="22"/>
        <v>#N/A</v>
      </c>
      <c r="F128" s="2">
        <v>535515.82857142389</v>
      </c>
      <c r="G128" s="2">
        <f t="shared" si="35"/>
        <v>535515.82857142389</v>
      </c>
      <c r="H128" s="2">
        <f t="shared" si="32"/>
        <v>44073488.814285532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1662244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557271.74173896015</v>
      </c>
      <c r="Q128" s="2">
        <f t="shared" si="36"/>
        <v>557271.74173896015</v>
      </c>
      <c r="R128" s="2">
        <f t="shared" si="33"/>
        <v>45610141.045999646</v>
      </c>
      <c r="S128" s="2">
        <f t="shared" si="17"/>
        <v>535515.82857142389</v>
      </c>
      <c r="T128" s="2">
        <f t="shared" si="18"/>
        <v>18142</v>
      </c>
      <c r="U128" s="2">
        <f t="shared" si="19"/>
        <v>557271.74173896015</v>
      </c>
      <c r="V128" s="2">
        <f t="shared" si="34"/>
        <v>6573570</v>
      </c>
      <c r="W128" s="2">
        <f t="shared" si="20"/>
        <v>220249</v>
      </c>
      <c r="X128" s="2">
        <f t="shared" si="6"/>
        <v>337022.74173896015</v>
      </c>
      <c r="Y128" s="2">
        <f t="shared" si="30"/>
        <v>39036571.045999646</v>
      </c>
      <c r="Z128" s="2" t="str">
        <f t="shared" si="8"/>
        <v>HERE</v>
      </c>
      <c r="AA128" s="2">
        <f>IF(Z128="HERE",Y128,AA127+Graph!$G$1*1000)</f>
        <v>39036571.045999646</v>
      </c>
      <c r="AB128" s="2">
        <f t="shared" si="21"/>
        <v>337022.74173896015</v>
      </c>
      <c r="AC128" s="2">
        <f t="shared" si="31"/>
        <v>6573570</v>
      </c>
      <c r="AD128" s="3">
        <f t="shared" si="10"/>
        <v>39036571.045999646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29801301.925367288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54</v>
      </c>
      <c r="C129" s="7"/>
      <c r="D129" s="2" t="e">
        <f t="shared" si="12"/>
        <v>#N/A</v>
      </c>
      <c r="E129" s="2" t="e">
        <f t="shared" si="22"/>
        <v>#N/A</v>
      </c>
      <c r="F129" s="2">
        <v>537693.39395603538</v>
      </c>
      <c r="G129" s="2">
        <f t="shared" si="35"/>
        <v>537693.39395603538</v>
      </c>
      <c r="H129" s="2">
        <f t="shared" si="32"/>
        <v>44611182.208241567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1680386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559679.44439946115</v>
      </c>
      <c r="Q129" s="2">
        <f t="shared" si="36"/>
        <v>559679.44439946115</v>
      </c>
      <c r="R129" s="2">
        <f t="shared" si="33"/>
        <v>46169820.490399107</v>
      </c>
      <c r="S129" s="2">
        <f t="shared" si="17"/>
        <v>537693.39395603538</v>
      </c>
      <c r="T129" s="2">
        <f t="shared" si="18"/>
        <v>18142</v>
      </c>
      <c r="U129" s="2">
        <f t="shared" si="19"/>
        <v>559679.44439946115</v>
      </c>
      <c r="V129" s="2">
        <f t="shared" si="34"/>
        <v>6853372</v>
      </c>
      <c r="W129" s="2">
        <f t="shared" si="20"/>
        <v>279802</v>
      </c>
      <c r="X129" s="2">
        <f t="shared" si="6"/>
        <v>279877.44439946115</v>
      </c>
      <c r="Y129" s="2">
        <f t="shared" si="30"/>
        <v>39316448.490399107</v>
      </c>
      <c r="Z129" s="2" t="str">
        <f t="shared" si="8"/>
        <v>HERE</v>
      </c>
      <c r="AA129" s="2">
        <f>IF(Z129="HERE",Y129,AA128+Graph!$G$1*1000)</f>
        <v>39316448.490399107</v>
      </c>
      <c r="AB129" s="2">
        <f t="shared" si="21"/>
        <v>279877.44439946115</v>
      </c>
      <c r="AC129" s="2">
        <f t="shared" si="31"/>
        <v>6853372</v>
      </c>
      <c r="AD129" s="3">
        <f t="shared" si="10"/>
        <v>39316448.490399107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30147450.857543401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55</v>
      </c>
      <c r="C130" s="7"/>
      <c r="D130" s="2" t="e">
        <f t="shared" si="12"/>
        <v>#N/A</v>
      </c>
      <c r="E130" s="2" t="e">
        <f t="shared" si="22"/>
        <v>#N/A</v>
      </c>
      <c r="F130" s="2">
        <v>539870.95934066176</v>
      </c>
      <c r="G130" s="2">
        <f t="shared" si="35"/>
        <v>539870.95934066176</v>
      </c>
      <c r="H130" s="2">
        <f t="shared" si="32"/>
        <v>45151053.167582229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1698528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562087.14705996215</v>
      </c>
      <c r="Q130" s="2">
        <f t="shared" si="36"/>
        <v>562087.14705996215</v>
      </c>
      <c r="R130" s="2">
        <f t="shared" si="33"/>
        <v>46731907.637459069</v>
      </c>
      <c r="S130" s="2">
        <f t="shared" si="17"/>
        <v>539870.95934066176</v>
      </c>
      <c r="T130" s="2">
        <f t="shared" si="18"/>
        <v>18142</v>
      </c>
      <c r="U130" s="2">
        <f t="shared" si="19"/>
        <v>562087.14705996215</v>
      </c>
      <c r="V130" s="2">
        <f t="shared" si="34"/>
        <v>7164387</v>
      </c>
      <c r="W130" s="2">
        <f t="shared" si="20"/>
        <v>311015</v>
      </c>
      <c r="X130" s="2">
        <f t="shared" si="6"/>
        <v>251072.14705996215</v>
      </c>
      <c r="Y130" s="2">
        <f t="shared" si="30"/>
        <v>39567520.637459069</v>
      </c>
      <c r="Z130" s="2" t="str">
        <f t="shared" si="8"/>
        <v>HERE</v>
      </c>
      <c r="AA130" s="2">
        <f>IF(Z130="HERE",Y130,AA129+Graph!$G$1*1000)</f>
        <v>39567520.637459069</v>
      </c>
      <c r="AB130" s="2">
        <f t="shared" si="21"/>
        <v>251072.14705996215</v>
      </c>
      <c r="AC130" s="2">
        <f t="shared" si="31"/>
        <v>7164387</v>
      </c>
      <c r="AD130" s="3">
        <f t="shared" si="10"/>
        <v>39567520.637459069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30495766.722113963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56</v>
      </c>
      <c r="C131" s="7"/>
      <c r="D131" s="2" t="e">
        <f t="shared" si="12"/>
        <v>#N/A</v>
      </c>
      <c r="E131" s="2" t="e">
        <f t="shared" si="22"/>
        <v>#N/A</v>
      </c>
      <c r="F131" s="2">
        <v>542048.52472527325</v>
      </c>
      <c r="G131" s="2">
        <f t="shared" si="35"/>
        <v>542048.52472527325</v>
      </c>
      <c r="H131" s="2">
        <f t="shared" si="32"/>
        <v>45693101.692307502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1716670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564494.84972046316</v>
      </c>
      <c r="Q131" s="2">
        <f t="shared" si="36"/>
        <v>564494.84972046316</v>
      </c>
      <c r="R131" s="2">
        <f t="shared" si="33"/>
        <v>47296402.487179533</v>
      </c>
      <c r="S131" s="2">
        <f t="shared" si="17"/>
        <v>542048.52472527325</v>
      </c>
      <c r="T131" s="2">
        <f t="shared" si="18"/>
        <v>18142</v>
      </c>
      <c r="U131" s="2">
        <f t="shared" si="19"/>
        <v>564494.84972046316</v>
      </c>
      <c r="V131" s="2">
        <f t="shared" si="34"/>
        <v>7447199</v>
      </c>
      <c r="W131" s="2">
        <f t="shared" si="20"/>
        <v>282812</v>
      </c>
      <c r="X131" s="2">
        <f t="shared" si="6"/>
        <v>281682.84972046316</v>
      </c>
      <c r="Y131" s="2">
        <f t="shared" si="30"/>
        <v>39849203.487179533</v>
      </c>
      <c r="Z131" s="2" t="str">
        <f t="shared" si="8"/>
        <v>HERE</v>
      </c>
      <c r="AA131" s="2">
        <f>IF(Z131="HERE",Y131,AA130+Graph!$G$1*1000)</f>
        <v>39849203.487179533</v>
      </c>
      <c r="AB131" s="2">
        <f t="shared" si="21"/>
        <v>281682.84972046316</v>
      </c>
      <c r="AC131" s="2">
        <f t="shared" si="31"/>
        <v>7447199</v>
      </c>
      <c r="AD131" s="3">
        <f t="shared" si="10"/>
        <v>39849203.487179533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30846249.519078977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57</v>
      </c>
      <c r="C132" s="7"/>
      <c r="D132" s="2" t="e">
        <f t="shared" si="12"/>
        <v>#N/A</v>
      </c>
      <c r="E132" s="2" t="e">
        <f t="shared" si="22"/>
        <v>#N/A</v>
      </c>
      <c r="F132" s="2">
        <v>544226.09010988474</v>
      </c>
      <c r="G132" s="2">
        <f t="shared" si="35"/>
        <v>544226.09010988474</v>
      </c>
      <c r="H132" s="2">
        <f t="shared" si="32"/>
        <v>46237327.782417387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1734812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566902.55238094926</v>
      </c>
      <c r="Q132" s="2">
        <f t="shared" si="36"/>
        <v>566902.55238094926</v>
      </c>
      <c r="R132" s="2">
        <f t="shared" si="33"/>
        <v>47863305.039560482</v>
      </c>
      <c r="S132" s="2">
        <f t="shared" si="17"/>
        <v>544226.09010988474</v>
      </c>
      <c r="T132" s="2">
        <f t="shared" si="18"/>
        <v>18142</v>
      </c>
      <c r="U132" s="2">
        <f t="shared" si="19"/>
        <v>566902.55238094926</v>
      </c>
      <c r="V132" s="2">
        <f t="shared" si="34"/>
        <v>7891184</v>
      </c>
      <c r="W132" s="2">
        <f t="shared" si="20"/>
        <v>443985</v>
      </c>
      <c r="X132" s="2">
        <f t="shared" si="6"/>
        <v>122917.55238094926</v>
      </c>
      <c r="Y132" s="2">
        <f t="shared" si="30"/>
        <v>39972121.039560482</v>
      </c>
      <c r="Z132" s="2" t="str">
        <f t="shared" si="8"/>
        <v>HERE</v>
      </c>
      <c r="AA132" s="2">
        <f>IF(Z132="HERE",Y132,AA131+Graph!$G$1*1000)</f>
        <v>39972121.039560482</v>
      </c>
      <c r="AB132" s="2">
        <f t="shared" si="21"/>
        <v>122917.55238094926</v>
      </c>
      <c r="AC132" s="2">
        <f t="shared" si="31"/>
        <v>7891184</v>
      </c>
      <c r="AD132" s="3">
        <f t="shared" si="10"/>
        <v>39972121.039560482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31198899.248438433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58</v>
      </c>
      <c r="C133" s="7"/>
      <c r="D133" s="2" t="e">
        <f t="shared" si="12"/>
        <v>#N/A</v>
      </c>
      <c r="E133" s="2" t="e">
        <f t="shared" si="22"/>
        <v>#N/A</v>
      </c>
      <c r="F133" s="2">
        <v>546403.65549449623</v>
      </c>
      <c r="G133" s="2">
        <f t="shared" si="35"/>
        <v>546403.65549449623</v>
      </c>
      <c r="H133" s="2">
        <f t="shared" si="32"/>
        <v>46783731.437911883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1752954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569310.25504145026</v>
      </c>
      <c r="Q133" s="2">
        <f t="shared" si="36"/>
        <v>569310.25504145026</v>
      </c>
      <c r="R133" s="2">
        <f t="shared" si="33"/>
        <v>48432615.294601932</v>
      </c>
      <c r="S133" s="2">
        <f t="shared" si="17"/>
        <v>546403.65549449623</v>
      </c>
      <c r="T133" s="2">
        <f t="shared" si="18"/>
        <v>18142</v>
      </c>
      <c r="U133" s="2">
        <f t="shared" si="19"/>
        <v>569310.25504145026</v>
      </c>
      <c r="V133" s="2">
        <f t="shared" si="34"/>
        <v>8378940</v>
      </c>
      <c r="W133" s="2">
        <f t="shared" si="20"/>
        <v>487756</v>
      </c>
      <c r="X133" s="2">
        <f t="shared" si="6"/>
        <v>81554.255041450262</v>
      </c>
      <c r="Y133" s="2">
        <f t="shared" si="30"/>
        <v>40053675.294601932</v>
      </c>
      <c r="Z133" s="2" t="str">
        <f t="shared" si="8"/>
        <v>HERE</v>
      </c>
      <c r="AA133" s="2">
        <f>IF(Z133="HERE",Y133,AA132+Graph!$G$1*1000)</f>
        <v>40053675.294601932</v>
      </c>
      <c r="AB133" s="2">
        <f t="shared" si="21"/>
        <v>81554.255041450262</v>
      </c>
      <c r="AC133" s="2">
        <f t="shared" si="31"/>
        <v>8378940</v>
      </c>
      <c r="AD133" s="3">
        <f t="shared" si="10"/>
        <v>40053675.294601932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31553715.910192333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59</v>
      </c>
      <c r="C134" s="7"/>
      <c r="D134" s="2" t="e">
        <f t="shared" si="12"/>
        <v>#N/A</v>
      </c>
      <c r="E134" s="2" t="e">
        <f t="shared" si="22"/>
        <v>#N/A</v>
      </c>
      <c r="F134" s="2">
        <v>548581.22087912261</v>
      </c>
      <c r="G134" s="2">
        <f t="shared" si="35"/>
        <v>548581.22087912261</v>
      </c>
      <c r="H134" s="2">
        <f t="shared" si="32"/>
        <v>47332312.658791006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1771096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571717.95770195127</v>
      </c>
      <c r="Q134" s="2">
        <f t="shared" si="36"/>
        <v>571717.95770195127</v>
      </c>
      <c r="R134" s="2">
        <f t="shared" si="33"/>
        <v>49004333.252303883</v>
      </c>
      <c r="S134" s="2">
        <f t="shared" si="17"/>
        <v>548581.22087912261</v>
      </c>
      <c r="T134" s="2">
        <f t="shared" si="18"/>
        <v>18142</v>
      </c>
      <c r="U134" s="2">
        <f t="shared" si="19"/>
        <v>571717.95770195127</v>
      </c>
      <c r="V134" s="2">
        <f t="shared" si="34"/>
        <v>8977329</v>
      </c>
      <c r="W134" s="2">
        <f t="shared" si="20"/>
        <v>598389</v>
      </c>
      <c r="X134" s="2">
        <f t="shared" si="6"/>
        <v>-26671.042298048735</v>
      </c>
      <c r="Y134" s="2">
        <f t="shared" si="30"/>
        <v>40027004.252303883</v>
      </c>
      <c r="Z134" s="2" t="str">
        <f t="shared" si="8"/>
        <v>HERE</v>
      </c>
      <c r="AA134" s="2">
        <f>IF(Z134="HERE",Y134,AA133+Graph!$G$1*1000)</f>
        <v>40027004.252303883</v>
      </c>
      <c r="AB134" s="2">
        <f t="shared" si="21"/>
        <v>-26671.042298048735</v>
      </c>
      <c r="AC134" s="2">
        <f t="shared" si="31"/>
        <v>8977329</v>
      </c>
      <c r="AD134" s="3">
        <f t="shared" si="10"/>
        <v>40027004.252303883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31910699.50434069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60</v>
      </c>
      <c r="C135" s="7"/>
      <c r="D135" s="2" t="e">
        <f t="shared" si="12"/>
        <v>#N/A</v>
      </c>
      <c r="E135" s="2" t="e">
        <f t="shared" si="22"/>
        <v>#N/A</v>
      </c>
      <c r="F135" s="2">
        <v>550758.7862637341</v>
      </c>
      <c r="G135" s="2">
        <f t="shared" si="35"/>
        <v>550758.7862637341</v>
      </c>
      <c r="H135" s="2">
        <f t="shared" si="32"/>
        <v>47883071.44505474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1789238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574125.66036245227</v>
      </c>
      <c r="Q135" s="2">
        <f t="shared" si="36"/>
        <v>574125.66036245227</v>
      </c>
      <c r="R135" s="2">
        <f t="shared" si="33"/>
        <v>49578458.912666336</v>
      </c>
      <c r="S135" s="2">
        <f t="shared" si="17"/>
        <v>550758.7862637341</v>
      </c>
      <c r="T135" s="2">
        <f t="shared" si="18"/>
        <v>18142</v>
      </c>
      <c r="U135" s="2">
        <f t="shared" si="19"/>
        <v>574125.66036245227</v>
      </c>
      <c r="V135" s="2">
        <f t="shared" si="34"/>
        <v>9296367</v>
      </c>
      <c r="W135" s="2">
        <f t="shared" si="20"/>
        <v>319038</v>
      </c>
      <c r="X135" s="2">
        <f t="shared" si="6"/>
        <v>255087.66036245227</v>
      </c>
      <c r="Y135" s="2">
        <f t="shared" si="30"/>
        <v>40282091.912666336</v>
      </c>
      <c r="Z135" s="2" t="str">
        <f t="shared" si="8"/>
        <v>HERE</v>
      </c>
      <c r="AA135" s="2">
        <f>IF(Z135="HERE",Y135,AA134+Graph!$G$1*1000)</f>
        <v>40282091.912666336</v>
      </c>
      <c r="AB135" s="2">
        <f t="shared" si="21"/>
        <v>255087.66036245227</v>
      </c>
      <c r="AC135" s="2">
        <f t="shared" si="31"/>
        <v>9296367</v>
      </c>
      <c r="AD135" s="3">
        <f t="shared" si="10"/>
        <v>40282091.912666336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32269850.030883495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61</v>
      </c>
      <c r="C136" s="7"/>
      <c r="D136" s="2" t="e">
        <f t="shared" si="12"/>
        <v>#N/A</v>
      </c>
      <c r="E136" s="2" t="e">
        <f t="shared" si="22"/>
        <v>#N/A</v>
      </c>
      <c r="F136" s="2">
        <v>552936.35164834559</v>
      </c>
      <c r="G136" s="2">
        <f t="shared" si="35"/>
        <v>552936.35164834559</v>
      </c>
      <c r="H136" s="2">
        <f t="shared" si="32"/>
        <v>48436007.796703085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1807380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576533.36302293837</v>
      </c>
      <c r="Q136" s="2">
        <f t="shared" si="36"/>
        <v>576533.36302293837</v>
      </c>
      <c r="R136" s="2">
        <f t="shared" si="33"/>
        <v>50154992.275689274</v>
      </c>
      <c r="S136" s="2">
        <f t="shared" si="17"/>
        <v>552936.35164834559</v>
      </c>
      <c r="T136" s="2">
        <f t="shared" si="18"/>
        <v>18142</v>
      </c>
      <c r="U136" s="2">
        <f t="shared" si="19"/>
        <v>576533.36302293837</v>
      </c>
      <c r="V136" s="2">
        <f t="shared" si="34"/>
        <v>9646715</v>
      </c>
      <c r="W136" s="2">
        <f t="shared" si="20"/>
        <v>350348</v>
      </c>
      <c r="X136" s="2">
        <f t="shared" si="6"/>
        <v>226185.36302293837</v>
      </c>
      <c r="Y136" s="2">
        <f t="shared" si="30"/>
        <v>40508277.275689274</v>
      </c>
      <c r="Z136" s="2" t="str">
        <f t="shared" si="8"/>
        <v>HERE</v>
      </c>
      <c r="AA136" s="2">
        <f>IF(Z136="HERE",Y136,AA135+Graph!$G$1*1000)</f>
        <v>40508277.275689274</v>
      </c>
      <c r="AB136" s="2">
        <f t="shared" si="21"/>
        <v>226185.36302293837</v>
      </c>
      <c r="AC136" s="2">
        <f t="shared" si="31"/>
        <v>9646715</v>
      </c>
      <c r="AD136" s="3">
        <f t="shared" si="10"/>
        <v>40508277.275689274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32631167.489820737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62</v>
      </c>
      <c r="C137" s="7"/>
      <c r="D137" s="2" t="e">
        <f t="shared" si="12"/>
        <v>#N/A</v>
      </c>
      <c r="E137" s="2" t="e">
        <f t="shared" si="22"/>
        <v>#N/A</v>
      </c>
      <c r="F137" s="2">
        <v>555113.91703295708</v>
      </c>
      <c r="G137" s="2">
        <f t="shared" si="35"/>
        <v>555113.91703295708</v>
      </c>
      <c r="H137" s="2">
        <f t="shared" si="32"/>
        <v>48991121.713736042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1825522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578941.06568343937</v>
      </c>
      <c r="Q137" s="2">
        <f t="shared" si="36"/>
        <v>578941.06568343937</v>
      </c>
      <c r="R137" s="2">
        <f t="shared" si="33"/>
        <v>50733933.341372713</v>
      </c>
      <c r="S137" s="2">
        <f t="shared" si="17"/>
        <v>555113.91703295708</v>
      </c>
      <c r="T137" s="2">
        <f t="shared" si="18"/>
        <v>18142</v>
      </c>
      <c r="U137" s="2">
        <f t="shared" si="19"/>
        <v>578941.06568343937</v>
      </c>
      <c r="V137" s="2">
        <f t="shared" si="34"/>
        <v>10021471</v>
      </c>
      <c r="W137" s="2">
        <f t="shared" si="20"/>
        <v>374756</v>
      </c>
      <c r="X137" s="2">
        <f t="shared" si="6"/>
        <v>204185.06568343937</v>
      </c>
      <c r="Y137" s="2">
        <f t="shared" si="30"/>
        <v>40712462.341372713</v>
      </c>
      <c r="Z137" s="2" t="str">
        <f t="shared" si="8"/>
        <v>HERE</v>
      </c>
      <c r="AA137" s="2">
        <f>IF(Z137="HERE",Y137,AA136+Graph!$G$1*1000)</f>
        <v>40712462.341372713</v>
      </c>
      <c r="AB137" s="2">
        <f t="shared" si="21"/>
        <v>204185.06568343937</v>
      </c>
      <c r="AC137" s="2">
        <f t="shared" si="31"/>
        <v>10021471</v>
      </c>
      <c r="AD137" s="3">
        <f t="shared" si="10"/>
        <v>40712462.341372713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32930197.018652432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63</v>
      </c>
      <c r="C138" s="7"/>
      <c r="D138" s="2" t="e">
        <f t="shared" si="12"/>
        <v>#N/A</v>
      </c>
      <c r="E138" s="2" t="e">
        <f t="shared" si="22"/>
        <v>#N/A</v>
      </c>
      <c r="F138" s="2">
        <v>557291.48241758347</v>
      </c>
      <c r="G138" s="2">
        <f t="shared" si="35"/>
        <v>557291.48241758347</v>
      </c>
      <c r="H138" s="2">
        <f t="shared" si="32"/>
        <v>49548413.196153626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1843664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581348.76834394038</v>
      </c>
      <c r="Q138" s="2">
        <f t="shared" si="36"/>
        <v>581348.76834394038</v>
      </c>
      <c r="R138" s="2">
        <f t="shared" si="33"/>
        <v>51315282.109716654</v>
      </c>
      <c r="S138" s="2">
        <f t="shared" si="17"/>
        <v>557291.48241758347</v>
      </c>
      <c r="T138" s="2">
        <f t="shared" si="18"/>
        <v>18142</v>
      </c>
      <c r="U138" s="2">
        <f t="shared" si="19"/>
        <v>581348.76834394038</v>
      </c>
      <c r="V138" s="2">
        <f t="shared" si="34"/>
        <v>10490487</v>
      </c>
      <c r="W138" s="2">
        <f t="shared" si="20"/>
        <v>469016</v>
      </c>
      <c r="X138" s="2">
        <f t="shared" si="6"/>
        <v>112332.76834394038</v>
      </c>
      <c r="Y138" s="2">
        <f t="shared" si="30"/>
        <v>40824795.109716654</v>
      </c>
      <c r="Z138" s="2" t="str">
        <f t="shared" si="8"/>
        <v>HERE</v>
      </c>
      <c r="AA138" s="2">
        <f>IF(Z138="HERE",Y138,AA137+Graph!$G$1*1000)</f>
        <v>40824795.109716654</v>
      </c>
      <c r="AB138" s="2">
        <f t="shared" si="21"/>
        <v>112332.76834394038</v>
      </c>
      <c r="AC138" s="2">
        <f t="shared" si="31"/>
        <v>10490487</v>
      </c>
      <c r="AD138" s="3">
        <f t="shared" si="10"/>
        <v>40824795.109716654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33170803.779878575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64</v>
      </c>
      <c r="C139" s="7"/>
      <c r="D139" s="2" t="e">
        <f t="shared" si="12"/>
        <v>#N/A</v>
      </c>
      <c r="E139" s="2" t="e">
        <f t="shared" si="22"/>
        <v>#N/A</v>
      </c>
      <c r="F139" s="2">
        <v>559469.04780219495</v>
      </c>
      <c r="G139" s="2">
        <f t="shared" si="35"/>
        <v>559469.04780219495</v>
      </c>
      <c r="H139" s="2">
        <f t="shared" si="32"/>
        <v>50107882.243955821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1861806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583756.47100444138</v>
      </c>
      <c r="Q139" s="2">
        <f t="shared" si="36"/>
        <v>583756.47100444138</v>
      </c>
      <c r="R139" s="2">
        <f t="shared" si="33"/>
        <v>51899038.580721095</v>
      </c>
      <c r="S139" s="2">
        <f t="shared" si="17"/>
        <v>559469.04780219495</v>
      </c>
      <c r="T139" s="2">
        <f t="shared" si="18"/>
        <v>18142</v>
      </c>
      <c r="U139" s="2">
        <f t="shared" si="19"/>
        <v>583756.47100444138</v>
      </c>
      <c r="V139" s="2">
        <f t="shared" si="34"/>
        <v>10971047</v>
      </c>
      <c r="W139" s="2">
        <f t="shared" si="20"/>
        <v>480560</v>
      </c>
      <c r="X139" s="2">
        <f t="shared" si="6"/>
        <v>103196.47100444138</v>
      </c>
      <c r="Y139" s="2">
        <f t="shared" si="30"/>
        <v>40927991.580721095</v>
      </c>
      <c r="Z139" s="2" t="str">
        <f t="shared" si="8"/>
        <v>HERE</v>
      </c>
      <c r="AA139" s="2">
        <f>IF(Z139="HERE",Y139,AA138+Graph!$G$1*1000)</f>
        <v>40927991.580721095</v>
      </c>
      <c r="AB139" s="2">
        <f t="shared" si="21"/>
        <v>103196.47100444138</v>
      </c>
      <c r="AC139" s="2">
        <f t="shared" si="31"/>
        <v>10971047</v>
      </c>
      <c r="AD139" s="3">
        <f t="shared" si="10"/>
        <v>40927991.580721095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33381489.12349917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65</v>
      </c>
      <c r="C140" s="7"/>
      <c r="D140" s="2" t="e">
        <f t="shared" si="12"/>
        <v>#N/A</v>
      </c>
      <c r="E140" s="2" t="e">
        <f t="shared" si="22"/>
        <v>#N/A</v>
      </c>
      <c r="F140" s="2">
        <v>561646.61318680644</v>
      </c>
      <c r="G140" s="2">
        <f t="shared" si="35"/>
        <v>561646.61318680644</v>
      </c>
      <c r="H140" s="2">
        <f t="shared" si="32"/>
        <v>50669528.857142627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1879948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586164.17366492748</v>
      </c>
      <c r="Q140" s="2">
        <f t="shared" si="36"/>
        <v>586164.17366492748</v>
      </c>
      <c r="R140" s="2">
        <f t="shared" si="33"/>
        <v>52485202.754386023</v>
      </c>
      <c r="S140" s="2">
        <f t="shared" si="17"/>
        <v>561646.61318680644</v>
      </c>
      <c r="T140" s="2">
        <f t="shared" si="18"/>
        <v>18142</v>
      </c>
      <c r="U140" s="2">
        <f t="shared" si="19"/>
        <v>586164.17366492748</v>
      </c>
      <c r="V140" s="2">
        <f t="shared" si="34"/>
        <v>11465210</v>
      </c>
      <c r="W140" s="2">
        <f t="shared" si="20"/>
        <v>494163</v>
      </c>
      <c r="X140" s="2">
        <f t="shared" si="6"/>
        <v>92001.173664927483</v>
      </c>
      <c r="Y140" s="2">
        <f t="shared" si="30"/>
        <v>41019992.754386023</v>
      </c>
      <c r="Z140" s="2" t="str">
        <f t="shared" si="8"/>
        <v>HERE</v>
      </c>
      <c r="AA140" s="2">
        <f>IF(Z140="HERE",Y140,AA139+Graph!$G$1*1000)</f>
        <v>41019992.754386023</v>
      </c>
      <c r="AB140" s="2">
        <f t="shared" si="21"/>
        <v>92001.173664927483</v>
      </c>
      <c r="AC140" s="2">
        <f t="shared" si="31"/>
        <v>11465210</v>
      </c>
      <c r="AD140" s="3">
        <f t="shared" si="10"/>
        <v>41019992.754386023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33587933.249514207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66</v>
      </c>
      <c r="C141" s="7"/>
      <c r="D141" s="2" t="e">
        <f t="shared" si="12"/>
        <v>#N/A</v>
      </c>
      <c r="E141" s="2" t="e">
        <f t="shared" si="22"/>
        <v>#N/A</v>
      </c>
      <c r="F141" s="2">
        <v>563824.17857141793</v>
      </c>
      <c r="G141" s="2">
        <f t="shared" si="35"/>
        <v>563824.17857141793</v>
      </c>
      <c r="H141" s="2">
        <f t="shared" si="32"/>
        <v>51233353.035714045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1898090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588571.87632542849</v>
      </c>
      <c r="Q141" s="2">
        <f t="shared" si="36"/>
        <v>588571.87632542849</v>
      </c>
      <c r="R141" s="2">
        <f t="shared" si="33"/>
        <v>53073774.630711451</v>
      </c>
      <c r="S141" s="2">
        <f t="shared" si="17"/>
        <v>563824.17857141793</v>
      </c>
      <c r="T141" s="2">
        <f t="shared" si="18"/>
        <v>18142</v>
      </c>
      <c r="U141" s="2">
        <f t="shared" si="19"/>
        <v>588571.87632542849</v>
      </c>
      <c r="V141" s="2">
        <f t="shared" si="34"/>
        <v>12014288</v>
      </c>
      <c r="W141" s="2">
        <f t="shared" si="20"/>
        <v>549078</v>
      </c>
      <c r="X141" s="2">
        <f t="shared" si="6"/>
        <v>39493.876325428486</v>
      </c>
      <c r="Y141" s="2">
        <f t="shared" si="30"/>
        <v>41059486.630711451</v>
      </c>
      <c r="Z141" s="2" t="str">
        <f t="shared" si="8"/>
        <v>HERE</v>
      </c>
      <c r="AA141" s="2">
        <f>IF(Z141="HERE",Y141,AA140+Graph!$G$1*1000)</f>
        <v>41059486.630711451</v>
      </c>
      <c r="AB141" s="2">
        <f t="shared" si="21"/>
        <v>39493.876325428486</v>
      </c>
      <c r="AC141" s="2">
        <f t="shared" si="31"/>
        <v>12014288</v>
      </c>
      <c r="AD141" s="3">
        <f t="shared" si="10"/>
        <v>41059486.630711451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33835914.607923694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67</v>
      </c>
      <c r="C142" s="7"/>
      <c r="D142" s="2" t="e">
        <f t="shared" si="12"/>
        <v>#N/A</v>
      </c>
      <c r="E142" s="2" t="e">
        <f t="shared" si="22"/>
        <v>#N/A</v>
      </c>
      <c r="F142" s="2">
        <v>566001.74395604432</v>
      </c>
      <c r="G142" s="2">
        <f t="shared" si="35"/>
        <v>566001.74395604432</v>
      </c>
      <c r="H142" s="2">
        <f t="shared" si="32"/>
        <v>51799354.779670089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1916232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590979.57898592949</v>
      </c>
      <c r="Q142" s="2">
        <f t="shared" si="36"/>
        <v>590979.57898592949</v>
      </c>
      <c r="R142" s="2">
        <f t="shared" si="33"/>
        <v>53664754.209697381</v>
      </c>
      <c r="S142" s="2">
        <f t="shared" si="17"/>
        <v>566001.74395604432</v>
      </c>
      <c r="T142" s="2">
        <f t="shared" si="18"/>
        <v>18142</v>
      </c>
      <c r="U142" s="2">
        <f t="shared" si="19"/>
        <v>590979.57898592949</v>
      </c>
      <c r="V142" s="2">
        <f t="shared" si="34"/>
        <v>12294006</v>
      </c>
      <c r="W142" s="2">
        <f t="shared" si="20"/>
        <v>279718</v>
      </c>
      <c r="X142" s="2">
        <f t="shared" si="6"/>
        <v>311261.57898592949</v>
      </c>
      <c r="Y142" s="2">
        <f t="shared" si="30"/>
        <v>41370748.209697381</v>
      </c>
      <c r="Z142" s="2" t="str">
        <f t="shared" si="8"/>
        <v>HERE</v>
      </c>
      <c r="AA142" s="2">
        <f>IF(Z142="HERE",Y142,AA141+Graph!$G$1*1000)</f>
        <v>41370748.209697381</v>
      </c>
      <c r="AB142" s="2">
        <f t="shared" si="21"/>
        <v>311261.57898592949</v>
      </c>
      <c r="AC142" s="2">
        <f t="shared" si="31"/>
        <v>12294006</v>
      </c>
      <c r="AD142" s="3">
        <f t="shared" si="10"/>
        <v>41370748.209697381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34130694.698727623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68</v>
      </c>
      <c r="C143" s="7"/>
      <c r="D143" s="2" t="e">
        <f t="shared" si="12"/>
        <v>#N/A</v>
      </c>
      <c r="E143" s="2" t="e">
        <f t="shared" si="22"/>
        <v>#N/A</v>
      </c>
      <c r="F143" s="2">
        <v>568179.3093406558</v>
      </c>
      <c r="G143" s="2">
        <f t="shared" si="35"/>
        <v>568179.3093406558</v>
      </c>
      <c r="H143" s="2">
        <f t="shared" si="32"/>
        <v>52367534.089010745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1934374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593387.28164643049</v>
      </c>
      <c r="Q143" s="2">
        <f t="shared" si="36"/>
        <v>593387.28164643049</v>
      </c>
      <c r="R143" s="2">
        <f t="shared" si="33"/>
        <v>54258141.491343811</v>
      </c>
      <c r="S143" s="2">
        <f t="shared" si="17"/>
        <v>568179.3093406558</v>
      </c>
      <c r="T143" s="2">
        <f t="shared" si="18"/>
        <v>18142</v>
      </c>
      <c r="U143" s="2">
        <f t="shared" si="19"/>
        <v>593387.28164643049</v>
      </c>
      <c r="V143" s="2">
        <f t="shared" si="34"/>
        <v>12646486</v>
      </c>
      <c r="W143" s="2">
        <f t="shared" si="20"/>
        <v>352480</v>
      </c>
      <c r="X143" s="2">
        <f t="shared" si="6"/>
        <v>240907.28164643049</v>
      </c>
      <c r="Y143" s="2">
        <f t="shared" si="30"/>
        <v>41611655.491343811</v>
      </c>
      <c r="Z143" s="2" t="str">
        <f t="shared" si="8"/>
        <v>HERE</v>
      </c>
      <c r="AA143" s="2">
        <f>IF(Z143="HERE",Y143,AA142+Graph!$G$1*1000)</f>
        <v>41611655.491343811</v>
      </c>
      <c r="AB143" s="2">
        <f t="shared" si="21"/>
        <v>240907.28164643049</v>
      </c>
      <c r="AC143" s="2">
        <f t="shared" si="31"/>
        <v>12646486</v>
      </c>
      <c r="AD143" s="3">
        <f t="shared" si="10"/>
        <v>41611655.491343811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34445773.071926013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69</v>
      </c>
      <c r="C144" s="7"/>
      <c r="D144" s="2" t="e">
        <f t="shared" si="12"/>
        <v>#N/A</v>
      </c>
      <c r="E144" s="2" t="e">
        <f t="shared" si="22"/>
        <v>#N/A</v>
      </c>
      <c r="F144" s="2">
        <v>570356.87472526729</v>
      </c>
      <c r="G144" s="2">
        <f t="shared" si="35"/>
        <v>570356.87472526729</v>
      </c>
      <c r="H144" s="2">
        <f t="shared" si="32"/>
        <v>52937890.963736013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1952516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595794.98430691659</v>
      </c>
      <c r="Q144" s="2">
        <f t="shared" si="36"/>
        <v>595794.98430691659</v>
      </c>
      <c r="R144" s="2">
        <f t="shared" si="33"/>
        <v>54853936.475650728</v>
      </c>
      <c r="S144" s="2">
        <f t="shared" si="17"/>
        <v>570356.87472526729</v>
      </c>
      <c r="T144" s="2">
        <f t="shared" si="18"/>
        <v>18142</v>
      </c>
      <c r="U144" s="2">
        <f t="shared" si="19"/>
        <v>595794.98430691659</v>
      </c>
      <c r="V144" s="2">
        <f t="shared" si="34"/>
        <v>13058298</v>
      </c>
      <c r="W144" s="2">
        <f t="shared" si="20"/>
        <v>411812</v>
      </c>
      <c r="X144" s="2">
        <f t="shared" si="6"/>
        <v>183982.98430691659</v>
      </c>
      <c r="Y144" s="2">
        <f t="shared" si="30"/>
        <v>41795638.475650728</v>
      </c>
      <c r="Z144" s="2" t="str">
        <f t="shared" si="8"/>
        <v>HERE</v>
      </c>
      <c r="AA144" s="2">
        <f>IF(Z144="HERE",Y144,AA143+Graph!$G$1*1000)</f>
        <v>41795638.475650728</v>
      </c>
      <c r="AB144" s="2">
        <f t="shared" si="21"/>
        <v>183982.98430691659</v>
      </c>
      <c r="AC144" s="2">
        <f t="shared" si="31"/>
        <v>13058298</v>
      </c>
      <c r="AD144" s="3">
        <f t="shared" si="10"/>
        <v>41795638.475650728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34644794.42751883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70</v>
      </c>
      <c r="C145" s="7"/>
      <c r="D145" s="2" t="e">
        <f t="shared" si="12"/>
        <v>#N/A</v>
      </c>
      <c r="E145" s="2" t="e">
        <f t="shared" si="22"/>
        <v>#N/A</v>
      </c>
      <c r="F145" s="2">
        <v>572534.44010989368</v>
      </c>
      <c r="G145" s="2">
        <f t="shared" si="35"/>
        <v>572534.44010989368</v>
      </c>
      <c r="H145" s="2">
        <f t="shared" si="32"/>
        <v>53510425.403845906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1970658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598202.6869674176</v>
      </c>
      <c r="Q145" s="2">
        <f t="shared" si="36"/>
        <v>598202.6869674176</v>
      </c>
      <c r="R145" s="2">
        <f t="shared" si="33"/>
        <v>55452139.162618145</v>
      </c>
      <c r="S145" s="2">
        <f t="shared" si="17"/>
        <v>572534.44010989368</v>
      </c>
      <c r="T145" s="2">
        <f t="shared" si="18"/>
        <v>18142</v>
      </c>
      <c r="U145" s="2">
        <f t="shared" si="19"/>
        <v>598202.6869674176</v>
      </c>
      <c r="V145" s="2">
        <f t="shared" si="34"/>
        <v>13509108</v>
      </c>
      <c r="W145" s="2">
        <f t="shared" si="20"/>
        <v>450810</v>
      </c>
      <c r="X145" s="2">
        <f t="shared" si="6"/>
        <v>147392.6869674176</v>
      </c>
      <c r="Y145" s="2">
        <f t="shared" si="30"/>
        <v>41943031.162618145</v>
      </c>
      <c r="Z145" s="2" t="str">
        <f t="shared" si="8"/>
        <v>HERE</v>
      </c>
      <c r="AA145" s="2">
        <f>IF(Z145="HERE",Y145,AA144+Graph!$G$1*1000)</f>
        <v>41943031.162618145</v>
      </c>
      <c r="AB145" s="2">
        <f t="shared" si="21"/>
        <v>147392.6869674176</v>
      </c>
      <c r="AC145" s="2">
        <f t="shared" si="31"/>
        <v>13509108</v>
      </c>
      <c r="AD145" s="3">
        <f t="shared" si="10"/>
        <v>41943031.162618145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34828689.465506107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71</v>
      </c>
      <c r="C146" s="7"/>
      <c r="D146" s="2" t="e">
        <f t="shared" si="12"/>
        <v>#N/A</v>
      </c>
      <c r="E146" s="2" t="e">
        <f t="shared" si="22"/>
        <v>#N/A</v>
      </c>
      <c r="F146" s="2">
        <v>574712.00549450517</v>
      </c>
      <c r="G146" s="2">
        <f t="shared" si="35"/>
        <v>574712.00549450517</v>
      </c>
      <c r="H146" s="2">
        <f t="shared" si="32"/>
        <v>54085137.409340411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1988800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600610.3896279186</v>
      </c>
      <c r="Q146" s="2">
        <f t="shared" si="36"/>
        <v>600610.3896279186</v>
      </c>
      <c r="R146" s="2">
        <f t="shared" si="33"/>
        <v>56052749.552246064</v>
      </c>
      <c r="S146" s="2">
        <f t="shared" si="17"/>
        <v>574712.00549450517</v>
      </c>
      <c r="T146" s="2">
        <f t="shared" si="18"/>
        <v>18142</v>
      </c>
      <c r="U146" s="2">
        <f t="shared" si="19"/>
        <v>600610.3896279186</v>
      </c>
      <c r="V146" s="2">
        <f t="shared" si="34"/>
        <v>14012224</v>
      </c>
      <c r="W146" s="2">
        <f t="shared" si="20"/>
        <v>503116</v>
      </c>
      <c r="X146" s="2">
        <f t="shared" si="6"/>
        <v>97494.389627918601</v>
      </c>
      <c r="Y146" s="2">
        <f t="shared" si="30"/>
        <v>42040525.552246064</v>
      </c>
      <c r="Z146" s="2" t="str">
        <f t="shared" si="8"/>
        <v>HERE</v>
      </c>
      <c r="AA146" s="2">
        <f>IF(Z146="HERE",Y146,AA145+Graph!$G$1*1000)</f>
        <v>42040525.552246064</v>
      </c>
      <c r="AB146" s="2">
        <f t="shared" si="21"/>
        <v>97494.389627918601</v>
      </c>
      <c r="AC146" s="2">
        <f t="shared" si="31"/>
        <v>14012224</v>
      </c>
      <c r="AD146" s="3">
        <f t="shared" si="10"/>
        <v>42040525.552246064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34975356.485887825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72</v>
      </c>
      <c r="C147" s="7"/>
      <c r="D147" s="2" t="e">
        <f t="shared" si="12"/>
        <v>#N/A</v>
      </c>
      <c r="E147" s="2" t="e">
        <f t="shared" si="22"/>
        <v>#N/A</v>
      </c>
      <c r="F147" s="2">
        <v>576889.57087911665</v>
      </c>
      <c r="G147" s="2">
        <f t="shared" si="35"/>
        <v>576889.57087911665</v>
      </c>
      <c r="H147" s="2">
        <f t="shared" si="32"/>
        <v>54662026.980219528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2006942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603018.0922884196</v>
      </c>
      <c r="Q147" s="2">
        <f t="shared" si="36"/>
        <v>603018.0922884196</v>
      </c>
      <c r="R147" s="2">
        <f t="shared" si="33"/>
        <v>56655767.644534484</v>
      </c>
      <c r="S147" s="2">
        <f t="shared" si="17"/>
        <v>576889.57087911665</v>
      </c>
      <c r="T147" s="2">
        <f t="shared" si="18"/>
        <v>18142</v>
      </c>
      <c r="U147" s="2">
        <f t="shared" si="19"/>
        <v>603018.0922884196</v>
      </c>
      <c r="V147" s="2">
        <f t="shared" si="34"/>
        <v>14556827</v>
      </c>
      <c r="W147" s="2">
        <f t="shared" si="20"/>
        <v>544603</v>
      </c>
      <c r="X147" s="2">
        <f t="shared" si="6"/>
        <v>58415.092288419604</v>
      </c>
      <c r="Y147" s="2">
        <f t="shared" si="30"/>
        <v>42098940.644534484</v>
      </c>
      <c r="Z147" s="2" t="str">
        <f t="shared" si="8"/>
        <v>HERE</v>
      </c>
      <c r="AA147" s="2">
        <f>IF(Z147="HERE",Y147,AA146+Graph!$G$1*1000)</f>
        <v>42098940.644534484</v>
      </c>
      <c r="AB147" s="2">
        <f t="shared" si="21"/>
        <v>58415.092288419604</v>
      </c>
      <c r="AC147" s="2">
        <f t="shared" si="31"/>
        <v>14556827</v>
      </c>
      <c r="AD147" s="3">
        <f t="shared" si="10"/>
        <v>42098940.644534484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35066056.388664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73</v>
      </c>
      <c r="C148" s="7"/>
      <c r="D148" s="2" t="e">
        <f t="shared" si="12"/>
        <v>#N/A</v>
      </c>
      <c r="E148" s="2" t="e">
        <f t="shared" si="22"/>
        <v>#N/A</v>
      </c>
      <c r="F148" s="2">
        <v>579067.13626372814</v>
      </c>
      <c r="G148" s="2">
        <f t="shared" si="35"/>
        <v>579067.13626372814</v>
      </c>
      <c r="H148" s="2">
        <f t="shared" si="32"/>
        <v>55241094.116483256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2025084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605425.79494890571</v>
      </c>
      <c r="Q148" s="2">
        <f t="shared" si="36"/>
        <v>605425.79494890571</v>
      </c>
      <c r="R148" s="2">
        <f t="shared" si="33"/>
        <v>57261193.439483389</v>
      </c>
      <c r="S148" s="2">
        <f t="shared" si="17"/>
        <v>579067.13626372814</v>
      </c>
      <c r="T148" s="2">
        <f t="shared" si="18"/>
        <v>18142</v>
      </c>
      <c r="U148" s="2">
        <f t="shared" si="19"/>
        <v>605425.79494890571</v>
      </c>
      <c r="V148" s="2">
        <f t="shared" si="34"/>
        <v>15062189</v>
      </c>
      <c r="W148" s="2">
        <f t="shared" si="20"/>
        <v>505362</v>
      </c>
      <c r="X148" s="2">
        <f t="shared" si="6"/>
        <v>100063.79494890571</v>
      </c>
      <c r="Y148" s="2">
        <f t="shared" si="30"/>
        <v>42199004.439483389</v>
      </c>
      <c r="Z148" s="2" t="str">
        <f t="shared" si="8"/>
        <v>HERE</v>
      </c>
      <c r="AA148" s="2">
        <f>IF(Z148="HERE",Y148,AA147+Graph!$G$1*1000)</f>
        <v>42199004.439483389</v>
      </c>
      <c r="AB148" s="2">
        <f t="shared" si="21"/>
        <v>100063.79494890571</v>
      </c>
      <c r="AC148" s="2">
        <f t="shared" si="31"/>
        <v>15062189</v>
      </c>
      <c r="AD148" s="3">
        <f t="shared" si="10"/>
        <v>42199004.439483389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35147259.523834616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74</v>
      </c>
      <c r="C149" s="7"/>
      <c r="D149" s="2" t="e">
        <f t="shared" si="12"/>
        <v>#N/A</v>
      </c>
      <c r="E149" s="2" t="e">
        <f t="shared" si="22"/>
        <v>#N/A</v>
      </c>
      <c r="F149" s="2">
        <v>581244.70164835453</v>
      </c>
      <c r="G149" s="2">
        <f t="shared" si="35"/>
        <v>581244.70164835453</v>
      </c>
      <c r="H149" s="2">
        <f t="shared" si="32"/>
        <v>55822338.818131611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2043226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607833.49760940671</v>
      </c>
      <c r="Q149" s="2">
        <f t="shared" si="36"/>
        <v>607833.49760940671</v>
      </c>
      <c r="R149" s="2">
        <f t="shared" si="33"/>
        <v>57869026.937092796</v>
      </c>
      <c r="S149" s="2">
        <f t="shared" si="17"/>
        <v>581244.70164835453</v>
      </c>
      <c r="T149" s="2">
        <f t="shared" si="18"/>
        <v>18142</v>
      </c>
      <c r="U149" s="2">
        <f t="shared" si="19"/>
        <v>607833.49760940671</v>
      </c>
      <c r="V149" s="2">
        <f t="shared" si="34"/>
        <v>15300151</v>
      </c>
      <c r="W149" s="2">
        <f t="shared" si="20"/>
        <v>237962</v>
      </c>
      <c r="X149" s="2">
        <f t="shared" si="6"/>
        <v>369871.49760940671</v>
      </c>
      <c r="Y149" s="2">
        <f t="shared" si="30"/>
        <v>42568875.937092796</v>
      </c>
      <c r="Z149" s="2" t="str">
        <f t="shared" si="8"/>
        <v>HERE</v>
      </c>
      <c r="AA149" s="2">
        <f>IF(Z149="HERE",Y149,AA148+Graph!$G$1*1000)</f>
        <v>42568875.937092796</v>
      </c>
      <c r="AB149" s="2">
        <f t="shared" si="21"/>
        <v>369871.49760940671</v>
      </c>
      <c r="AC149" s="2">
        <f t="shared" si="31"/>
        <v>15300151</v>
      </c>
      <c r="AD149" s="3">
        <f t="shared" si="10"/>
        <v>42568875.937092796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35461592.441399686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75</v>
      </c>
      <c r="C150" s="7"/>
      <c r="D150" s="2" t="e">
        <f t="shared" si="12"/>
        <v>#N/A</v>
      </c>
      <c r="E150" s="2" t="e">
        <f t="shared" si="22"/>
        <v>#N/A</v>
      </c>
      <c r="F150" s="2">
        <v>583422.26703296602</v>
      </c>
      <c r="G150" s="2">
        <f t="shared" si="35"/>
        <v>583422.26703296602</v>
      </c>
      <c r="H150" s="2">
        <f t="shared" si="32"/>
        <v>56405761.085164577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2061368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610241.20026990771</v>
      </c>
      <c r="Q150" s="2">
        <f t="shared" si="36"/>
        <v>610241.20026990771</v>
      </c>
      <c r="R150" s="2">
        <f t="shared" si="33"/>
        <v>58479268.137362704</v>
      </c>
      <c r="S150" s="2">
        <f t="shared" si="17"/>
        <v>583422.26703296602</v>
      </c>
      <c r="T150" s="2">
        <f t="shared" si="18"/>
        <v>18142</v>
      </c>
      <c r="U150" s="2">
        <f t="shared" si="19"/>
        <v>610241.20026990771</v>
      </c>
      <c r="V150" s="2">
        <f t="shared" si="34"/>
        <v>15576107</v>
      </c>
      <c r="W150" s="2">
        <f t="shared" si="20"/>
        <v>275956</v>
      </c>
      <c r="X150" s="2">
        <f t="shared" si="6"/>
        <v>334285.20026990771</v>
      </c>
      <c r="Y150" s="2">
        <f t="shared" si="30"/>
        <v>42903161.137362704</v>
      </c>
      <c r="Z150" s="2" t="str">
        <f t="shared" si="8"/>
        <v>HERE</v>
      </c>
      <c r="AA150" s="2">
        <f>IF(Z150="HERE",Y150,AA149+Graph!$G$1*1000)</f>
        <v>42903161.137362704</v>
      </c>
      <c r="AB150" s="2">
        <f t="shared" si="21"/>
        <v>334285.20026990771</v>
      </c>
      <c r="AC150" s="2">
        <f t="shared" si="31"/>
        <v>15576107</v>
      </c>
      <c r="AD150" s="3">
        <f t="shared" si="10"/>
        <v>42903161.137362704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35727472.241359197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76</v>
      </c>
      <c r="C151" s="7"/>
      <c r="D151" s="2" t="e">
        <f t="shared" si="12"/>
        <v>#N/A</v>
      </c>
      <c r="E151" s="2" t="e">
        <f t="shared" si="22"/>
        <v>#N/A</v>
      </c>
      <c r="F151" s="2">
        <v>585599.83241757751</v>
      </c>
      <c r="G151" s="2">
        <f t="shared" si="35"/>
        <v>585599.83241757751</v>
      </c>
      <c r="H151" s="2">
        <f t="shared" si="32"/>
        <v>56991360.917582154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2079510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612648.90293040872</v>
      </c>
      <c r="Q151" s="2">
        <f t="shared" si="36"/>
        <v>612648.90293040872</v>
      </c>
      <c r="R151" s="2">
        <f t="shared" si="33"/>
        <v>59091917.040293112</v>
      </c>
      <c r="S151" s="2">
        <f t="shared" si="17"/>
        <v>585599.83241757751</v>
      </c>
      <c r="T151" s="2">
        <f t="shared" si="18"/>
        <v>18142</v>
      </c>
      <c r="U151" s="2">
        <f t="shared" si="19"/>
        <v>612648.90293040872</v>
      </c>
      <c r="V151" s="2">
        <f t="shared" si="34"/>
        <v>15940972</v>
      </c>
      <c r="W151" s="2">
        <f t="shared" si="20"/>
        <v>364865</v>
      </c>
      <c r="X151" s="2">
        <f t="shared" si="6"/>
        <v>247783.90293040872</v>
      </c>
      <c r="Y151" s="2">
        <f t="shared" si="30"/>
        <v>43150945.040293112</v>
      </c>
      <c r="Z151" s="2" t="str">
        <f t="shared" si="8"/>
        <v>HERE</v>
      </c>
      <c r="AA151" s="2">
        <f>IF(Z151="HERE",Y151,AA150+Graph!$G$1*1000)</f>
        <v>43150945.040293112</v>
      </c>
      <c r="AB151" s="2">
        <f t="shared" si="21"/>
        <v>247783.90293040872</v>
      </c>
      <c r="AC151" s="2">
        <f t="shared" si="31"/>
        <v>15940972</v>
      </c>
      <c r="AD151" s="3">
        <f t="shared" si="10"/>
        <v>43150945.040293112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35968987.923713163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77</v>
      </c>
      <c r="C152" s="7"/>
      <c r="D152" s="2" t="e">
        <f t="shared" si="12"/>
        <v>#N/A</v>
      </c>
      <c r="E152" s="2" t="e">
        <f t="shared" si="22"/>
        <v>#N/A</v>
      </c>
      <c r="F152" s="2">
        <v>587777.39780218899</v>
      </c>
      <c r="G152" s="2">
        <f t="shared" si="35"/>
        <v>587777.39780218899</v>
      </c>
      <c r="H152" s="2">
        <f t="shared" si="32"/>
        <v>57579138.315384343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2097652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615056.60559089482</v>
      </c>
      <c r="Q152" s="2">
        <f t="shared" si="36"/>
        <v>615056.60559089482</v>
      </c>
      <c r="R152" s="2">
        <f t="shared" si="33"/>
        <v>59706973.645884007</v>
      </c>
      <c r="S152" s="2">
        <f t="shared" si="17"/>
        <v>587777.39780218899</v>
      </c>
      <c r="T152" s="2">
        <f t="shared" si="18"/>
        <v>18142</v>
      </c>
      <c r="U152" s="2">
        <f t="shared" si="19"/>
        <v>615056.60559089482</v>
      </c>
      <c r="V152" s="2">
        <f t="shared" si="34"/>
        <v>16423082</v>
      </c>
      <c r="W152" s="2">
        <f t="shared" si="20"/>
        <v>482110</v>
      </c>
      <c r="X152" s="2">
        <f t="shared" si="6"/>
        <v>132946.60559089482</v>
      </c>
      <c r="Y152" s="2">
        <f t="shared" si="30"/>
        <v>43283891.645884007</v>
      </c>
      <c r="Z152" s="2" t="str">
        <f t="shared" si="8"/>
        <v>HERE</v>
      </c>
      <c r="AA152" s="2">
        <f>IF(Z152="HERE",Y152,AA151+Graph!$G$1*1000)</f>
        <v>43283891.645884007</v>
      </c>
      <c r="AB152" s="2">
        <f t="shared" si="21"/>
        <v>132946.60559089482</v>
      </c>
      <c r="AC152" s="2">
        <f t="shared" si="31"/>
        <v>16423082</v>
      </c>
      <c r="AD152" s="3">
        <f t="shared" si="10"/>
        <v>43283891.645884007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36236643.088461585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78</v>
      </c>
      <c r="C153" s="7"/>
      <c r="D153" s="2" t="e">
        <f t="shared" si="12"/>
        <v>#N/A</v>
      </c>
      <c r="E153" s="2" t="e">
        <f t="shared" si="22"/>
        <v>#N/A</v>
      </c>
      <c r="F153" s="2">
        <v>589954.96318681538</v>
      </c>
      <c r="G153" s="2">
        <f t="shared" si="35"/>
        <v>589954.96318681538</v>
      </c>
      <c r="H153" s="2">
        <f t="shared" si="32"/>
        <v>58169093.278571159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2115794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617464.30825139582</v>
      </c>
      <c r="Q153" s="2">
        <f t="shared" si="36"/>
        <v>617464.30825139582</v>
      </c>
      <c r="R153" s="2">
        <f t="shared" si="33"/>
        <v>60324437.954135403</v>
      </c>
      <c r="S153" s="2">
        <f t="shared" si="17"/>
        <v>589954.96318681538</v>
      </c>
      <c r="T153" s="2">
        <f t="shared" si="18"/>
        <v>18142</v>
      </c>
      <c r="U153" s="2">
        <f t="shared" si="19"/>
        <v>617464.30825139582</v>
      </c>
      <c r="V153" s="2">
        <f t="shared" si="34"/>
        <v>16875536</v>
      </c>
      <c r="W153" s="2">
        <f t="shared" si="20"/>
        <v>452454</v>
      </c>
      <c r="X153" s="2">
        <f t="shared" si="6"/>
        <v>165010.30825139582</v>
      </c>
      <c r="Y153" s="2">
        <f t="shared" si="30"/>
        <v>43448901.954135403</v>
      </c>
      <c r="Z153" s="2" t="str">
        <f t="shared" si="8"/>
        <v>HERE</v>
      </c>
      <c r="AA153" s="2">
        <f>IF(Z153="HERE",Y153,AA152+Graph!$G$1*1000)</f>
        <v>43448901.954135403</v>
      </c>
      <c r="AB153" s="2">
        <f t="shared" si="21"/>
        <v>165010.30825139582</v>
      </c>
      <c r="AC153" s="2">
        <f t="shared" si="31"/>
        <v>16875536</v>
      </c>
      <c r="AD153" s="3">
        <f t="shared" si="10"/>
        <v>43448901.954135403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36369468.135604441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79</v>
      </c>
      <c r="C154" s="7"/>
      <c r="D154" s="2" t="e">
        <f t="shared" si="12"/>
        <v>#N/A</v>
      </c>
      <c r="E154" s="2" t="e">
        <f t="shared" si="22"/>
        <v>#N/A</v>
      </c>
      <c r="F154" s="2">
        <v>592132.52857142687</v>
      </c>
      <c r="G154" s="2">
        <f t="shared" si="35"/>
        <v>592132.52857142687</v>
      </c>
      <c r="H154" s="2">
        <f t="shared" si="32"/>
        <v>58761225.807142586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2133936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619872.01091189682</v>
      </c>
      <c r="Q154" s="2">
        <f t="shared" si="36"/>
        <v>619872.01091189682</v>
      </c>
      <c r="R154" s="2">
        <f t="shared" si="33"/>
        <v>60944309.9650473</v>
      </c>
      <c r="S154" s="2">
        <f t="shared" si="17"/>
        <v>592132.52857142687</v>
      </c>
      <c r="T154" s="2">
        <f t="shared" si="18"/>
        <v>18142</v>
      </c>
      <c r="U154" s="2">
        <f t="shared" si="19"/>
        <v>619872.01091189682</v>
      </c>
      <c r="V154" s="2">
        <f t="shared" si="34"/>
        <v>17247442</v>
      </c>
      <c r="W154" s="2">
        <f t="shared" si="20"/>
        <v>371906</v>
      </c>
      <c r="X154" s="2">
        <f t="shared" si="6"/>
        <v>247966.01091189682</v>
      </c>
      <c r="Y154" s="2">
        <f t="shared" si="30"/>
        <v>43696867.9650473</v>
      </c>
      <c r="Z154" s="2" t="str">
        <f t="shared" si="8"/>
        <v>HERE</v>
      </c>
      <c r="AA154" s="2">
        <f>IF(Z154="HERE",Y154,AA153+Graph!$G$1*1000)</f>
        <v>43696867.9650473</v>
      </c>
      <c r="AB154" s="2">
        <f t="shared" si="21"/>
        <v>247966.01091189682</v>
      </c>
      <c r="AC154" s="2">
        <f t="shared" si="31"/>
        <v>17247442</v>
      </c>
      <c r="AD154" s="3">
        <f t="shared" si="10"/>
        <v>43696867.9650473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36467254.76514174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80</v>
      </c>
      <c r="C155" s="7"/>
      <c r="D155" s="2" t="e">
        <f t="shared" si="12"/>
        <v>#N/A</v>
      </c>
      <c r="E155" s="2" t="e">
        <f t="shared" si="22"/>
        <v>#N/A</v>
      </c>
      <c r="F155" s="2">
        <v>594310.09395603836</v>
      </c>
      <c r="G155" s="2">
        <f t="shared" si="35"/>
        <v>594310.09395603836</v>
      </c>
      <c r="H155" s="2">
        <f t="shared" si="32"/>
        <v>59355535.901098624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2152078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622279.71357239783</v>
      </c>
      <c r="Q155" s="2">
        <f t="shared" si="36"/>
        <v>622279.71357239783</v>
      </c>
      <c r="R155" s="2">
        <f t="shared" si="33"/>
        <v>61566589.678619698</v>
      </c>
      <c r="S155" s="2">
        <f t="shared" si="17"/>
        <v>594310.09395603836</v>
      </c>
      <c r="T155" s="2">
        <f t="shared" si="18"/>
        <v>18142</v>
      </c>
      <c r="U155" s="2">
        <f t="shared" si="19"/>
        <v>622279.71357239783</v>
      </c>
      <c r="V155" s="2">
        <f t="shared" si="34"/>
        <v>17582121</v>
      </c>
      <c r="W155" s="2">
        <f t="shared" si="20"/>
        <v>334679</v>
      </c>
      <c r="X155" s="2">
        <f t="shared" si="6"/>
        <v>287600.71357239783</v>
      </c>
      <c r="Y155" s="2">
        <f t="shared" si="30"/>
        <v>43984468.678619698</v>
      </c>
      <c r="Z155" s="2" t="str">
        <f t="shared" si="8"/>
        <v>HERE</v>
      </c>
      <c r="AA155" s="2">
        <f>IF(Z155="HERE",Y155,AA154+Graph!$G$1*1000)</f>
        <v>43984468.678619698</v>
      </c>
      <c r="AB155" s="2">
        <f t="shared" si="21"/>
        <v>287600.71357239783</v>
      </c>
      <c r="AC155" s="2">
        <f t="shared" si="31"/>
        <v>17582121</v>
      </c>
      <c r="AD155" s="3">
        <f t="shared" si="10"/>
        <v>43984468.678619698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36473170.277073503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81</v>
      </c>
      <c r="C156" s="7"/>
      <c r="D156" s="2" t="e">
        <f t="shared" si="12"/>
        <v>#N/A</v>
      </c>
      <c r="E156" s="2" t="e">
        <f t="shared" si="22"/>
        <v>#N/A</v>
      </c>
      <c r="F156" s="2">
        <v>596487.65934064984</v>
      </c>
      <c r="G156" s="2">
        <f t="shared" si="35"/>
        <v>596487.65934064984</v>
      </c>
      <c r="H156" s="2">
        <f t="shared" si="32"/>
        <v>59952023.560439274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2170220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624687.41623288393</v>
      </c>
      <c r="Q156" s="2">
        <f t="shared" si="36"/>
        <v>624687.41623288393</v>
      </c>
      <c r="R156" s="2">
        <f t="shared" si="33"/>
        <v>62191277.094852582</v>
      </c>
      <c r="S156" s="2">
        <f t="shared" si="17"/>
        <v>596487.65934064984</v>
      </c>
      <c r="T156" s="2">
        <f t="shared" si="18"/>
        <v>18142</v>
      </c>
      <c r="U156" s="2">
        <f t="shared" si="19"/>
        <v>624687.41623288393</v>
      </c>
      <c r="V156" s="2">
        <f t="shared" si="34"/>
        <v>17723840</v>
      </c>
      <c r="W156" s="2">
        <f t="shared" si="20"/>
        <v>141719</v>
      </c>
      <c r="X156" s="2">
        <f t="shared" si="6"/>
        <v>482968.41623288393</v>
      </c>
      <c r="Y156" s="2">
        <f t="shared" si="30"/>
        <v>44467437.094852582</v>
      </c>
      <c r="Z156" s="2" t="str">
        <f t="shared" si="8"/>
        <v>HERE</v>
      </c>
      <c r="AA156" s="2">
        <f>IF(Z156="HERE",Y156,AA155+Graph!$G$1*1000)</f>
        <v>44467437.094852582</v>
      </c>
      <c r="AB156" s="2">
        <f t="shared" si="21"/>
        <v>482968.41623288393</v>
      </c>
      <c r="AC156" s="2">
        <f t="shared" si="31"/>
        <v>17723840</v>
      </c>
      <c r="AD156" s="3">
        <f t="shared" si="10"/>
        <v>44467437.094852582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36718701.071399704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82</v>
      </c>
      <c r="C157" s="7"/>
      <c r="D157" s="2" t="e">
        <f t="shared" si="12"/>
        <v>#N/A</v>
      </c>
      <c r="E157" s="2" t="e">
        <f t="shared" si="22"/>
        <v>#N/A</v>
      </c>
      <c r="F157" s="2">
        <v>598665.22472527623</v>
      </c>
      <c r="G157" s="2">
        <f t="shared" si="35"/>
        <v>598665.22472527623</v>
      </c>
      <c r="H157" s="2">
        <f t="shared" si="32"/>
        <v>60550688.78516455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2188362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627095.11889338493</v>
      </c>
      <c r="Q157" s="2">
        <f t="shared" si="36"/>
        <v>627095.11889338493</v>
      </c>
      <c r="R157" s="2">
        <f t="shared" si="33"/>
        <v>62818372.213745967</v>
      </c>
      <c r="S157" s="2">
        <f t="shared" si="17"/>
        <v>598665.22472527623</v>
      </c>
      <c r="T157" s="2">
        <f t="shared" si="18"/>
        <v>18142</v>
      </c>
      <c r="U157" s="2">
        <f t="shared" si="19"/>
        <v>627095.11889338493</v>
      </c>
      <c r="V157" s="2">
        <f t="shared" si="34"/>
        <v>17916181</v>
      </c>
      <c r="W157" s="2">
        <f t="shared" si="20"/>
        <v>192341</v>
      </c>
      <c r="X157" s="2">
        <f t="shared" si="6"/>
        <v>434754.11889338493</v>
      </c>
      <c r="Y157" s="2">
        <f t="shared" si="30"/>
        <v>44902191.213745967</v>
      </c>
      <c r="Z157" s="2" t="str">
        <f t="shared" si="8"/>
        <v>HERE</v>
      </c>
      <c r="AA157" s="2">
        <f>IF(Z157="HERE",Y157,AA156+Graph!$G$1*1000)</f>
        <v>44902191.213745967</v>
      </c>
      <c r="AB157" s="2">
        <f t="shared" si="21"/>
        <v>434754.11889338493</v>
      </c>
      <c r="AC157" s="2">
        <f t="shared" si="31"/>
        <v>17916181</v>
      </c>
      <c r="AD157" s="3">
        <f t="shared" si="10"/>
        <v>44902191.213745967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36939785.29812035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83</v>
      </c>
      <c r="C158" s="7"/>
      <c r="D158" s="2" t="e">
        <f t="shared" si="12"/>
        <v>#N/A</v>
      </c>
      <c r="E158" s="2" t="e">
        <f t="shared" si="22"/>
        <v>#N/A</v>
      </c>
      <c r="F158" s="2">
        <v>600842.79010988772</v>
      </c>
      <c r="G158" s="2">
        <f t="shared" si="35"/>
        <v>600842.79010988772</v>
      </c>
      <c r="H158" s="2">
        <f t="shared" si="32"/>
        <v>61151531.575274438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2206504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629502.82155388594</v>
      </c>
      <c r="Q158" s="2">
        <f t="shared" si="36"/>
        <v>629502.82155388594</v>
      </c>
      <c r="R158" s="2">
        <f t="shared" si="33"/>
        <v>63447875.035299852</v>
      </c>
      <c r="S158" s="2">
        <f t="shared" si="17"/>
        <v>600842.79010988772</v>
      </c>
      <c r="T158" s="2">
        <f t="shared" si="18"/>
        <v>18142</v>
      </c>
      <c r="U158" s="2">
        <f t="shared" si="19"/>
        <v>629502.82155388594</v>
      </c>
      <c r="V158" s="2">
        <f t="shared" si="34"/>
        <v>18242873</v>
      </c>
      <c r="W158" s="2">
        <f t="shared" si="20"/>
        <v>326692</v>
      </c>
      <c r="X158" s="2">
        <f t="shared" si="6"/>
        <v>302810.82155388594</v>
      </c>
      <c r="Y158" s="2">
        <f t="shared" si="30"/>
        <v>45205002.035299852</v>
      </c>
      <c r="Z158" s="2" t="str">
        <f t="shared" si="8"/>
        <v>HERE</v>
      </c>
      <c r="AA158" s="2">
        <f>IF(Z158="HERE",Y158,AA157+Graph!$G$1*1000)</f>
        <v>45205002.035299852</v>
      </c>
      <c r="AB158" s="2">
        <f t="shared" si="21"/>
        <v>302810.82155388594</v>
      </c>
      <c r="AC158" s="2">
        <f t="shared" si="31"/>
        <v>18242873</v>
      </c>
      <c r="AD158" s="3">
        <f t="shared" si="10"/>
        <v>45205002.035299852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37142289.657235444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84</v>
      </c>
      <c r="C159" s="7"/>
      <c r="D159" s="2" t="e">
        <f t="shared" si="12"/>
        <v>#N/A</v>
      </c>
      <c r="E159" s="2" t="e">
        <f t="shared" si="22"/>
        <v>#N/A</v>
      </c>
      <c r="F159" s="2">
        <v>603020.35549449921</v>
      </c>
      <c r="G159" s="2">
        <f t="shared" si="35"/>
        <v>603020.35549449921</v>
      </c>
      <c r="H159" s="2">
        <f t="shared" si="32"/>
        <v>61754551.930768937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2224646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631910.52421438694</v>
      </c>
      <c r="Q159" s="2">
        <f t="shared" si="36"/>
        <v>631910.52421438694</v>
      </c>
      <c r="R159" s="2">
        <f t="shared" si="33"/>
        <v>64079785.559514239</v>
      </c>
      <c r="S159" s="2">
        <f t="shared" si="17"/>
        <v>603020.35549449921</v>
      </c>
      <c r="T159" s="2">
        <f t="shared" si="18"/>
        <v>18142</v>
      </c>
      <c r="U159" s="2">
        <f t="shared" si="19"/>
        <v>631910.52421438694</v>
      </c>
      <c r="V159" s="2">
        <f t="shared" si="34"/>
        <v>18691835</v>
      </c>
      <c r="W159" s="2">
        <f t="shared" si="20"/>
        <v>448962</v>
      </c>
      <c r="X159" s="2">
        <f t="shared" si="6"/>
        <v>182948.52421438694</v>
      </c>
      <c r="Y159" s="2">
        <f t="shared" ref="Y159:Y222" si="37">IF(COUNT($C160)=0,IF(COUNT($C159)=1,C159,SUM(Y158+X159)),C159)</f>
        <v>45387950.559514239</v>
      </c>
      <c r="Z159" s="2" t="str">
        <f t="shared" si="8"/>
        <v>HERE</v>
      </c>
      <c r="AA159" s="2">
        <f>IF(Z159="HERE",Y159,AA158+Graph!$G$1*1000)</f>
        <v>45387950.559514239</v>
      </c>
      <c r="AB159" s="2">
        <f t="shared" si="21"/>
        <v>182948.52421438694</v>
      </c>
      <c r="AC159" s="2">
        <f t="shared" ref="AC159:AC222" si="38">IF(Z160="HERE",V159,AC158)</f>
        <v>18691835</v>
      </c>
      <c r="AD159" s="3">
        <f t="shared" si="10"/>
        <v>45387950.559514239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37266839.94874499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85</v>
      </c>
      <c r="C160" s="7"/>
      <c r="D160" s="2" t="e">
        <f t="shared" si="12"/>
        <v>#N/A</v>
      </c>
      <c r="E160" s="2" t="e">
        <f t="shared" si="22"/>
        <v>#N/A</v>
      </c>
      <c r="F160" s="2">
        <v>605197.92087911069</v>
      </c>
      <c r="G160" s="2">
        <f t="shared" si="35"/>
        <v>605197.92087911069</v>
      </c>
      <c r="H160" s="2">
        <f t="shared" ref="H160:H223" si="39">IF(COUNT($C161)=0,IF(COUNT($C160)=1,C160,SUM(H159+G160)),C160)</f>
        <v>62359749.851648048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2242788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634318.22687487304</v>
      </c>
      <c r="Q160" s="2">
        <f t="shared" si="36"/>
        <v>634318.22687487304</v>
      </c>
      <c r="R160" s="2">
        <f t="shared" ref="R160:R223" si="40">IF(COUNT($C161)=0,IF(COUNT($C160)=1,M160,SUM(R159+Q160)),M160)</f>
        <v>64714103.786389112</v>
      </c>
      <c r="S160" s="2">
        <f t="shared" si="17"/>
        <v>605197.92087911069</v>
      </c>
      <c r="T160" s="2">
        <f t="shared" si="18"/>
        <v>18142</v>
      </c>
      <c r="U160" s="2">
        <f t="shared" si="19"/>
        <v>634318.22687487304</v>
      </c>
      <c r="V160" s="2">
        <f t="shared" si="34"/>
        <v>19114117.428571418</v>
      </c>
      <c r="W160" s="2">
        <f t="shared" si="20"/>
        <v>422282.42857141793</v>
      </c>
      <c r="X160" s="2">
        <f t="shared" si="6"/>
        <v>212035.79830345511</v>
      </c>
      <c r="Y160" s="2">
        <f t="shared" si="37"/>
        <v>45599986.357817695</v>
      </c>
      <c r="Z160" s="2" t="str">
        <f t="shared" si="8"/>
        <v>HERE</v>
      </c>
      <c r="AA160" s="2">
        <f>IF(Z160="HERE",Y160,AA159+Graph!$G$1*1000)</f>
        <v>45599986.357817695</v>
      </c>
      <c r="AB160" s="2">
        <f t="shared" si="21"/>
        <v>212035.79830345511</v>
      </c>
      <c r="AC160" s="2">
        <f t="shared" si="38"/>
        <v>19114117.428571418</v>
      </c>
      <c r="AD160" s="3">
        <f t="shared" si="10"/>
        <v>45599986.357817695</v>
      </c>
      <c r="AE160" s="2">
        <f>IF(AE158&gt;=52800000,52800000,IF(AB139=Graph!G$1*1000,AE159+Graph!G$1*1000,AC160))</f>
        <v>19114117.428571418</v>
      </c>
      <c r="AF160" s="3">
        <f t="shared" si="11"/>
        <v>19114117.428571418</v>
      </c>
      <c r="AG160" s="3">
        <f t="shared" si="29"/>
        <v>37383744.77264899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86</v>
      </c>
      <c r="C161" s="7"/>
      <c r="D161" s="2" t="e">
        <f t="shared" si="12"/>
        <v>#N/A</v>
      </c>
      <c r="E161" s="2" t="e">
        <f t="shared" si="22"/>
        <v>#N/A</v>
      </c>
      <c r="F161" s="2">
        <v>607375.48626373708</v>
      </c>
      <c r="G161" s="2">
        <f t="shared" si="35"/>
        <v>607375.48626373708</v>
      </c>
      <c r="H161" s="2">
        <f t="shared" si="39"/>
        <v>62967125.337911785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2260930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636725.92953537405</v>
      </c>
      <c r="Q161" s="2">
        <f t="shared" si="36"/>
        <v>636725.92953537405</v>
      </c>
      <c r="R161" s="2">
        <f t="shared" si="40"/>
        <v>65350829.715924487</v>
      </c>
      <c r="S161" s="2">
        <f t="shared" si="17"/>
        <v>607375.48626373708</v>
      </c>
      <c r="T161" s="2">
        <f t="shared" si="18"/>
        <v>18142</v>
      </c>
      <c r="U161" s="2">
        <f t="shared" si="19"/>
        <v>636725.92953537405</v>
      </c>
      <c r="V161" s="2">
        <f t="shared" si="34"/>
        <v>19538577.422527462</v>
      </c>
      <c r="W161" s="2">
        <f t="shared" si="20"/>
        <v>424459.99395604432</v>
      </c>
      <c r="X161" s="2">
        <f t="shared" si="6"/>
        <v>212265.93557932973</v>
      </c>
      <c r="Y161" s="2">
        <f t="shared" si="37"/>
        <v>45812252.293397024</v>
      </c>
      <c r="Z161" s="2" t="str">
        <f t="shared" si="8"/>
        <v>HERE</v>
      </c>
      <c r="AA161" s="2">
        <f>IF(Z161="HERE",Y161,AA160+Graph!$G$1*1000)</f>
        <v>45812252.293397024</v>
      </c>
      <c r="AB161" s="2">
        <f t="shared" si="21"/>
        <v>212265.93557932973</v>
      </c>
      <c r="AC161" s="2">
        <f t="shared" si="38"/>
        <v>19538577.422527462</v>
      </c>
      <c r="AD161" s="3">
        <f t="shared" si="10"/>
        <v>45812252.293397024</v>
      </c>
      <c r="AE161" s="2">
        <f>IF(AE159&gt;=52800000,52800000,IF(AB140=Graph!G$1*1000,AE160+Graph!G$1*1000,AC161))</f>
        <v>19538577.422527462</v>
      </c>
      <c r="AF161" s="3">
        <f t="shared" si="11"/>
        <v>19538577.422527462</v>
      </c>
      <c r="AG161" s="3">
        <f t="shared" si="29"/>
        <v>37491253.978947423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87</v>
      </c>
      <c r="C162" s="7"/>
      <c r="D162" s="2" t="e">
        <f t="shared" si="12"/>
        <v>#N/A</v>
      </c>
      <c r="E162" s="2" t="e">
        <f t="shared" si="22"/>
        <v>#N/A</v>
      </c>
      <c r="F162" s="2">
        <v>609553.05164834857</v>
      </c>
      <c r="G162" s="2">
        <f t="shared" si="35"/>
        <v>609553.05164834857</v>
      </c>
      <c r="H162" s="2">
        <f t="shared" si="39"/>
        <v>63576678.389560133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2279072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639133.63219587505</v>
      </c>
      <c r="Q162" s="2">
        <f t="shared" si="36"/>
        <v>639133.63219587505</v>
      </c>
      <c r="R162" s="2">
        <f t="shared" si="40"/>
        <v>65989963.348120362</v>
      </c>
      <c r="S162" s="2">
        <f t="shared" si="17"/>
        <v>609553.05164834857</v>
      </c>
      <c r="T162" s="2">
        <f t="shared" si="18"/>
        <v>18142</v>
      </c>
      <c r="U162" s="2">
        <f t="shared" si="19"/>
        <v>639133.63219587505</v>
      </c>
      <c r="V162" s="2">
        <f t="shared" si="34"/>
        <v>19965214.981868118</v>
      </c>
      <c r="W162" s="2">
        <f t="shared" si="20"/>
        <v>426637.5593406558</v>
      </c>
      <c r="X162" s="2">
        <f t="shared" si="6"/>
        <v>212496.07285521924</v>
      </c>
      <c r="Y162" s="2">
        <f t="shared" si="37"/>
        <v>46024748.366252244</v>
      </c>
      <c r="Z162" s="2" t="str">
        <f t="shared" si="8"/>
        <v>HERE</v>
      </c>
      <c r="AA162" s="2">
        <f>IF(Z162="HERE",Y162,AA161+Graph!$G$1*1000)</f>
        <v>46024748.366252244</v>
      </c>
      <c r="AB162" s="2">
        <f t="shared" si="21"/>
        <v>212496.07285521924</v>
      </c>
      <c r="AC162" s="2">
        <f t="shared" si="38"/>
        <v>19965214.981868118</v>
      </c>
      <c r="AD162" s="3">
        <f t="shared" si="10"/>
        <v>46024748.366252244</v>
      </c>
      <c r="AE162" s="2">
        <f>IF(AE160&gt;=52800000,52800000,IF(AB141=Graph!G$1*1000,AE161+Graph!G$1*1000,AC162))</f>
        <v>19965214.981868118</v>
      </c>
      <c r="AF162" s="3">
        <f t="shared" si="11"/>
        <v>19965214.981868118</v>
      </c>
      <c r="AG162" s="3">
        <f t="shared" si="29"/>
        <v>37554252.367640309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88</v>
      </c>
      <c r="C163" s="7"/>
      <c r="D163" s="2" t="e">
        <f t="shared" si="12"/>
        <v>#N/A</v>
      </c>
      <c r="E163" s="2" t="e">
        <f t="shared" si="22"/>
        <v>#N/A</v>
      </c>
      <c r="F163" s="2">
        <v>611730.61703296006</v>
      </c>
      <c r="G163" s="2">
        <f t="shared" si="35"/>
        <v>611730.61703296006</v>
      </c>
      <c r="H163" s="2">
        <f t="shared" si="39"/>
        <v>64188409.006593093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2297214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641541.33485637605</v>
      </c>
      <c r="Q163" s="2">
        <f t="shared" si="36"/>
        <v>641541.33485637605</v>
      </c>
      <c r="R163" s="2">
        <f t="shared" si="40"/>
        <v>66631504.682976738</v>
      </c>
      <c r="S163" s="2">
        <f t="shared" si="17"/>
        <v>611730.61703296006</v>
      </c>
      <c r="T163" s="2">
        <f t="shared" si="18"/>
        <v>18142</v>
      </c>
      <c r="U163" s="2">
        <f t="shared" si="19"/>
        <v>641541.33485637605</v>
      </c>
      <c r="V163" s="2">
        <f t="shared" si="34"/>
        <v>20394030.106593385</v>
      </c>
      <c r="W163" s="2">
        <f t="shared" si="20"/>
        <v>428815.12472526729</v>
      </c>
      <c r="X163" s="2">
        <f t="shared" si="6"/>
        <v>212726.21013110876</v>
      </c>
      <c r="Y163" s="2">
        <f t="shared" si="37"/>
        <v>46237474.576383352</v>
      </c>
      <c r="Z163" s="2" t="str">
        <f t="shared" si="8"/>
        <v>HERE</v>
      </c>
      <c r="AA163" s="2">
        <f>IF(Z163="HERE",Y163,AA162+Graph!$G$1*1000)</f>
        <v>46237474.576383352</v>
      </c>
      <c r="AB163" s="2">
        <f t="shared" si="21"/>
        <v>212726.21013110876</v>
      </c>
      <c r="AC163" s="2">
        <f t="shared" si="38"/>
        <v>20394030.106593385</v>
      </c>
      <c r="AD163" s="3">
        <f t="shared" si="10"/>
        <v>46237474.576383352</v>
      </c>
      <c r="AE163" s="2">
        <f>IF(AE161&gt;=52800000,52800000,IF(AB142=Graph!G$1*1000,AE162+Graph!G$1*1000,AC163))</f>
        <v>20394030.106593385</v>
      </c>
      <c r="AF163" s="3">
        <f t="shared" si="11"/>
        <v>20394030.106593385</v>
      </c>
      <c r="AG163" s="3">
        <f t="shared" si="29"/>
        <v>37848373.68872764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89</v>
      </c>
      <c r="C164" s="7"/>
      <c r="D164" s="2" t="e">
        <f t="shared" si="12"/>
        <v>#N/A</v>
      </c>
      <c r="E164" s="2" t="e">
        <f t="shared" si="22"/>
        <v>#N/A</v>
      </c>
      <c r="F164" s="2">
        <v>613908.18241757154</v>
      </c>
      <c r="G164" s="2">
        <f t="shared" si="35"/>
        <v>613908.18241757154</v>
      </c>
      <c r="H164" s="2">
        <f t="shared" si="39"/>
        <v>64802317.189010665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2315356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643949.03751687706</v>
      </c>
      <c r="Q164" s="2">
        <f t="shared" si="36"/>
        <v>643949.03751687706</v>
      </c>
      <c r="R164" s="2">
        <f t="shared" si="40"/>
        <v>67275453.720493615</v>
      </c>
      <c r="S164" s="2">
        <f t="shared" si="17"/>
        <v>613908.18241757154</v>
      </c>
      <c r="T164" s="2">
        <f t="shared" si="18"/>
        <v>18142</v>
      </c>
      <c r="U164" s="2">
        <f t="shared" si="19"/>
        <v>643949.03751687706</v>
      </c>
      <c r="V164" s="2">
        <f t="shared" si="34"/>
        <v>20825022.796703279</v>
      </c>
      <c r="W164" s="2">
        <f t="shared" si="20"/>
        <v>430992.69010989368</v>
      </c>
      <c r="X164" s="2">
        <f t="shared" si="6"/>
        <v>212956.34740698338</v>
      </c>
      <c r="Y164" s="2">
        <f t="shared" si="37"/>
        <v>46450430.923790336</v>
      </c>
      <c r="Z164" s="2" t="str">
        <f t="shared" si="8"/>
        <v>HERE</v>
      </c>
      <c r="AA164" s="2">
        <f>IF(Z164="HERE",Y164,AA163+Graph!$G$1*1000)</f>
        <v>46450430.923790336</v>
      </c>
      <c r="AB164" s="2">
        <f t="shared" si="21"/>
        <v>212956.34740698338</v>
      </c>
      <c r="AC164" s="2">
        <f t="shared" si="38"/>
        <v>20825022.796703279</v>
      </c>
      <c r="AD164" s="3">
        <f t="shared" si="10"/>
        <v>46450430.923790336</v>
      </c>
      <c r="AE164" s="2">
        <f>IF(AE162&gt;=52800000,52800000,IF(AB143=Graph!G$1*1000,AE163+Graph!G$1*1000,AC164))</f>
        <v>20825022.796703279</v>
      </c>
      <c r="AF164" s="3">
        <f t="shared" si="11"/>
        <v>20825022.796703279</v>
      </c>
      <c r="AG164" s="3">
        <f t="shared" si="29"/>
        <v>38082814.242209427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90</v>
      </c>
      <c r="C165" s="7"/>
      <c r="D165" s="2" t="e">
        <f t="shared" si="12"/>
        <v>#N/A</v>
      </c>
      <c r="E165" s="2" t="e">
        <f t="shared" si="22"/>
        <v>#N/A</v>
      </c>
      <c r="F165" s="2">
        <v>616085.74780219793</v>
      </c>
      <c r="G165" s="2">
        <f t="shared" si="35"/>
        <v>616085.74780219793</v>
      </c>
      <c r="H165" s="2">
        <f t="shared" si="39"/>
        <v>65418402.936812863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2333498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646356.74017736316</v>
      </c>
      <c r="Q165" s="2">
        <f t="shared" si="36"/>
        <v>646356.74017736316</v>
      </c>
      <c r="R165" s="2">
        <f t="shared" si="40"/>
        <v>67921810.460670978</v>
      </c>
      <c r="S165" s="2">
        <f t="shared" si="17"/>
        <v>616085.74780219793</v>
      </c>
      <c r="T165" s="2">
        <f t="shared" si="18"/>
        <v>18142</v>
      </c>
      <c r="U165" s="2">
        <f t="shared" si="19"/>
        <v>646356.74017736316</v>
      </c>
      <c r="V165" s="2">
        <f t="shared" si="34"/>
        <v>21258193.052197784</v>
      </c>
      <c r="W165" s="2">
        <f t="shared" si="20"/>
        <v>433170.25549450517</v>
      </c>
      <c r="X165" s="2">
        <f t="shared" si="6"/>
        <v>213186.48468285799</v>
      </c>
      <c r="Y165" s="2">
        <f t="shared" si="37"/>
        <v>46663617.408473194</v>
      </c>
      <c r="Z165" s="2" t="str">
        <f t="shared" si="8"/>
        <v>HERE</v>
      </c>
      <c r="AA165" s="2">
        <f>IF(Z165="HERE",Y165,AA164+Graph!$G$1*1000)</f>
        <v>46663617.408473194</v>
      </c>
      <c r="AB165" s="2">
        <f t="shared" si="21"/>
        <v>213186.48468285799</v>
      </c>
      <c r="AC165" s="2">
        <f t="shared" si="38"/>
        <v>21258193.052197784</v>
      </c>
      <c r="AD165" s="3">
        <f t="shared" si="10"/>
        <v>46663617.408473194</v>
      </c>
      <c r="AE165" s="2">
        <f>IF(AE163&gt;=52800000,52800000,IF(AB144=Graph!G$1*1000,AE164+Graph!G$1*1000,AC165))</f>
        <v>21258193.052197784</v>
      </c>
      <c r="AF165" s="3">
        <f t="shared" si="11"/>
        <v>21258193.052197784</v>
      </c>
      <c r="AG165" s="3">
        <f t="shared" si="29"/>
        <v>38268989.528085656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91</v>
      </c>
      <c r="C166" s="7"/>
      <c r="D166" s="2" t="e">
        <f t="shared" si="12"/>
        <v>#N/A</v>
      </c>
      <c r="E166" s="2" t="e">
        <f t="shared" si="22"/>
        <v>#N/A</v>
      </c>
      <c r="F166" s="2">
        <v>618263.31318680942</v>
      </c>
      <c r="G166" s="2">
        <f t="shared" ref="G166:G229" si="41">IF(F166&gt;800000,$AK$31*1000,F166)</f>
        <v>618263.31318680942</v>
      </c>
      <c r="H166" s="2">
        <f t="shared" si="39"/>
        <v>66036666.249999672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2351640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648764.44283786416</v>
      </c>
      <c r="Q166" s="2">
        <f t="shared" ref="Q166:Q229" si="42">IF(P166&gt;800000,800000,P166)</f>
        <v>648764.44283786416</v>
      </c>
      <c r="R166" s="2">
        <f t="shared" si="40"/>
        <v>68570574.903508842</v>
      </c>
      <c r="S166" s="2">
        <f t="shared" si="17"/>
        <v>618263.31318680942</v>
      </c>
      <c r="T166" s="2">
        <f t="shared" si="18"/>
        <v>18142</v>
      </c>
      <c r="U166" s="2">
        <f t="shared" si="19"/>
        <v>648764.44283786416</v>
      </c>
      <c r="V166" s="2">
        <f t="shared" si="34"/>
        <v>21693540.873076901</v>
      </c>
      <c r="W166" s="2">
        <f t="shared" si="20"/>
        <v>435347.82087911665</v>
      </c>
      <c r="X166" s="2">
        <f t="shared" si="6"/>
        <v>213416.62195874751</v>
      </c>
      <c r="Y166" s="2">
        <f t="shared" si="37"/>
        <v>46877034.030431941</v>
      </c>
      <c r="Z166" s="2" t="str">
        <f t="shared" si="8"/>
        <v>HERE</v>
      </c>
      <c r="AA166" s="2">
        <f>IF(Z166="HERE",Y166,AA165+Graph!$G$1*1000)</f>
        <v>46877034.030431941</v>
      </c>
      <c r="AB166" s="2">
        <f t="shared" si="21"/>
        <v>213416.62195874751</v>
      </c>
      <c r="AC166" s="2">
        <f t="shared" si="38"/>
        <v>21693540.873076901</v>
      </c>
      <c r="AD166" s="3">
        <f t="shared" si="10"/>
        <v>46877034.030431941</v>
      </c>
      <c r="AE166" s="2">
        <f>IF(AE164&gt;=52800000,52800000,IF(AB145=Graph!G$1*1000,AE165+Graph!G$1*1000,AC166))</f>
        <v>21693540.873076901</v>
      </c>
      <c r="AF166" s="3">
        <f t="shared" si="11"/>
        <v>21693540.873076901</v>
      </c>
      <c r="AG166" s="3">
        <f t="shared" si="29"/>
        <v>38424183.446356334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92</v>
      </c>
      <c r="C167" s="7"/>
      <c r="D167" s="2" t="e">
        <f t="shared" si="12"/>
        <v>#N/A</v>
      </c>
      <c r="E167" s="2" t="e">
        <f t="shared" si="22"/>
        <v>#N/A</v>
      </c>
      <c r="F167" s="2">
        <v>620440.87857142091</v>
      </c>
      <c r="G167" s="2">
        <f t="shared" si="41"/>
        <v>620440.87857142091</v>
      </c>
      <c r="H167" s="2">
        <f t="shared" si="39"/>
        <v>66657107.128571093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2369782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651172.14549836516</v>
      </c>
      <c r="Q167" s="2">
        <f t="shared" si="42"/>
        <v>651172.14549836516</v>
      </c>
      <c r="R167" s="2">
        <f t="shared" si="40"/>
        <v>69221747.049007207</v>
      </c>
      <c r="S167" s="2">
        <f t="shared" si="17"/>
        <v>620440.87857142091</v>
      </c>
      <c r="T167" s="2">
        <f t="shared" si="18"/>
        <v>18142</v>
      </c>
      <c r="U167" s="2">
        <f t="shared" si="19"/>
        <v>651172.14549836516</v>
      </c>
      <c r="V167" s="2">
        <f t="shared" si="34"/>
        <v>22131066.259340629</v>
      </c>
      <c r="W167" s="2">
        <f t="shared" si="20"/>
        <v>437525.38626372814</v>
      </c>
      <c r="X167" s="2">
        <f t="shared" si="6"/>
        <v>213646.75923463702</v>
      </c>
      <c r="Y167" s="2">
        <f t="shared" si="37"/>
        <v>47090680.789666578</v>
      </c>
      <c r="Z167" s="2" t="str">
        <f t="shared" si="8"/>
        <v>HERE</v>
      </c>
      <c r="AA167" s="2">
        <f>IF(Z167="HERE",Y167,AA166+Graph!$G$1*1000)</f>
        <v>47090680.789666578</v>
      </c>
      <c r="AB167" s="2">
        <f t="shared" si="21"/>
        <v>213646.75923463702</v>
      </c>
      <c r="AC167" s="2">
        <f t="shared" si="38"/>
        <v>22131066.259340629</v>
      </c>
      <c r="AD167" s="3">
        <f t="shared" si="10"/>
        <v>47090680.789666578</v>
      </c>
      <c r="AE167" s="2">
        <f>IF(AE165&gt;=52800000,52800000,IF(AB146=Graph!G$1*1000,AE166+Graph!G$1*1000,AC167))</f>
        <v>22131066.259340629</v>
      </c>
      <c r="AF167" s="3">
        <f t="shared" si="11"/>
        <v>22131066.259340629</v>
      </c>
      <c r="AG167" s="3">
        <f t="shared" si="29"/>
        <v>38537084.197021462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93</v>
      </c>
      <c r="C168" s="7"/>
      <c r="D168" s="2" t="e">
        <f t="shared" si="12"/>
        <v>#N/A</v>
      </c>
      <c r="E168" s="2" t="e">
        <f t="shared" si="22"/>
        <v>#N/A</v>
      </c>
      <c r="F168" s="2">
        <v>622618.4439560473</v>
      </c>
      <c r="G168" s="2">
        <f t="shared" si="41"/>
        <v>622618.4439560473</v>
      </c>
      <c r="H168" s="2">
        <f t="shared" si="39"/>
        <v>67279725.57252714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2387924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653579.84815886617</v>
      </c>
      <c r="Q168" s="2">
        <f t="shared" si="42"/>
        <v>653579.84815886617</v>
      </c>
      <c r="R168" s="2">
        <f t="shared" si="40"/>
        <v>69875326.897166073</v>
      </c>
      <c r="S168" s="2">
        <f t="shared" si="17"/>
        <v>622618.4439560473</v>
      </c>
      <c r="T168" s="2">
        <f t="shared" si="18"/>
        <v>18142</v>
      </c>
      <c r="U168" s="2">
        <f t="shared" si="19"/>
        <v>653579.84815886617</v>
      </c>
      <c r="V168" s="2">
        <f t="shared" si="34"/>
        <v>22570769.210988984</v>
      </c>
      <c r="W168" s="2">
        <f t="shared" si="20"/>
        <v>439702.95164835453</v>
      </c>
      <c r="X168" s="2">
        <f t="shared" si="6"/>
        <v>213876.89651051164</v>
      </c>
      <c r="Y168" s="2">
        <f t="shared" si="37"/>
        <v>47304557.68617709</v>
      </c>
      <c r="Z168" s="2" t="str">
        <f t="shared" si="8"/>
        <v>HERE</v>
      </c>
      <c r="AA168" s="2">
        <f>IF(Z168="HERE",Y168,AA167+Graph!$G$1*1000)</f>
        <v>47304557.68617709</v>
      </c>
      <c r="AB168" s="2">
        <f t="shared" si="21"/>
        <v>213876.89651051164</v>
      </c>
      <c r="AC168" s="2">
        <f t="shared" si="38"/>
        <v>22570769.210988984</v>
      </c>
      <c r="AD168" s="3">
        <f t="shared" si="10"/>
        <v>47304557.68617709</v>
      </c>
      <c r="AE168" s="2">
        <f>IF(AE166&gt;=52800000,52800000,IF(AB147=Graph!G$1*1000,AE167+Graph!G$1*1000,AC168))</f>
        <v>22570769.210988984</v>
      </c>
      <c r="AF168" s="3">
        <f t="shared" si="11"/>
        <v>22570769.210988984</v>
      </c>
      <c r="AG168" s="3">
        <f t="shared" si="29"/>
        <v>38616887.93008104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94</v>
      </c>
      <c r="C169" s="7"/>
      <c r="D169" s="2" t="e">
        <f t="shared" si="12"/>
        <v>#N/A</v>
      </c>
      <c r="E169" s="2" t="e">
        <f t="shared" si="22"/>
        <v>#N/A</v>
      </c>
      <c r="F169" s="2">
        <v>624796.00934065878</v>
      </c>
      <c r="G169" s="2">
        <f t="shared" si="41"/>
        <v>624796.00934065878</v>
      </c>
      <c r="H169" s="2">
        <f t="shared" si="39"/>
        <v>67904521.581867799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2406066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655987.55081935227</v>
      </c>
      <c r="Q169" s="2">
        <f t="shared" si="42"/>
        <v>655987.55081935227</v>
      </c>
      <c r="R169" s="2">
        <f t="shared" si="40"/>
        <v>70531314.447985426</v>
      </c>
      <c r="S169" s="2">
        <f t="shared" si="17"/>
        <v>624796.00934065878</v>
      </c>
      <c r="T169" s="2">
        <f t="shared" si="18"/>
        <v>18142</v>
      </c>
      <c r="U169" s="2">
        <f t="shared" si="19"/>
        <v>655987.55081935227</v>
      </c>
      <c r="V169" s="2">
        <f t="shared" si="34"/>
        <v>23012649.72802195</v>
      </c>
      <c r="W169" s="2">
        <f t="shared" si="20"/>
        <v>441880.51703296602</v>
      </c>
      <c r="X169" s="2">
        <f t="shared" si="6"/>
        <v>214107.03378638625</v>
      </c>
      <c r="Y169" s="2">
        <f t="shared" si="37"/>
        <v>47518664.719963476</v>
      </c>
      <c r="Z169" s="2" t="str">
        <f t="shared" si="8"/>
        <v>HERE</v>
      </c>
      <c r="AA169" s="2">
        <f>IF(Z169="HERE",Y169,AA168+Graph!$G$1*1000)</f>
        <v>47518664.719963476</v>
      </c>
      <c r="AB169" s="2">
        <f t="shared" si="21"/>
        <v>214107.03378638625</v>
      </c>
      <c r="AC169" s="2">
        <f t="shared" si="38"/>
        <v>23012649.72802195</v>
      </c>
      <c r="AD169" s="3">
        <f t="shared" si="10"/>
        <v>47518664.719963476</v>
      </c>
      <c r="AE169" s="2">
        <f>IF(AE167&gt;=52800000,52800000,IF(AB148=Graph!G$1*1000,AE168+Graph!G$1*1000,AC169))</f>
        <v>23012649.72802195</v>
      </c>
      <c r="AF169" s="3">
        <f t="shared" si="11"/>
        <v>23012649.72802195</v>
      </c>
      <c r="AG169" s="3">
        <f t="shared" si="29"/>
        <v>38732213.445535056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95</v>
      </c>
      <c r="C170" s="7"/>
      <c r="D170" s="2" t="e">
        <f t="shared" si="12"/>
        <v>#N/A</v>
      </c>
      <c r="E170" s="2" t="e">
        <f t="shared" si="22"/>
        <v>#N/A</v>
      </c>
      <c r="F170" s="2">
        <v>626973.57472527027</v>
      </c>
      <c r="G170" s="2">
        <f t="shared" si="41"/>
        <v>626973.57472527027</v>
      </c>
      <c r="H170" s="2">
        <f t="shared" si="39"/>
        <v>68531495.156593069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2424208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658395.25347985327</v>
      </c>
      <c r="Q170" s="2">
        <f t="shared" si="42"/>
        <v>658395.25347985327</v>
      </c>
      <c r="R170" s="2">
        <f t="shared" si="40"/>
        <v>71189709.701465279</v>
      </c>
      <c r="S170" s="2">
        <f t="shared" si="17"/>
        <v>626973.57472527027</v>
      </c>
      <c r="T170" s="2">
        <f t="shared" si="18"/>
        <v>18142</v>
      </c>
      <c r="U170" s="2">
        <f t="shared" si="19"/>
        <v>658395.25347985327</v>
      </c>
      <c r="V170" s="2">
        <f t="shared" si="34"/>
        <v>23456707.810439527</v>
      </c>
      <c r="W170" s="2">
        <f t="shared" si="20"/>
        <v>444058.08241757751</v>
      </c>
      <c r="X170" s="2">
        <f t="shared" si="6"/>
        <v>214337.17106227577</v>
      </c>
      <c r="Y170" s="2">
        <f t="shared" si="37"/>
        <v>47733001.891025752</v>
      </c>
      <c r="Z170" s="2" t="str">
        <f t="shared" si="8"/>
        <v>HERE</v>
      </c>
      <c r="AA170" s="2">
        <f>IF(Z170="HERE",Y170,AA169+Graph!$G$1*1000)</f>
        <v>47733001.891025752</v>
      </c>
      <c r="AB170" s="2">
        <f t="shared" si="21"/>
        <v>214337.17106227577</v>
      </c>
      <c r="AC170" s="2">
        <f t="shared" si="38"/>
        <v>23456707.810439527</v>
      </c>
      <c r="AD170" s="3">
        <f t="shared" si="10"/>
        <v>47733001.891025752</v>
      </c>
      <c r="AE170" s="2">
        <f>IF(AE168&gt;=52800000,52800000,IF(AB149=Graph!G$1*1000,AE169+Graph!G$1*1000,AC170))</f>
        <v>23456707.810439527</v>
      </c>
      <c r="AF170" s="3">
        <f t="shared" si="11"/>
        <v>23456707.810439527</v>
      </c>
      <c r="AG170" s="3">
        <f t="shared" si="29"/>
        <v>39076995.893383518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96</v>
      </c>
      <c r="C171" s="7"/>
      <c r="D171" s="2" t="e">
        <f t="shared" si="12"/>
        <v>#N/A</v>
      </c>
      <c r="E171" s="2" t="e">
        <f t="shared" si="22"/>
        <v>#N/A</v>
      </c>
      <c r="F171" s="2">
        <v>629151.14010988176</v>
      </c>
      <c r="G171" s="2">
        <f t="shared" si="41"/>
        <v>629151.14010988176</v>
      </c>
      <c r="H171" s="2">
        <f t="shared" si="39"/>
        <v>69160646.296702951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2442350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660802.95614035428</v>
      </c>
      <c r="Q171" s="2">
        <f t="shared" si="42"/>
        <v>660802.95614035428</v>
      </c>
      <c r="R171" s="2">
        <f t="shared" si="40"/>
        <v>71850512.657605633</v>
      </c>
      <c r="S171" s="2">
        <f t="shared" si="17"/>
        <v>629151.14010988176</v>
      </c>
      <c r="T171" s="2">
        <f t="shared" si="18"/>
        <v>18142</v>
      </c>
      <c r="U171" s="2">
        <f t="shared" si="19"/>
        <v>660802.95614035428</v>
      </c>
      <c r="V171" s="2">
        <f t="shared" si="34"/>
        <v>23902943.458241716</v>
      </c>
      <c r="W171" s="2">
        <f t="shared" si="20"/>
        <v>446235.64780218899</v>
      </c>
      <c r="X171" s="2">
        <f t="shared" si="6"/>
        <v>214567.30833816528</v>
      </c>
      <c r="Y171" s="2">
        <f t="shared" si="37"/>
        <v>47947569.199363917</v>
      </c>
      <c r="Z171" s="2" t="str">
        <f t="shared" si="8"/>
        <v>HERE</v>
      </c>
      <c r="AA171" s="2">
        <f>IF(Z171="HERE",Y171,AA170+Graph!$G$1*1000)</f>
        <v>47947569.199363917</v>
      </c>
      <c r="AB171" s="2">
        <f t="shared" si="21"/>
        <v>214567.30833816528</v>
      </c>
      <c r="AC171" s="2">
        <f t="shared" si="38"/>
        <v>23902943.458241716</v>
      </c>
      <c r="AD171" s="3">
        <f t="shared" si="10"/>
        <v>47947569.199363917</v>
      </c>
      <c r="AE171" s="2">
        <f>IF(AE169&gt;=52800000,52800000,IF(AB150=Graph!G$1*1000,AE170+Graph!G$1*1000,AC171))</f>
        <v>23902943.458241716</v>
      </c>
      <c r="AF171" s="3">
        <f t="shared" si="11"/>
        <v>23902943.458241716</v>
      </c>
      <c r="AG171" s="3">
        <f t="shared" si="29"/>
        <v>39391650.373626433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97</v>
      </c>
      <c r="C172" s="7"/>
      <c r="D172" s="2" t="e">
        <f t="shared" si="12"/>
        <v>#N/A</v>
      </c>
      <c r="E172" s="2" t="e">
        <f t="shared" si="22"/>
        <v>#N/A</v>
      </c>
      <c r="F172" s="2">
        <v>631328.70549450815</v>
      </c>
      <c r="G172" s="2">
        <f t="shared" si="41"/>
        <v>631328.70549450815</v>
      </c>
      <c r="H172" s="2">
        <f t="shared" si="39"/>
        <v>69791975.002197459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2460492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663210.65880085528</v>
      </c>
      <c r="Q172" s="2">
        <f t="shared" si="42"/>
        <v>663210.65880085528</v>
      </c>
      <c r="R172" s="2">
        <f t="shared" si="40"/>
        <v>72513723.316406488</v>
      </c>
      <c r="S172" s="2">
        <f t="shared" si="17"/>
        <v>631328.70549450815</v>
      </c>
      <c r="T172" s="2">
        <f t="shared" si="18"/>
        <v>18142</v>
      </c>
      <c r="U172" s="2">
        <f t="shared" si="19"/>
        <v>663210.65880085528</v>
      </c>
      <c r="V172" s="2">
        <f t="shared" si="34"/>
        <v>24351356.671428531</v>
      </c>
      <c r="W172" s="2">
        <f t="shared" si="20"/>
        <v>448413.21318681538</v>
      </c>
      <c r="X172" s="2">
        <f t="shared" si="6"/>
        <v>214797.4456140399</v>
      </c>
      <c r="Y172" s="2">
        <f t="shared" si="37"/>
        <v>48162366.644977957</v>
      </c>
      <c r="Z172" s="2" t="str">
        <f t="shared" si="8"/>
        <v>HERE</v>
      </c>
      <c r="AA172" s="2">
        <f>IF(Z172="HERE",Y172,AA171+Graph!$G$1*1000)</f>
        <v>48162366.644977957</v>
      </c>
      <c r="AB172" s="2">
        <f t="shared" si="21"/>
        <v>214797.4456140399</v>
      </c>
      <c r="AC172" s="2">
        <f t="shared" si="38"/>
        <v>24351356.671428531</v>
      </c>
      <c r="AD172" s="3">
        <f t="shared" si="10"/>
        <v>48162366.644977957</v>
      </c>
      <c r="AE172" s="2">
        <f>IF(AE170&gt;=52800000,52800000,IF(AB151=Graph!G$1*1000,AE171+Graph!G$1*1000,AC172))</f>
        <v>24351356.671428531</v>
      </c>
      <c r="AF172" s="3">
        <f t="shared" si="11"/>
        <v>24351356.671428531</v>
      </c>
      <c r="AG172" s="3">
        <f t="shared" si="29"/>
        <v>39632899.136263803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98</v>
      </c>
      <c r="C173" s="7"/>
      <c r="D173" s="2" t="e">
        <f t="shared" si="12"/>
        <v>#N/A</v>
      </c>
      <c r="E173" s="2" t="e">
        <f t="shared" si="22"/>
        <v>#N/A</v>
      </c>
      <c r="F173" s="2">
        <v>633506.27087911963</v>
      </c>
      <c r="G173" s="2">
        <f t="shared" si="41"/>
        <v>633506.27087911963</v>
      </c>
      <c r="H173" s="2">
        <f t="shared" si="39"/>
        <v>70425481.273076579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2478634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665618.36146134138</v>
      </c>
      <c r="Q173" s="2">
        <f t="shared" si="42"/>
        <v>665618.36146134138</v>
      </c>
      <c r="R173" s="2">
        <f t="shared" si="40"/>
        <v>73179341.67786783</v>
      </c>
      <c r="S173" s="2">
        <f t="shared" si="17"/>
        <v>633506.27087911963</v>
      </c>
      <c r="T173" s="2">
        <f t="shared" si="18"/>
        <v>18142</v>
      </c>
      <c r="U173" s="2">
        <f t="shared" si="19"/>
        <v>665618.36146134138</v>
      </c>
      <c r="V173" s="2">
        <f t="shared" si="34"/>
        <v>24801947.449999958</v>
      </c>
      <c r="W173" s="2">
        <f t="shared" si="20"/>
        <v>450590.77857142687</v>
      </c>
      <c r="X173" s="2">
        <f t="shared" si="6"/>
        <v>215027.58288991451</v>
      </c>
      <c r="Y173" s="2">
        <f t="shared" si="37"/>
        <v>48377394.227867872</v>
      </c>
      <c r="Z173" s="2" t="str">
        <f t="shared" si="8"/>
        <v>HERE</v>
      </c>
      <c r="AA173" s="2">
        <f>IF(Z173="HERE",Y173,AA172+Graph!$G$1*1000)</f>
        <v>48377394.227867872</v>
      </c>
      <c r="AB173" s="2">
        <f t="shared" si="21"/>
        <v>215027.58288991451</v>
      </c>
      <c r="AC173" s="2">
        <f t="shared" si="38"/>
        <v>24801947.449999958</v>
      </c>
      <c r="AD173" s="3">
        <f t="shared" si="10"/>
        <v>48377394.227867872</v>
      </c>
      <c r="AE173" s="2">
        <f>IF(AE171&gt;=52800000,52800000,IF(AB152=Graph!G$1*1000,AE172+Graph!G$1*1000,AC173))</f>
        <v>24801947.449999958</v>
      </c>
      <c r="AF173" s="3">
        <f t="shared" si="11"/>
        <v>24801947.449999958</v>
      </c>
      <c r="AG173" s="3">
        <f t="shared" si="29"/>
        <v>39776656.581295609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99</v>
      </c>
      <c r="C174" s="7"/>
      <c r="D174" s="2" t="e">
        <f t="shared" si="12"/>
        <v>#N/A</v>
      </c>
      <c r="E174" s="2" t="e">
        <f t="shared" si="22"/>
        <v>#N/A</v>
      </c>
      <c r="F174" s="2">
        <v>635683.83626373112</v>
      </c>
      <c r="G174" s="2">
        <f t="shared" si="41"/>
        <v>635683.83626373112</v>
      </c>
      <c r="H174" s="2">
        <f t="shared" si="39"/>
        <v>71061165.10934031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2496776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668026.06412184238</v>
      </c>
      <c r="Q174" s="2">
        <f t="shared" si="42"/>
        <v>668026.06412184238</v>
      </c>
      <c r="R174" s="2">
        <f t="shared" si="40"/>
        <v>73847367.741989672</v>
      </c>
      <c r="S174" s="2">
        <f t="shared" si="17"/>
        <v>635683.83626373112</v>
      </c>
      <c r="T174" s="2">
        <f t="shared" si="18"/>
        <v>18142</v>
      </c>
      <c r="U174" s="2">
        <f t="shared" si="19"/>
        <v>668026.06412184238</v>
      </c>
      <c r="V174" s="2">
        <f t="shared" si="34"/>
        <v>25254715.793955997</v>
      </c>
      <c r="W174" s="2">
        <f t="shared" si="20"/>
        <v>452768.34395603836</v>
      </c>
      <c r="X174" s="2">
        <f t="shared" si="6"/>
        <v>215257.72016580403</v>
      </c>
      <c r="Y174" s="2">
        <f t="shared" si="37"/>
        <v>48592651.948033676</v>
      </c>
      <c r="Z174" s="2" t="str">
        <f t="shared" si="8"/>
        <v>HERE</v>
      </c>
      <c r="AA174" s="2">
        <f>IF(Z174="HERE",Y174,AA173+Graph!$G$1*1000)</f>
        <v>48592651.948033676</v>
      </c>
      <c r="AB174" s="2">
        <f t="shared" si="21"/>
        <v>215257.72016580403</v>
      </c>
      <c r="AC174" s="2">
        <f t="shared" si="38"/>
        <v>25254715.793955997</v>
      </c>
      <c r="AD174" s="3">
        <f t="shared" si="10"/>
        <v>48592651.948033676</v>
      </c>
      <c r="AE174" s="2">
        <f>IF(AE172&gt;=52800000,52800000,IF(AB153=Graph!G$1*1000,AE173+Graph!G$1*1000,AC174))</f>
        <v>25254715.793955997</v>
      </c>
      <c r="AF174" s="3">
        <f t="shared" si="11"/>
        <v>25254715.793955997</v>
      </c>
      <c r="AG174" s="3">
        <f t="shared" si="29"/>
        <v>39947788.558721863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100</v>
      </c>
      <c r="C175" s="7"/>
      <c r="D175" s="2" t="e">
        <f t="shared" si="12"/>
        <v>#N/A</v>
      </c>
      <c r="E175" s="2" t="e">
        <f t="shared" si="22"/>
        <v>#N/A</v>
      </c>
      <c r="F175" s="2">
        <v>637861.40164834261</v>
      </c>
      <c r="G175" s="2">
        <f t="shared" si="41"/>
        <v>637861.40164834261</v>
      </c>
      <c r="H175" s="2">
        <f t="shared" si="39"/>
        <v>71699026.510988653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2514918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670433.76678234339</v>
      </c>
      <c r="Q175" s="2">
        <f t="shared" si="42"/>
        <v>670433.76678234339</v>
      </c>
      <c r="R175" s="2">
        <f t="shared" si="40"/>
        <v>74517801.508772016</v>
      </c>
      <c r="S175" s="2">
        <f t="shared" si="17"/>
        <v>637861.40164834261</v>
      </c>
      <c r="T175" s="2">
        <f t="shared" si="18"/>
        <v>18142</v>
      </c>
      <c r="U175" s="2">
        <f t="shared" si="19"/>
        <v>670433.76678234339</v>
      </c>
      <c r="V175" s="2">
        <f t="shared" si="34"/>
        <v>25709661.703296646</v>
      </c>
      <c r="W175" s="2">
        <f t="shared" si="20"/>
        <v>454945.90934064984</v>
      </c>
      <c r="X175" s="2">
        <f t="shared" si="6"/>
        <v>215487.85744169354</v>
      </c>
      <c r="Y175" s="2">
        <f t="shared" si="37"/>
        <v>48808139.805475369</v>
      </c>
      <c r="Z175" s="2" t="str">
        <f t="shared" si="8"/>
        <v>HERE</v>
      </c>
      <c r="AA175" s="2">
        <f>IF(Z175="HERE",Y175,AA174+Graph!$G$1*1000)</f>
        <v>48808139.805475369</v>
      </c>
      <c r="AB175" s="2">
        <f t="shared" si="21"/>
        <v>215487.85744169354</v>
      </c>
      <c r="AC175" s="2">
        <f t="shared" si="38"/>
        <v>25709661.703296646</v>
      </c>
      <c r="AD175" s="3">
        <f t="shared" si="10"/>
        <v>48808139.805475369</v>
      </c>
      <c r="AE175" s="2">
        <f>IF(AE173&gt;=52800000,52800000,IF(AB154=Graph!G$1*1000,AE174+Graph!G$1*1000,AC175))</f>
        <v>25709661.703296646</v>
      </c>
      <c r="AF175" s="3">
        <f t="shared" si="11"/>
        <v>25709661.703296646</v>
      </c>
      <c r="AG175" s="3">
        <f t="shared" si="29"/>
        <v>40189553.268542573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101</v>
      </c>
      <c r="C176" s="7"/>
      <c r="D176" s="2" t="e">
        <f t="shared" si="12"/>
        <v>#N/A</v>
      </c>
      <c r="E176" s="2" t="e">
        <f t="shared" si="22"/>
        <v>#N/A</v>
      </c>
      <c r="F176" s="2">
        <v>640038.967032969</v>
      </c>
      <c r="G176" s="2">
        <f t="shared" si="41"/>
        <v>640038.967032969</v>
      </c>
      <c r="H176" s="2">
        <f t="shared" si="39"/>
        <v>72339065.478021622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2533060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672841.46944284439</v>
      </c>
      <c r="Q176" s="2">
        <f t="shared" si="42"/>
        <v>672841.46944284439</v>
      </c>
      <c r="R176" s="2">
        <f t="shared" si="40"/>
        <v>75190642.97821486</v>
      </c>
      <c r="S176" s="2">
        <f t="shared" si="17"/>
        <v>640038.967032969</v>
      </c>
      <c r="T176" s="2">
        <f t="shared" si="18"/>
        <v>18142</v>
      </c>
      <c r="U176" s="2">
        <f t="shared" si="19"/>
        <v>672841.46944284439</v>
      </c>
      <c r="V176" s="2">
        <f t="shared" si="34"/>
        <v>26166785.178021923</v>
      </c>
      <c r="W176" s="2">
        <f t="shared" si="20"/>
        <v>457123.47472527623</v>
      </c>
      <c r="X176" s="2">
        <f t="shared" si="6"/>
        <v>215717.99471756816</v>
      </c>
      <c r="Y176" s="2">
        <f t="shared" si="37"/>
        <v>49023857.800192937</v>
      </c>
      <c r="Z176" s="2" t="str">
        <f t="shared" si="8"/>
        <v>HERE</v>
      </c>
      <c r="AA176" s="2">
        <f>IF(Z176="HERE",Y176,AA175+Graph!$G$1*1000)</f>
        <v>49023857.800192937</v>
      </c>
      <c r="AB176" s="2">
        <f t="shared" si="21"/>
        <v>215717.99471756816</v>
      </c>
      <c r="AC176" s="2">
        <f t="shared" si="38"/>
        <v>26166785.178021923</v>
      </c>
      <c r="AD176" s="3">
        <f t="shared" si="10"/>
        <v>49023857.800192937</v>
      </c>
      <c r="AE176" s="2">
        <f>IF(AE174&gt;=52800000,52800000,IF(AB155=Graph!G$1*1000,AE175+Graph!G$1*1000,AC176))</f>
        <v>26166785.178021923</v>
      </c>
      <c r="AF176" s="3">
        <f t="shared" si="11"/>
        <v>26166785.178021923</v>
      </c>
      <c r="AG176" s="3">
        <f t="shared" si="29"/>
        <v>40465127.860757723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102</v>
      </c>
      <c r="C177" s="7"/>
      <c r="D177" s="2" t="e">
        <f t="shared" si="12"/>
        <v>#N/A</v>
      </c>
      <c r="E177" s="2" t="e">
        <f t="shared" si="22"/>
        <v>#N/A</v>
      </c>
      <c r="F177" s="2">
        <v>642216.53241758049</v>
      </c>
      <c r="G177" s="2">
        <f t="shared" si="41"/>
        <v>642216.53241758049</v>
      </c>
      <c r="H177" s="2">
        <f t="shared" si="39"/>
        <v>72981282.010439202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2551202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675249.17210333049</v>
      </c>
      <c r="Q177" s="2">
        <f t="shared" si="42"/>
        <v>675249.17210333049</v>
      </c>
      <c r="R177" s="2">
        <f t="shared" si="40"/>
        <v>75865892.15031819</v>
      </c>
      <c r="S177" s="2">
        <f t="shared" si="17"/>
        <v>642216.53241758049</v>
      </c>
      <c r="T177" s="2">
        <f t="shared" si="18"/>
        <v>18142</v>
      </c>
      <c r="U177" s="2">
        <f t="shared" si="19"/>
        <v>675249.17210333049</v>
      </c>
      <c r="V177" s="2">
        <f t="shared" si="34"/>
        <v>26626086.21813181</v>
      </c>
      <c r="W177" s="2">
        <f t="shared" si="20"/>
        <v>459301.04010988772</v>
      </c>
      <c r="X177" s="2">
        <f t="shared" si="6"/>
        <v>215948.13199344277</v>
      </c>
      <c r="Y177" s="2">
        <f t="shared" si="37"/>
        <v>49239805.93218638</v>
      </c>
      <c r="Z177" s="2" t="str">
        <f t="shared" si="8"/>
        <v>HERE</v>
      </c>
      <c r="AA177" s="2">
        <f>IF(Z177="HERE",Y177,AA176+Graph!$G$1*1000)</f>
        <v>49239805.93218638</v>
      </c>
      <c r="AB177" s="2">
        <f t="shared" si="21"/>
        <v>215948.13199344277</v>
      </c>
      <c r="AC177" s="2">
        <f t="shared" si="38"/>
        <v>26626086.21813181</v>
      </c>
      <c r="AD177" s="3">
        <f t="shared" si="10"/>
        <v>49239805.93218638</v>
      </c>
      <c r="AE177" s="2">
        <f>IF(AE175&gt;=52800000,52800000,IF(AB156=Graph!G$1*1000,AE176+Graph!G$1*1000,AC177))</f>
        <v>26626086.21813181</v>
      </c>
      <c r="AF177" s="3">
        <f t="shared" si="11"/>
        <v>26626086.21813181</v>
      </c>
      <c r="AG177" s="3">
        <f t="shared" si="29"/>
        <v>40906885.385367326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103</v>
      </c>
      <c r="C178" s="7"/>
      <c r="D178" s="2" t="e">
        <f t="shared" si="12"/>
        <v>#N/A</v>
      </c>
      <c r="E178" s="2" t="e">
        <f t="shared" si="22"/>
        <v>#N/A</v>
      </c>
      <c r="F178" s="2">
        <v>644394.09780219197</v>
      </c>
      <c r="G178" s="2">
        <f t="shared" si="41"/>
        <v>644394.09780219197</v>
      </c>
      <c r="H178" s="2">
        <f t="shared" si="39"/>
        <v>73625676.108241394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2569344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677656.8747638315</v>
      </c>
      <c r="Q178" s="2">
        <f t="shared" si="42"/>
        <v>677656.8747638315</v>
      </c>
      <c r="R178" s="2">
        <f t="shared" si="40"/>
        <v>76543549.025082022</v>
      </c>
      <c r="S178" s="2">
        <f t="shared" si="17"/>
        <v>644394.09780219197</v>
      </c>
      <c r="T178" s="2">
        <f t="shared" si="18"/>
        <v>18142</v>
      </c>
      <c r="U178" s="2">
        <f t="shared" si="19"/>
        <v>677656.8747638315</v>
      </c>
      <c r="V178" s="2">
        <f t="shared" si="34"/>
        <v>27087564.82362631</v>
      </c>
      <c r="W178" s="2">
        <f t="shared" si="20"/>
        <v>461478.60549449921</v>
      </c>
      <c r="X178" s="2">
        <f t="shared" si="6"/>
        <v>216178.26926933229</v>
      </c>
      <c r="Y178" s="2">
        <f t="shared" si="37"/>
        <v>49455984.201455712</v>
      </c>
      <c r="Z178" s="2" t="str">
        <f t="shared" si="8"/>
        <v>HERE</v>
      </c>
      <c r="AA178" s="2">
        <f>IF(Z178="HERE",Y178,AA177+Graph!$G$1*1000)</f>
        <v>49455984.201455712</v>
      </c>
      <c r="AB178" s="2">
        <f t="shared" si="21"/>
        <v>216178.26926933229</v>
      </c>
      <c r="AC178" s="2">
        <f t="shared" si="38"/>
        <v>27087564.82362631</v>
      </c>
      <c r="AD178" s="3">
        <f t="shared" si="10"/>
        <v>49455984.201455712</v>
      </c>
      <c r="AE178" s="2">
        <f>IF(AE176&gt;=52800000,52800000,IF(AB157=Graph!G$1*1000,AE177+Graph!G$1*1000,AC178))</f>
        <v>27087564.82362631</v>
      </c>
      <c r="AF178" s="3">
        <f t="shared" si="11"/>
        <v>27087564.82362631</v>
      </c>
      <c r="AG178" s="3">
        <f t="shared" si="29"/>
        <v>41307781.142371371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104</v>
      </c>
      <c r="C179" s="7"/>
      <c r="D179" s="2" t="e">
        <f t="shared" si="12"/>
        <v>#N/A</v>
      </c>
      <c r="E179" s="2" t="e">
        <f t="shared" si="22"/>
        <v>#N/A</v>
      </c>
      <c r="F179" s="2">
        <v>646571.66318680346</v>
      </c>
      <c r="G179" s="2">
        <f t="shared" si="41"/>
        <v>646571.66318680346</v>
      </c>
      <c r="H179" s="2">
        <f t="shared" si="39"/>
        <v>74272247.771428198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2587486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680064.5774243325</v>
      </c>
      <c r="Q179" s="2">
        <f t="shared" si="42"/>
        <v>680064.5774243325</v>
      </c>
      <c r="R179" s="2">
        <f t="shared" si="40"/>
        <v>77223613.602506354</v>
      </c>
      <c r="S179" s="2">
        <f t="shared" si="17"/>
        <v>646571.66318680346</v>
      </c>
      <c r="T179" s="2">
        <f t="shared" si="18"/>
        <v>18142</v>
      </c>
      <c r="U179" s="2">
        <f t="shared" si="19"/>
        <v>680064.5774243325</v>
      </c>
      <c r="V179" s="2">
        <f t="shared" si="34"/>
        <v>27551220.99450542</v>
      </c>
      <c r="W179" s="2">
        <f t="shared" si="20"/>
        <v>463656.17087911069</v>
      </c>
      <c r="X179" s="2">
        <f t="shared" si="6"/>
        <v>216408.40654522181</v>
      </c>
      <c r="Y179" s="2">
        <f t="shared" si="37"/>
        <v>49672392.608000934</v>
      </c>
      <c r="Z179" s="2" t="str">
        <f t="shared" si="8"/>
        <v>HERE</v>
      </c>
      <c r="AA179" s="2">
        <f>IF(Z179="HERE",Y179,AA178+Graph!$G$1*1000)</f>
        <v>49672392.608000934</v>
      </c>
      <c r="AB179" s="2">
        <f t="shared" si="21"/>
        <v>216408.40654522181</v>
      </c>
      <c r="AC179" s="2">
        <f t="shared" si="38"/>
        <v>27551220.99450542</v>
      </c>
      <c r="AD179" s="3">
        <f t="shared" si="10"/>
        <v>49672392.608000934</v>
      </c>
      <c r="AE179" s="2">
        <f>IF(AE177&gt;=52800000,52800000,IF(AB158=Graph!G$1*1000,AE178+Graph!G$1*1000,AC179))</f>
        <v>27551220.99450542</v>
      </c>
      <c r="AF179" s="3">
        <f t="shared" si="11"/>
        <v>27551220.99450542</v>
      </c>
      <c r="AG179" s="3">
        <f t="shared" si="29"/>
        <v>41596645.481769867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105</v>
      </c>
      <c r="C180" s="7"/>
      <c r="D180" s="2" t="e">
        <f t="shared" si="12"/>
        <v>#N/A</v>
      </c>
      <c r="E180" s="2" t="e">
        <f t="shared" si="22"/>
        <v>#N/A</v>
      </c>
      <c r="F180" s="2">
        <v>648749.22857142985</v>
      </c>
      <c r="G180" s="2">
        <f t="shared" si="41"/>
        <v>648749.22857142985</v>
      </c>
      <c r="H180" s="2">
        <f t="shared" si="39"/>
        <v>74920996.999999627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2605628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682472.2800848335</v>
      </c>
      <c r="Q180" s="2">
        <f t="shared" si="42"/>
        <v>682472.2800848335</v>
      </c>
      <c r="R180" s="2">
        <f t="shared" si="40"/>
        <v>77906085.882591188</v>
      </c>
      <c r="S180" s="2">
        <f t="shared" si="17"/>
        <v>648749.22857142985</v>
      </c>
      <c r="T180" s="2">
        <f t="shared" si="18"/>
        <v>18142</v>
      </c>
      <c r="U180" s="2">
        <f t="shared" si="19"/>
        <v>682472.2800848335</v>
      </c>
      <c r="V180" s="2">
        <f t="shared" si="34"/>
        <v>28017054.730769157</v>
      </c>
      <c r="W180" s="2">
        <f t="shared" si="20"/>
        <v>465833.73626373708</v>
      </c>
      <c r="X180" s="2">
        <f t="shared" si="6"/>
        <v>216638.54382109642</v>
      </c>
      <c r="Y180" s="2">
        <f t="shared" si="37"/>
        <v>49889031.151822031</v>
      </c>
      <c r="Z180" s="2" t="str">
        <f t="shared" si="8"/>
        <v>HERE</v>
      </c>
      <c r="AA180" s="2">
        <f>IF(Z180="HERE",Y180,AA179+Graph!$G$1*1000)</f>
        <v>49889031.151822031</v>
      </c>
      <c r="AB180" s="2">
        <f t="shared" si="21"/>
        <v>216638.54382109642</v>
      </c>
      <c r="AC180" s="2">
        <f t="shared" si="38"/>
        <v>28017054.730769157</v>
      </c>
      <c r="AD180" s="3">
        <f t="shared" si="10"/>
        <v>49889031.151822031</v>
      </c>
      <c r="AE180" s="2">
        <f>IF(AE178&gt;=52800000,52800000,IF(AB159=Graph!G$1*1000,AE179+Graph!G$1*1000,AC180))</f>
        <v>28017054.730769157</v>
      </c>
      <c r="AF180" s="3">
        <f t="shared" si="11"/>
        <v>28017054.730769157</v>
      </c>
      <c r="AG180" s="3">
        <f t="shared" si="29"/>
        <v>41783747.253562815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106</v>
      </c>
      <c r="C181" s="7"/>
      <c r="D181" s="2" t="e">
        <f t="shared" si="12"/>
        <v>#N/A</v>
      </c>
      <c r="E181" s="2" t="e">
        <f t="shared" si="22"/>
        <v>#N/A</v>
      </c>
      <c r="F181" s="2">
        <v>650926.79395604134</v>
      </c>
      <c r="G181" s="2">
        <f t="shared" si="41"/>
        <v>650926.79395604134</v>
      </c>
      <c r="H181" s="2">
        <f t="shared" si="39"/>
        <v>75571923.793955669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2623770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684879.9827453196</v>
      </c>
      <c r="Q181" s="2">
        <f t="shared" si="42"/>
        <v>684879.9827453196</v>
      </c>
      <c r="R181" s="2">
        <f t="shared" si="40"/>
        <v>78590965.865336508</v>
      </c>
      <c r="S181" s="2">
        <f t="shared" si="17"/>
        <v>650926.79395604134</v>
      </c>
      <c r="T181" s="2">
        <f t="shared" si="18"/>
        <v>18142</v>
      </c>
      <c r="U181" s="2">
        <f t="shared" si="19"/>
        <v>684879.9827453196</v>
      </c>
      <c r="V181" s="2">
        <f t="shared" si="34"/>
        <v>28485066.032417506</v>
      </c>
      <c r="W181" s="2">
        <f t="shared" si="20"/>
        <v>468011.30164834857</v>
      </c>
      <c r="X181" s="2">
        <f t="shared" si="6"/>
        <v>216868.68109697104</v>
      </c>
      <c r="Y181" s="2">
        <f t="shared" si="37"/>
        <v>50105899.832919002</v>
      </c>
      <c r="Z181" s="2" t="str">
        <f t="shared" si="8"/>
        <v>HERE</v>
      </c>
      <c r="AA181" s="2">
        <f>IF(Z181="HERE",Y181,AA180+Graph!$G$1*1000)</f>
        <v>50105899.832919002</v>
      </c>
      <c r="AB181" s="2">
        <f t="shared" si="21"/>
        <v>216868.68109697104</v>
      </c>
      <c r="AC181" s="2">
        <f t="shared" si="38"/>
        <v>28485066.032417506</v>
      </c>
      <c r="AD181" s="3">
        <f t="shared" si="10"/>
        <v>50105899.832919002</v>
      </c>
      <c r="AE181" s="2">
        <f>IF(AE179&gt;=52800000,52800000,IF(AB160=Graph!G$1*1000,AE180+Graph!G$1*1000,AC181))</f>
        <v>28485066.032417506</v>
      </c>
      <c r="AF181" s="3">
        <f t="shared" si="11"/>
        <v>28485066.032417506</v>
      </c>
      <c r="AG181" s="3">
        <f t="shared" si="29"/>
        <v>41995693.593464501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107</v>
      </c>
      <c r="C182" s="7"/>
      <c r="D182" s="2" t="e">
        <f t="shared" si="12"/>
        <v>#N/A</v>
      </c>
      <c r="E182" s="2" t="e">
        <f t="shared" si="22"/>
        <v>#N/A</v>
      </c>
      <c r="F182" s="2">
        <v>653104.35934065282</v>
      </c>
      <c r="G182" s="2">
        <f t="shared" si="41"/>
        <v>653104.35934065282</v>
      </c>
      <c r="H182" s="2">
        <f t="shared" si="39"/>
        <v>76225028.153296322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2641912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687287.68540582061</v>
      </c>
      <c r="Q182" s="2">
        <f t="shared" si="42"/>
        <v>687287.68540582061</v>
      </c>
      <c r="R182" s="2">
        <f t="shared" si="40"/>
        <v>79278253.550742328</v>
      </c>
      <c r="S182" s="2">
        <f t="shared" si="17"/>
        <v>653104.35934065282</v>
      </c>
      <c r="T182" s="2">
        <f t="shared" si="18"/>
        <v>18142</v>
      </c>
      <c r="U182" s="2">
        <f t="shared" si="19"/>
        <v>687287.68540582061</v>
      </c>
      <c r="V182" s="2">
        <f t="shared" si="34"/>
        <v>28955254.899450466</v>
      </c>
      <c r="W182" s="2">
        <f t="shared" si="20"/>
        <v>470188.86703296006</v>
      </c>
      <c r="X182" s="2">
        <f t="shared" si="6"/>
        <v>217098.81837286055</v>
      </c>
      <c r="Y182" s="2">
        <f t="shared" si="37"/>
        <v>50322998.651291862</v>
      </c>
      <c r="Z182" s="2" t="str">
        <f t="shared" si="8"/>
        <v>HERE</v>
      </c>
      <c r="AA182" s="2">
        <f>IF(Z182="HERE",Y182,AA181+Graph!$G$1*1000)</f>
        <v>50322998.651291862</v>
      </c>
      <c r="AB182" s="2">
        <f t="shared" si="21"/>
        <v>217098.81837286055</v>
      </c>
      <c r="AC182" s="2">
        <f t="shared" si="38"/>
        <v>28955254.899450466</v>
      </c>
      <c r="AD182" s="3">
        <f t="shared" si="10"/>
        <v>50322998.651291862</v>
      </c>
      <c r="AE182" s="2">
        <f>IF(AE180&gt;=52800000,52800000,IF(AB161=Graph!G$1*1000,AE181+Graph!G$1*1000,AC182))</f>
        <v>28955254.899450466</v>
      </c>
      <c r="AF182" s="3">
        <f t="shared" si="11"/>
        <v>28955254.899450466</v>
      </c>
      <c r="AG182" s="3">
        <f t="shared" si="29"/>
        <v>42207955.935183696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108</v>
      </c>
      <c r="C183" s="7"/>
      <c r="D183" s="2" t="e">
        <f t="shared" si="12"/>
        <v>#N/A</v>
      </c>
      <c r="E183" s="2" t="e">
        <f t="shared" si="22"/>
        <v>#N/A</v>
      </c>
      <c r="F183" s="2">
        <v>655281.92472526431</v>
      </c>
      <c r="G183" s="2">
        <f t="shared" si="41"/>
        <v>655281.92472526431</v>
      </c>
      <c r="H183" s="2">
        <f t="shared" si="39"/>
        <v>76880310.078021586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2660054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689695.38806632161</v>
      </c>
      <c r="Q183" s="2">
        <f t="shared" si="42"/>
        <v>689695.38806632161</v>
      </c>
      <c r="R183" s="2">
        <f t="shared" si="40"/>
        <v>79967948.93880865</v>
      </c>
      <c r="S183" s="2">
        <f t="shared" si="17"/>
        <v>655281.92472526431</v>
      </c>
      <c r="T183" s="2">
        <f t="shared" si="18"/>
        <v>18142</v>
      </c>
      <c r="U183" s="2">
        <f t="shared" si="19"/>
        <v>689695.38806632161</v>
      </c>
      <c r="V183" s="2">
        <f t="shared" si="34"/>
        <v>29427621.331868038</v>
      </c>
      <c r="W183" s="2">
        <f t="shared" si="20"/>
        <v>472366.43241757154</v>
      </c>
      <c r="X183" s="2">
        <f t="shared" si="6"/>
        <v>217328.95564875007</v>
      </c>
      <c r="Y183" s="2">
        <f t="shared" si="37"/>
        <v>50540327.606940612</v>
      </c>
      <c r="Z183" s="2" t="str">
        <f t="shared" si="8"/>
        <v>HERE</v>
      </c>
      <c r="AA183" s="2">
        <f>IF(Z183="HERE",Y183,AA182+Graph!$G$1*1000)</f>
        <v>50540327.606940612</v>
      </c>
      <c r="AB183" s="2">
        <f t="shared" si="21"/>
        <v>217328.95564875007</v>
      </c>
      <c r="AC183" s="2">
        <f t="shared" si="38"/>
        <v>29427621.331868038</v>
      </c>
      <c r="AD183" s="3">
        <f t="shared" si="10"/>
        <v>50540327.606940612</v>
      </c>
      <c r="AE183" s="2">
        <f>IF(AE181&gt;=52800000,52800000,IF(AB162=Graph!G$1*1000,AE182+Graph!G$1*1000,AC183))</f>
        <v>29427621.331868038</v>
      </c>
      <c r="AF183" s="3">
        <f t="shared" si="11"/>
        <v>29427621.331868038</v>
      </c>
      <c r="AG183" s="3">
        <f t="shared" si="29"/>
        <v>42420534.278720424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109</v>
      </c>
      <c r="C184" s="7"/>
      <c r="D184" s="2" t="e">
        <f t="shared" si="12"/>
        <v>#N/A</v>
      </c>
      <c r="E184" s="2" t="e">
        <f t="shared" si="22"/>
        <v>#N/A</v>
      </c>
      <c r="F184" s="2">
        <v>657459.4901098907</v>
      </c>
      <c r="G184" s="2">
        <f t="shared" si="41"/>
        <v>657459.4901098907</v>
      </c>
      <c r="H184" s="2">
        <f t="shared" si="39"/>
        <v>77537769.568131477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2678196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692103.09072682261</v>
      </c>
      <c r="Q184" s="2">
        <f t="shared" si="42"/>
        <v>692103.09072682261</v>
      </c>
      <c r="R184" s="2">
        <f t="shared" si="40"/>
        <v>80660052.029535472</v>
      </c>
      <c r="S184" s="2">
        <f t="shared" si="17"/>
        <v>657459.4901098907</v>
      </c>
      <c r="T184" s="2">
        <f t="shared" si="18"/>
        <v>18142</v>
      </c>
      <c r="U184" s="2">
        <f t="shared" si="19"/>
        <v>692103.09072682261</v>
      </c>
      <c r="V184" s="2">
        <f t="shared" si="34"/>
        <v>29902165.329670236</v>
      </c>
      <c r="W184" s="2">
        <f t="shared" si="20"/>
        <v>474543.99780219793</v>
      </c>
      <c r="X184" s="2">
        <f t="shared" si="6"/>
        <v>217559.09292462468</v>
      </c>
      <c r="Y184" s="2">
        <f t="shared" si="37"/>
        <v>50757886.699865237</v>
      </c>
      <c r="Z184" s="2" t="str">
        <f t="shared" si="8"/>
        <v>HERE</v>
      </c>
      <c r="AA184" s="2">
        <f>IF(Z184="HERE",Y184,AA183+Graph!$G$1*1000)</f>
        <v>50757886.699865237</v>
      </c>
      <c r="AB184" s="2">
        <f t="shared" si="21"/>
        <v>217559.09292462468</v>
      </c>
      <c r="AC184" s="2">
        <f t="shared" si="38"/>
        <v>29902165.329670236</v>
      </c>
      <c r="AD184" s="3">
        <f t="shared" si="10"/>
        <v>50757886.699865237</v>
      </c>
      <c r="AE184" s="2">
        <f>IF(AE182&gt;=52800000,52800000,IF(AB163=Graph!G$1*1000,AE183+Graph!G$1*1000,AC184))</f>
        <v>29902165.329670236</v>
      </c>
      <c r="AF184" s="3">
        <f t="shared" si="11"/>
        <v>29902165.329670236</v>
      </c>
      <c r="AG184" s="3">
        <f t="shared" si="29"/>
        <v>42633428.62407469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110</v>
      </c>
      <c r="C185" s="7"/>
      <c r="D185" s="2" t="e">
        <f t="shared" si="12"/>
        <v>#N/A</v>
      </c>
      <c r="E185" s="2" t="e">
        <f t="shared" si="22"/>
        <v>#N/A</v>
      </c>
      <c r="F185" s="2">
        <v>659637.05549450219</v>
      </c>
      <c r="G185" s="2">
        <f t="shared" si="41"/>
        <v>659637.05549450219</v>
      </c>
      <c r="H185" s="2">
        <f t="shared" si="39"/>
        <v>78197406.623625979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2696338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694510.79338730872</v>
      </c>
      <c r="Q185" s="2">
        <f t="shared" si="42"/>
        <v>694510.79338730872</v>
      </c>
      <c r="R185" s="2">
        <f t="shared" si="40"/>
        <v>81354562.822922781</v>
      </c>
      <c r="S185" s="2">
        <f t="shared" si="17"/>
        <v>659637.05549450219</v>
      </c>
      <c r="T185" s="2">
        <f t="shared" si="18"/>
        <v>18142</v>
      </c>
      <c r="U185" s="2">
        <f t="shared" si="19"/>
        <v>694510.79338730872</v>
      </c>
      <c r="V185" s="2">
        <f t="shared" si="34"/>
        <v>30378886.892857045</v>
      </c>
      <c r="W185" s="2">
        <f t="shared" si="20"/>
        <v>476721.56318680942</v>
      </c>
      <c r="X185" s="2">
        <f t="shared" si="6"/>
        <v>217789.2302004993</v>
      </c>
      <c r="Y185" s="2">
        <f t="shared" si="37"/>
        <v>50975675.930065736</v>
      </c>
      <c r="Z185" s="2" t="str">
        <f t="shared" si="8"/>
        <v>HERE</v>
      </c>
      <c r="AA185" s="2">
        <f>IF(Z185="HERE",Y185,AA184+Graph!$G$1*1000)</f>
        <v>50975675.930065736</v>
      </c>
      <c r="AB185" s="2">
        <f t="shared" si="21"/>
        <v>217789.2302004993</v>
      </c>
      <c r="AC185" s="2">
        <f t="shared" si="38"/>
        <v>30378886.892857045</v>
      </c>
      <c r="AD185" s="3">
        <f t="shared" si="10"/>
        <v>50975675.930065736</v>
      </c>
      <c r="AE185" s="2">
        <f>IF(AE183&gt;=52800000,52800000,IF(AB164=Graph!G$1*1000,AE184+Graph!G$1*1000,AC185))</f>
        <v>30378886.892857045</v>
      </c>
      <c r="AF185" s="3">
        <f t="shared" si="11"/>
        <v>30378886.892857045</v>
      </c>
      <c r="AG185" s="3">
        <f t="shared" si="29"/>
        <v>42846638.971246466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111</v>
      </c>
      <c r="C186" s="7"/>
      <c r="D186" s="2" t="e">
        <f t="shared" si="12"/>
        <v>#N/A</v>
      </c>
      <c r="E186" s="2" t="e">
        <f t="shared" si="22"/>
        <v>#N/A</v>
      </c>
      <c r="F186" s="2">
        <v>661814.62087911367</v>
      </c>
      <c r="G186" s="2">
        <f t="shared" si="41"/>
        <v>661814.62087911367</v>
      </c>
      <c r="H186" s="2">
        <f t="shared" si="39"/>
        <v>78859221.244505093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2714480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696918.49604780972</v>
      </c>
      <c r="Q186" s="2">
        <f t="shared" si="42"/>
        <v>696918.49604780972</v>
      </c>
      <c r="R186" s="2">
        <f t="shared" si="40"/>
        <v>82051481.318970591</v>
      </c>
      <c r="S186" s="2">
        <f t="shared" si="17"/>
        <v>661814.62087911367</v>
      </c>
      <c r="T186" s="2">
        <f t="shared" si="18"/>
        <v>18142</v>
      </c>
      <c r="U186" s="2">
        <f t="shared" si="19"/>
        <v>696918.49604780972</v>
      </c>
      <c r="V186" s="2">
        <f t="shared" si="34"/>
        <v>30857786.021428466</v>
      </c>
      <c r="W186" s="2">
        <f t="shared" si="20"/>
        <v>478899.12857142091</v>
      </c>
      <c r="X186" s="2">
        <f t="shared" si="6"/>
        <v>218019.36747638881</v>
      </c>
      <c r="Y186" s="2">
        <f t="shared" si="37"/>
        <v>51193695.297542125</v>
      </c>
      <c r="Z186" s="2" t="str">
        <f t="shared" si="8"/>
        <v>HERE</v>
      </c>
      <c r="AA186" s="2">
        <f>IF(Z186="HERE",Y186,AA185+Graph!$G$1*1000)</f>
        <v>51193695.297542125</v>
      </c>
      <c r="AB186" s="2">
        <f t="shared" si="21"/>
        <v>218019.36747638881</v>
      </c>
      <c r="AC186" s="2">
        <f t="shared" si="38"/>
        <v>30857786.021428466</v>
      </c>
      <c r="AD186" s="3">
        <f t="shared" si="10"/>
        <v>51193695.297542125</v>
      </c>
      <c r="AE186" s="2">
        <f>IF(AE184&gt;=52800000,52800000,IF(AB165=Graph!G$1*1000,AE185+Graph!G$1*1000,AC186))</f>
        <v>30857786.021428466</v>
      </c>
      <c r="AF186" s="3">
        <f t="shared" si="11"/>
        <v>30857786.021428466</v>
      </c>
      <c r="AG186" s="3">
        <f t="shared" si="29"/>
        <v>43060165.320235766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112</v>
      </c>
      <c r="C187" s="7"/>
      <c r="D187" s="2" t="e">
        <f t="shared" si="12"/>
        <v>#N/A</v>
      </c>
      <c r="E187" s="2" t="e">
        <f t="shared" si="22"/>
        <v>#N/A</v>
      </c>
      <c r="F187" s="2">
        <v>663992.18626374006</v>
      </c>
      <c r="G187" s="2">
        <f t="shared" si="41"/>
        <v>663992.18626374006</v>
      </c>
      <c r="H187" s="2">
        <f t="shared" si="39"/>
        <v>79523213.430768833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2732622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699326.19870831072</v>
      </c>
      <c r="Q187" s="2">
        <f t="shared" si="42"/>
        <v>699326.19870831072</v>
      </c>
      <c r="R187" s="2">
        <f t="shared" si="40"/>
        <v>82750807.517678902</v>
      </c>
      <c r="S187" s="2">
        <f t="shared" si="17"/>
        <v>663992.18626374006</v>
      </c>
      <c r="T187" s="2">
        <f t="shared" si="18"/>
        <v>18142</v>
      </c>
      <c r="U187" s="2">
        <f t="shared" si="19"/>
        <v>699326.19870831072</v>
      </c>
      <c r="V187" s="2">
        <f t="shared" si="34"/>
        <v>31338862.715384513</v>
      </c>
      <c r="W187" s="2">
        <f t="shared" si="20"/>
        <v>481076.6939560473</v>
      </c>
      <c r="X187" s="2">
        <f t="shared" si="6"/>
        <v>218249.50475226343</v>
      </c>
      <c r="Y187" s="2">
        <f t="shared" si="37"/>
        <v>51411944.802294388</v>
      </c>
      <c r="Z187" s="2" t="str">
        <f t="shared" si="8"/>
        <v>HERE</v>
      </c>
      <c r="AA187" s="2">
        <f>IF(Z187="HERE",Y187,AA186+Graph!$G$1*1000)</f>
        <v>51411944.802294388</v>
      </c>
      <c r="AB187" s="2">
        <f t="shared" si="21"/>
        <v>218249.50475226343</v>
      </c>
      <c r="AC187" s="2">
        <f t="shared" si="38"/>
        <v>31338862.715384513</v>
      </c>
      <c r="AD187" s="3">
        <f t="shared" si="10"/>
        <v>51411944.802294388</v>
      </c>
      <c r="AE187" s="2">
        <f>IF(AE185&gt;=52800000,52800000,IF(AB166=Graph!G$1*1000,AE186+Graph!G$1*1000,AC187))</f>
        <v>31338862.715384513</v>
      </c>
      <c r="AF187" s="3">
        <f t="shared" si="11"/>
        <v>31338862.715384513</v>
      </c>
      <c r="AG187" s="3">
        <f t="shared" si="29"/>
        <v>43274007.671042591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113</v>
      </c>
      <c r="C188" s="7"/>
      <c r="D188" s="2" t="e">
        <f t="shared" si="12"/>
        <v>#N/A</v>
      </c>
      <c r="E188" s="2" t="e">
        <f t="shared" si="22"/>
        <v>#N/A</v>
      </c>
      <c r="F188" s="2">
        <v>666169.75164835155</v>
      </c>
      <c r="G188" s="2">
        <f t="shared" si="41"/>
        <v>666169.75164835155</v>
      </c>
      <c r="H188" s="2">
        <f t="shared" si="39"/>
        <v>80189383.182417184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2750764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701733.90136881173</v>
      </c>
      <c r="Q188" s="2">
        <f t="shared" si="42"/>
        <v>701733.90136881173</v>
      </c>
      <c r="R188" s="2">
        <f t="shared" si="40"/>
        <v>83452541.419047713</v>
      </c>
      <c r="S188" s="2">
        <f t="shared" si="17"/>
        <v>666169.75164835155</v>
      </c>
      <c r="T188" s="2">
        <f t="shared" si="18"/>
        <v>18142</v>
      </c>
      <c r="U188" s="2">
        <f t="shared" si="19"/>
        <v>701733.90136881173</v>
      </c>
      <c r="V188" s="2">
        <f t="shared" si="34"/>
        <v>31822116.974725172</v>
      </c>
      <c r="W188" s="2">
        <f t="shared" si="20"/>
        <v>483254.25934065878</v>
      </c>
      <c r="X188" s="2">
        <f t="shared" si="6"/>
        <v>218479.64202815294</v>
      </c>
      <c r="Y188" s="2">
        <f t="shared" si="37"/>
        <v>51630424.444322541</v>
      </c>
      <c r="Z188" s="2" t="str">
        <f t="shared" si="8"/>
        <v>HERE</v>
      </c>
      <c r="AA188" s="2">
        <f>IF(Z188="HERE",Y188,AA187+Graph!$G$1*1000)</f>
        <v>51630424.444322541</v>
      </c>
      <c r="AB188" s="2">
        <f t="shared" si="21"/>
        <v>218479.64202815294</v>
      </c>
      <c r="AC188" s="2">
        <f t="shared" si="38"/>
        <v>31822116.974725172</v>
      </c>
      <c r="AD188" s="3">
        <f t="shared" si="10"/>
        <v>51630424.444322541</v>
      </c>
      <c r="AE188" s="2">
        <f>IF(AE186&gt;=52800000,52800000,IF(AB167=Graph!G$1*1000,AE187+Graph!G$1*1000,AC188))</f>
        <v>31822116.974725172</v>
      </c>
      <c r="AF188" s="3">
        <f t="shared" si="11"/>
        <v>31822116.974725172</v>
      </c>
      <c r="AG188" s="3">
        <f t="shared" si="29"/>
        <v>43488166.023666956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114</v>
      </c>
      <c r="C189" s="7"/>
      <c r="D189" s="2" t="e">
        <f t="shared" si="12"/>
        <v>#N/A</v>
      </c>
      <c r="E189" s="2" t="e">
        <f t="shared" si="22"/>
        <v>#N/A</v>
      </c>
      <c r="F189" s="2">
        <v>668347.31703296304</v>
      </c>
      <c r="G189" s="2">
        <f t="shared" si="41"/>
        <v>668347.31703296304</v>
      </c>
      <c r="H189" s="2">
        <f t="shared" si="39"/>
        <v>80857730.499450147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2768906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704141.60402929783</v>
      </c>
      <c r="Q189" s="2">
        <f t="shared" si="42"/>
        <v>704141.60402929783</v>
      </c>
      <c r="R189" s="2">
        <f t="shared" si="40"/>
        <v>84156683.023077011</v>
      </c>
      <c r="S189" s="2">
        <f t="shared" si="17"/>
        <v>668347.31703296304</v>
      </c>
      <c r="T189" s="2">
        <f t="shared" si="18"/>
        <v>18142</v>
      </c>
      <c r="U189" s="2">
        <f t="shared" si="19"/>
        <v>704141.60402929783</v>
      </c>
      <c r="V189" s="2">
        <f t="shared" si="34"/>
        <v>32307548.799450442</v>
      </c>
      <c r="W189" s="2">
        <f t="shared" si="20"/>
        <v>485431.82472527027</v>
      </c>
      <c r="X189" s="2">
        <f t="shared" si="6"/>
        <v>218709.77930402756</v>
      </c>
      <c r="Y189" s="2">
        <f t="shared" si="37"/>
        <v>51849134.223626569</v>
      </c>
      <c r="Z189" s="2" t="str">
        <f t="shared" si="8"/>
        <v>HERE</v>
      </c>
      <c r="AA189" s="2">
        <f>IF(Z189="HERE",Y189,AA188+Graph!$G$1*1000)</f>
        <v>51849134.223626569</v>
      </c>
      <c r="AB189" s="2">
        <f t="shared" si="21"/>
        <v>218709.77930402756</v>
      </c>
      <c r="AC189" s="2">
        <f t="shared" si="38"/>
        <v>32307548.799450442</v>
      </c>
      <c r="AD189" s="3">
        <f t="shared" si="10"/>
        <v>51849134.223626569</v>
      </c>
      <c r="AE189" s="2">
        <f>IF(AE187&gt;=52800000,52800000,IF(AB168=Graph!G$1*1000,AE188+Graph!G$1*1000,AC189))</f>
        <v>32307548.799450442</v>
      </c>
      <c r="AF189" s="3">
        <f t="shared" si="11"/>
        <v>32307548.799450442</v>
      </c>
      <c r="AG189" s="3">
        <f t="shared" si="29"/>
        <v>43702640.378108837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115</v>
      </c>
      <c r="C190" s="7"/>
      <c r="D190" s="2" t="e">
        <f t="shared" si="12"/>
        <v>#N/A</v>
      </c>
      <c r="E190" s="2" t="e">
        <f t="shared" si="22"/>
        <v>#N/A</v>
      </c>
      <c r="F190" s="2">
        <v>670524.88241757452</v>
      </c>
      <c r="G190" s="2">
        <f t="shared" si="41"/>
        <v>670524.88241757452</v>
      </c>
      <c r="H190" s="2">
        <f t="shared" si="39"/>
        <v>81528255.381867722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2787048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706549.30668979883</v>
      </c>
      <c r="Q190" s="2">
        <f t="shared" si="42"/>
        <v>706549.30668979883</v>
      </c>
      <c r="R190" s="2">
        <f t="shared" si="40"/>
        <v>84863232.32976681</v>
      </c>
      <c r="S190" s="2">
        <f t="shared" si="17"/>
        <v>670524.88241757452</v>
      </c>
      <c r="T190" s="2">
        <f t="shared" si="18"/>
        <v>18142</v>
      </c>
      <c r="U190" s="2">
        <f t="shared" si="19"/>
        <v>706549.30668979883</v>
      </c>
      <c r="V190" s="2">
        <f t="shared" si="34"/>
        <v>32795158.189560324</v>
      </c>
      <c r="W190" s="2">
        <f t="shared" si="20"/>
        <v>487609.39010988176</v>
      </c>
      <c r="X190" s="2">
        <f t="shared" si="6"/>
        <v>218939.91657991707</v>
      </c>
      <c r="Y190" s="2">
        <f t="shared" si="37"/>
        <v>52068074.140206486</v>
      </c>
      <c r="Z190" s="2" t="str">
        <f t="shared" si="8"/>
        <v>HERE</v>
      </c>
      <c r="AA190" s="2">
        <f>IF(Z190="HERE",Y190,AA189+Graph!$G$1*1000)</f>
        <v>52068074.140206486</v>
      </c>
      <c r="AB190" s="2">
        <f t="shared" si="21"/>
        <v>218939.91657991707</v>
      </c>
      <c r="AC190" s="2">
        <f t="shared" si="38"/>
        <v>32795158.189560324</v>
      </c>
      <c r="AD190" s="3">
        <f t="shared" si="10"/>
        <v>52068074.140206486</v>
      </c>
      <c r="AE190" s="2">
        <f>IF(AE188&gt;=52800000,52800000,IF(AB169=Graph!G$1*1000,AE189+Graph!G$1*1000,AC190))</f>
        <v>32795158.189560324</v>
      </c>
      <c r="AF190" s="3">
        <f t="shared" si="11"/>
        <v>32795158.189560324</v>
      </c>
      <c r="AG190" s="3">
        <f t="shared" si="29"/>
        <v>43917430.734368227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116</v>
      </c>
      <c r="C191" s="7"/>
      <c r="D191" s="2" t="e">
        <f t="shared" si="12"/>
        <v>#N/A</v>
      </c>
      <c r="E191" s="2" t="e">
        <f t="shared" si="22"/>
        <v>#N/A</v>
      </c>
      <c r="F191" s="2">
        <v>672702.44780220091</v>
      </c>
      <c r="G191" s="2">
        <f t="shared" si="41"/>
        <v>672702.44780220091</v>
      </c>
      <c r="H191" s="2">
        <f t="shared" si="39"/>
        <v>82200957.829669923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2805190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708957.00935029984</v>
      </c>
      <c r="Q191" s="2">
        <f t="shared" si="42"/>
        <v>708957.00935029984</v>
      </c>
      <c r="R191" s="2">
        <f t="shared" si="40"/>
        <v>85572189.33911711</v>
      </c>
      <c r="S191" s="2">
        <f t="shared" si="17"/>
        <v>672702.44780220091</v>
      </c>
      <c r="T191" s="2">
        <f t="shared" si="18"/>
        <v>18142</v>
      </c>
      <c r="U191" s="2">
        <f t="shared" si="19"/>
        <v>708957.00935029984</v>
      </c>
      <c r="V191" s="2">
        <f t="shared" si="34"/>
        <v>33284945.145054832</v>
      </c>
      <c r="W191" s="2">
        <f t="shared" si="20"/>
        <v>489786.95549450815</v>
      </c>
      <c r="X191" s="2">
        <f t="shared" si="6"/>
        <v>219170.05385579169</v>
      </c>
      <c r="Y191" s="2">
        <f t="shared" si="37"/>
        <v>52287244.194062278</v>
      </c>
      <c r="Z191" s="2" t="str">
        <f t="shared" si="8"/>
        <v>HERE</v>
      </c>
      <c r="AA191" s="2">
        <f>IF(Z191="HERE",Y191,AA190+Graph!$G$1*1000)</f>
        <v>52287244.194062278</v>
      </c>
      <c r="AB191" s="2">
        <f t="shared" si="21"/>
        <v>219170.05385579169</v>
      </c>
      <c r="AC191" s="2">
        <f t="shared" si="38"/>
        <v>33284945.145054832</v>
      </c>
      <c r="AD191" s="3">
        <f t="shared" si="10"/>
        <v>52287244.194062278</v>
      </c>
      <c r="AE191" s="2">
        <f>IF(AE189&gt;=52800000,52800000,IF(AB170=Graph!G$1*1000,AE190+Graph!G$1*1000,AC191))</f>
        <v>33284945.145054832</v>
      </c>
      <c r="AF191" s="3">
        <f t="shared" si="11"/>
        <v>33284945.145054832</v>
      </c>
      <c r="AG191" s="3">
        <f t="shared" si="29"/>
        <v>44132537.09244515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117</v>
      </c>
      <c r="C192" s="7"/>
      <c r="D192" s="2" t="e">
        <f t="shared" si="12"/>
        <v>#N/A</v>
      </c>
      <c r="E192" s="2" t="e">
        <f t="shared" si="22"/>
        <v>#N/A</v>
      </c>
      <c r="F192" s="2">
        <v>674880.0131868124</v>
      </c>
      <c r="G192" s="2">
        <f t="shared" si="41"/>
        <v>674880.0131868124</v>
      </c>
      <c r="H192" s="2">
        <f t="shared" si="39"/>
        <v>82875837.842856735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2823332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711364.71201080084</v>
      </c>
      <c r="Q192" s="2">
        <f t="shared" si="42"/>
        <v>711364.71201080084</v>
      </c>
      <c r="R192" s="2">
        <f t="shared" si="40"/>
        <v>86283554.051127911</v>
      </c>
      <c r="S192" s="2">
        <f t="shared" si="17"/>
        <v>674880.0131868124</v>
      </c>
      <c r="T192" s="2">
        <f t="shared" si="18"/>
        <v>18142</v>
      </c>
      <c r="U192" s="2">
        <f t="shared" si="19"/>
        <v>711364.71201080084</v>
      </c>
      <c r="V192" s="2">
        <f t="shared" si="34"/>
        <v>33776909.665933952</v>
      </c>
      <c r="W192" s="2">
        <f t="shared" si="20"/>
        <v>491964.52087911963</v>
      </c>
      <c r="X192" s="2">
        <f t="shared" si="6"/>
        <v>219400.1911316812</v>
      </c>
      <c r="Y192" s="2">
        <f t="shared" si="37"/>
        <v>52506644.385193959</v>
      </c>
      <c r="Z192" s="2" t="str">
        <f t="shared" si="8"/>
        <v>HERE</v>
      </c>
      <c r="AA192" s="2">
        <f>IF(Z192="HERE",Y192,AA191+Graph!$G$1*1000)</f>
        <v>52506644.385193959</v>
      </c>
      <c r="AB192" s="2">
        <f t="shared" si="21"/>
        <v>219400.1911316812</v>
      </c>
      <c r="AC192" s="2">
        <f t="shared" si="38"/>
        <v>33776909.665933952</v>
      </c>
      <c r="AD192" s="3">
        <f t="shared" si="10"/>
        <v>52506644.385193959</v>
      </c>
      <c r="AE192" s="2">
        <f>IF(AE190&gt;=52800000,52800000,IF(AB171=Graph!G$1*1000,AE191+Graph!G$1*1000,AC192))</f>
        <v>33776909.665933952</v>
      </c>
      <c r="AF192" s="3">
        <f t="shared" si="11"/>
        <v>33776909.665933952</v>
      </c>
      <c r="AG192" s="3">
        <f t="shared" si="29"/>
        <v>44347959.452339612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118</v>
      </c>
      <c r="C193" s="7"/>
      <c r="D193" s="2" t="e">
        <f t="shared" si="12"/>
        <v>#N/A</v>
      </c>
      <c r="E193" s="2" t="e">
        <f t="shared" si="22"/>
        <v>#N/A</v>
      </c>
      <c r="F193" s="2">
        <v>677057.57857142389</v>
      </c>
      <c r="G193" s="2">
        <f t="shared" si="41"/>
        <v>677057.57857142389</v>
      </c>
      <c r="H193" s="2">
        <f t="shared" si="39"/>
        <v>83552895.421428159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2841474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713772.41467130184</v>
      </c>
      <c r="Q193" s="2">
        <f t="shared" si="42"/>
        <v>713772.41467130184</v>
      </c>
      <c r="R193" s="2">
        <f t="shared" si="40"/>
        <v>86997326.465799212</v>
      </c>
      <c r="S193" s="2">
        <f t="shared" si="17"/>
        <v>677057.57857142389</v>
      </c>
      <c r="T193" s="2">
        <f t="shared" si="18"/>
        <v>18142</v>
      </c>
      <c r="U193" s="2">
        <f t="shared" si="19"/>
        <v>713772.41467130184</v>
      </c>
      <c r="V193" s="2">
        <f t="shared" si="34"/>
        <v>34271051.752197683</v>
      </c>
      <c r="W193" s="2">
        <f t="shared" si="20"/>
        <v>494142.08626373112</v>
      </c>
      <c r="X193" s="2">
        <f t="shared" si="6"/>
        <v>219630.32840757072</v>
      </c>
      <c r="Y193" s="2">
        <f t="shared" si="37"/>
        <v>52726274.71360153</v>
      </c>
      <c r="Z193" s="2" t="str">
        <f t="shared" si="8"/>
        <v>HERE</v>
      </c>
      <c r="AA193" s="2">
        <f>IF(Z193="HERE",Y193,AA192+Graph!$G$1*1000)</f>
        <v>52726274.71360153</v>
      </c>
      <c r="AB193" s="2">
        <f t="shared" si="21"/>
        <v>219630.32840757072</v>
      </c>
      <c r="AC193" s="2">
        <f t="shared" si="38"/>
        <v>34271051.752197683</v>
      </c>
      <c r="AD193" s="3">
        <f t="shared" si="10"/>
        <v>52726274.71360153</v>
      </c>
      <c r="AE193" s="2">
        <f>IF(AE191&gt;=52800000,52800000,IF(AB172=Graph!G$1*1000,AE192+Graph!G$1*1000,AC193))</f>
        <v>34271051.752197683</v>
      </c>
      <c r="AF193" s="3">
        <f t="shared" si="11"/>
        <v>34271051.752197683</v>
      </c>
      <c r="AG193" s="3">
        <f t="shared" si="29"/>
        <v>44563697.814051591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119</v>
      </c>
      <c r="C194" s="7"/>
      <c r="D194" s="2" t="e">
        <f t="shared" si="12"/>
        <v>#N/A</v>
      </c>
      <c r="E194" s="2" t="e">
        <f t="shared" si="22"/>
        <v>#N/A</v>
      </c>
      <c r="F194" s="2">
        <v>679235.14395603538</v>
      </c>
      <c r="G194" s="2">
        <f t="shared" si="41"/>
        <v>679235.14395603538</v>
      </c>
      <c r="H194" s="2">
        <f t="shared" si="39"/>
        <v>84232130.565384194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2859616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716180.11733178794</v>
      </c>
      <c r="Q194" s="2">
        <f t="shared" si="42"/>
        <v>716180.11733178794</v>
      </c>
      <c r="R194" s="2">
        <f t="shared" si="40"/>
        <v>87713506.583131</v>
      </c>
      <c r="S194" s="2">
        <f t="shared" si="17"/>
        <v>679235.14395603538</v>
      </c>
      <c r="T194" s="2">
        <f t="shared" si="18"/>
        <v>18142</v>
      </c>
      <c r="U194" s="2">
        <f t="shared" si="19"/>
        <v>716180.11733178794</v>
      </c>
      <c r="V194" s="2">
        <f t="shared" si="34"/>
        <v>34767371.403846025</v>
      </c>
      <c r="W194" s="2">
        <f t="shared" si="20"/>
        <v>496319.65164834261</v>
      </c>
      <c r="X194" s="2">
        <f t="shared" si="6"/>
        <v>219860.46568344533</v>
      </c>
      <c r="Y194" s="2">
        <f t="shared" si="37"/>
        <v>52946135.179284975</v>
      </c>
      <c r="Z194" s="2" t="str">
        <f t="shared" si="8"/>
        <v>HERE</v>
      </c>
      <c r="AA194" s="2">
        <f>IF(Z194="HERE",Y194,AA193+Graph!$G$1*1000)</f>
        <v>52946135.179284975</v>
      </c>
      <c r="AB194" s="2">
        <f t="shared" si="21"/>
        <v>219860.46568344533</v>
      </c>
      <c r="AC194" s="2">
        <f t="shared" si="38"/>
        <v>34767371.403846025</v>
      </c>
      <c r="AD194" s="3">
        <f t="shared" si="10"/>
        <v>52800000</v>
      </c>
      <c r="AE194" s="2">
        <f>IF(AE192&gt;=52800000,52800000,IF(AB173=Graph!G$1*1000,AE193+Graph!G$1*1000,AC194))</f>
        <v>34767371.403846025</v>
      </c>
      <c r="AF194" s="3">
        <f t="shared" si="11"/>
        <v>34767371.403846025</v>
      </c>
      <c r="AG194" s="3">
        <f t="shared" si="29"/>
        <v>44779752.177581079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120</v>
      </c>
      <c r="C195" s="7"/>
      <c r="D195" s="2" t="e">
        <f t="shared" si="12"/>
        <v>#N/A</v>
      </c>
      <c r="E195" s="2" t="e">
        <f t="shared" si="22"/>
        <v>#N/A</v>
      </c>
      <c r="F195" s="2">
        <v>681412.70934066176</v>
      </c>
      <c r="G195" s="2">
        <f t="shared" si="41"/>
        <v>681412.70934066176</v>
      </c>
      <c r="H195" s="2">
        <f t="shared" si="39"/>
        <v>84913543.274724856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2877758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718587.81999228895</v>
      </c>
      <c r="Q195" s="2">
        <f t="shared" si="42"/>
        <v>718587.81999228895</v>
      </c>
      <c r="R195" s="2">
        <f t="shared" si="40"/>
        <v>88432094.403123289</v>
      </c>
      <c r="S195" s="2">
        <f t="shared" si="17"/>
        <v>681412.70934066176</v>
      </c>
      <c r="T195" s="2">
        <f t="shared" si="18"/>
        <v>18142</v>
      </c>
      <c r="U195" s="2">
        <f t="shared" si="19"/>
        <v>718587.81999228895</v>
      </c>
      <c r="V195" s="2">
        <f t="shared" si="34"/>
        <v>35265868.620878994</v>
      </c>
      <c r="W195" s="2">
        <f t="shared" si="20"/>
        <v>498497.217032969</v>
      </c>
      <c r="X195" s="2">
        <f t="shared" si="6"/>
        <v>220090.60295931995</v>
      </c>
      <c r="Y195" s="2">
        <f t="shared" si="37"/>
        <v>53166225.782244295</v>
      </c>
      <c r="Z195" s="2" t="str">
        <f t="shared" si="8"/>
        <v>HERE</v>
      </c>
      <c r="AA195" s="2">
        <f>IF(Z195="HERE",Y195,AA194+Graph!$G$1*1000)</f>
        <v>53166225.782244295</v>
      </c>
      <c r="AB195" s="2">
        <f t="shared" si="21"/>
        <v>220090.60295931995</v>
      </c>
      <c r="AC195" s="2">
        <f t="shared" si="38"/>
        <v>35265868.620878994</v>
      </c>
      <c r="AD195" s="3">
        <f t="shared" si="10"/>
        <v>52800000</v>
      </c>
      <c r="AE195" s="2">
        <f>IF(AE193&gt;=52800000,52800000,IF(AB174=Graph!G$1*1000,AE194+Graph!G$1*1000,AC195))</f>
        <v>35265868.620878994</v>
      </c>
      <c r="AF195" s="3">
        <f t="shared" si="11"/>
        <v>35265868.620878994</v>
      </c>
      <c r="AG195" s="3">
        <f t="shared" si="29"/>
        <v>44996122.542928115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121</v>
      </c>
      <c r="C196" s="7"/>
      <c r="D196" s="2" t="e">
        <f t="shared" si="12"/>
        <v>#N/A</v>
      </c>
      <c r="E196" s="2" t="e">
        <f t="shared" si="22"/>
        <v>#N/A</v>
      </c>
      <c r="F196" s="2">
        <v>683590.27472527325</v>
      </c>
      <c r="G196" s="2">
        <f t="shared" si="41"/>
        <v>683590.27472527325</v>
      </c>
      <c r="H196" s="2">
        <f t="shared" si="39"/>
        <v>85597133.549450129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2895900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720995.52265278995</v>
      </c>
      <c r="Q196" s="2">
        <f t="shared" si="42"/>
        <v>720995.52265278995</v>
      </c>
      <c r="R196" s="2">
        <f t="shared" si="40"/>
        <v>89153089.925776079</v>
      </c>
      <c r="S196" s="2">
        <f t="shared" si="17"/>
        <v>683590.27472527325</v>
      </c>
      <c r="T196" s="2">
        <f t="shared" si="18"/>
        <v>18142</v>
      </c>
      <c r="U196" s="2">
        <f t="shared" si="19"/>
        <v>720995.52265278995</v>
      </c>
      <c r="V196" s="2">
        <f t="shared" si="34"/>
        <v>35766543.403296575</v>
      </c>
      <c r="W196" s="2">
        <f t="shared" si="20"/>
        <v>500674.78241758049</v>
      </c>
      <c r="X196" s="2">
        <f t="shared" si="6"/>
        <v>220320.74023520947</v>
      </c>
      <c r="Y196" s="2">
        <f t="shared" si="37"/>
        <v>53386546.522479504</v>
      </c>
      <c r="Z196" s="2" t="str">
        <f t="shared" si="8"/>
        <v>HERE</v>
      </c>
      <c r="AA196" s="2">
        <f>IF(Z196="HERE",Y196,AA195+Graph!$G$1*1000)</f>
        <v>53386546.522479504</v>
      </c>
      <c r="AB196" s="2">
        <f t="shared" si="21"/>
        <v>220320.74023520947</v>
      </c>
      <c r="AC196" s="2">
        <f t="shared" si="38"/>
        <v>35766543.403296575</v>
      </c>
      <c r="AD196" s="3">
        <f t="shared" si="10"/>
        <v>52800000</v>
      </c>
      <c r="AE196" s="2">
        <f>IF(AE194&gt;=52800000,52800000,IF(AB175=Graph!G$1*1000,AE195+Graph!G$1*1000,AC196))</f>
        <v>35766543.403296575</v>
      </c>
      <c r="AF196" s="3">
        <f t="shared" si="11"/>
        <v>35766543.403296575</v>
      </c>
      <c r="AG196" s="3">
        <f t="shared" si="29"/>
        <v>45212808.910092667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122</v>
      </c>
      <c r="C197" s="7"/>
      <c r="D197" s="2" t="e">
        <f t="shared" si="12"/>
        <v>#N/A</v>
      </c>
      <c r="E197" s="2" t="e">
        <f t="shared" si="22"/>
        <v>#N/A</v>
      </c>
      <c r="F197" s="2">
        <v>685767.84010988474</v>
      </c>
      <c r="G197" s="2">
        <f t="shared" si="41"/>
        <v>685767.84010988474</v>
      </c>
      <c r="H197" s="2">
        <f t="shared" si="39"/>
        <v>86282901.389560014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2914042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723403.22531329095</v>
      </c>
      <c r="Q197" s="2">
        <f t="shared" si="42"/>
        <v>723403.22531329095</v>
      </c>
      <c r="R197" s="2">
        <f t="shared" si="40"/>
        <v>89876493.15108937</v>
      </c>
      <c r="S197" s="2">
        <f t="shared" si="17"/>
        <v>685767.84010988474</v>
      </c>
      <c r="T197" s="2">
        <f t="shared" si="18"/>
        <v>18142</v>
      </c>
      <c r="U197" s="2">
        <f t="shared" si="19"/>
        <v>723403.22531329095</v>
      </c>
      <c r="V197" s="2">
        <f t="shared" si="34"/>
        <v>36269395.751098767</v>
      </c>
      <c r="W197" s="2">
        <f t="shared" si="20"/>
        <v>502852.34780219197</v>
      </c>
      <c r="X197" s="2">
        <f t="shared" si="6"/>
        <v>220550.87751109898</v>
      </c>
      <c r="Y197" s="2">
        <f t="shared" si="37"/>
        <v>53607097.399990603</v>
      </c>
      <c r="Z197" s="2" t="str">
        <f t="shared" si="8"/>
        <v>HERE</v>
      </c>
      <c r="AA197" s="2">
        <f>IF(Z197="HERE",Y197,AA196+Graph!$G$1*1000)</f>
        <v>53607097.399990603</v>
      </c>
      <c r="AB197" s="2">
        <f t="shared" si="21"/>
        <v>220550.87751109898</v>
      </c>
      <c r="AC197" s="2">
        <f t="shared" si="38"/>
        <v>36269395.751098767</v>
      </c>
      <c r="AD197" s="3">
        <f t="shared" si="10"/>
        <v>52800000</v>
      </c>
      <c r="AE197" s="2">
        <f>IF(AE195&gt;=52800000,52800000,IF(AB176=Graph!G$1*1000,AE196+Graph!G$1*1000,AC197))</f>
        <v>36269395.751098767</v>
      </c>
      <c r="AF197" s="3">
        <f t="shared" si="11"/>
        <v>36269395.751098767</v>
      </c>
      <c r="AG197" s="3">
        <f t="shared" si="29"/>
        <v>45429811.279074743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123</v>
      </c>
      <c r="C198" s="7"/>
      <c r="D198" s="2" t="e">
        <f t="shared" si="12"/>
        <v>#N/A</v>
      </c>
      <c r="E198" s="2" t="e">
        <f t="shared" si="22"/>
        <v>#N/A</v>
      </c>
      <c r="F198" s="2">
        <v>687945.40549449623</v>
      </c>
      <c r="G198" s="2">
        <f t="shared" si="41"/>
        <v>687945.40549449623</v>
      </c>
      <c r="H198" s="2">
        <f t="shared" si="39"/>
        <v>86970846.79505451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2932184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725810.92797377706</v>
      </c>
      <c r="Q198" s="2">
        <f t="shared" si="42"/>
        <v>725810.92797377706</v>
      </c>
      <c r="R198" s="2">
        <f t="shared" si="40"/>
        <v>90602304.079063147</v>
      </c>
      <c r="S198" s="2">
        <f t="shared" si="17"/>
        <v>687945.40549449623</v>
      </c>
      <c r="T198" s="2">
        <f t="shared" si="18"/>
        <v>18142</v>
      </c>
      <c r="U198" s="2">
        <f t="shared" si="19"/>
        <v>725810.92797377706</v>
      </c>
      <c r="V198" s="2">
        <f t="shared" si="34"/>
        <v>36774425.66428557</v>
      </c>
      <c r="W198" s="2">
        <f t="shared" si="20"/>
        <v>505029.91318680346</v>
      </c>
      <c r="X198" s="2">
        <f t="shared" si="6"/>
        <v>220781.0147869736</v>
      </c>
      <c r="Y198" s="2">
        <f t="shared" si="37"/>
        <v>53827878.414777577</v>
      </c>
      <c r="Z198" s="2" t="str">
        <f t="shared" si="8"/>
        <v>HERE</v>
      </c>
      <c r="AA198" s="2">
        <f>IF(Z198="HERE",Y198,AA197+Graph!$G$1*1000)</f>
        <v>53827878.414777577</v>
      </c>
      <c r="AB198" s="2">
        <f t="shared" si="21"/>
        <v>220781.0147869736</v>
      </c>
      <c r="AC198" s="2">
        <f t="shared" si="38"/>
        <v>36774425.66428557</v>
      </c>
      <c r="AD198" s="3">
        <f t="shared" si="10"/>
        <v>52800000</v>
      </c>
      <c r="AE198" s="2">
        <f>IF(AE196&gt;=52800000,52800000,IF(AB177=Graph!G$1*1000,AE197+Graph!G$1*1000,AC198))</f>
        <v>36774425.66428557</v>
      </c>
      <c r="AF198" s="3">
        <f t="shared" si="11"/>
        <v>36774425.66428557</v>
      </c>
      <c r="AG198" s="3">
        <f t="shared" si="29"/>
        <v>45647129.64987433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124</v>
      </c>
      <c r="C199" s="7"/>
      <c r="D199" s="2" t="e">
        <f t="shared" si="12"/>
        <v>#N/A</v>
      </c>
      <c r="E199" s="2" t="e">
        <f t="shared" si="22"/>
        <v>#N/A</v>
      </c>
      <c r="F199" s="2">
        <v>690122.97087912261</v>
      </c>
      <c r="G199" s="2">
        <f t="shared" si="41"/>
        <v>690122.97087912261</v>
      </c>
      <c r="H199" s="2">
        <f t="shared" si="39"/>
        <v>87660969.765933633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2950326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728218.63063427806</v>
      </c>
      <c r="Q199" s="2">
        <f t="shared" si="42"/>
        <v>728218.63063427806</v>
      </c>
      <c r="R199" s="2">
        <f t="shared" si="40"/>
        <v>91330522.709697425</v>
      </c>
      <c r="S199" s="2">
        <f t="shared" si="17"/>
        <v>690122.97087912261</v>
      </c>
      <c r="T199" s="2">
        <f t="shared" si="18"/>
        <v>18142</v>
      </c>
      <c r="U199" s="2">
        <f t="shared" si="19"/>
        <v>728218.63063427806</v>
      </c>
      <c r="V199" s="2">
        <f t="shared" si="34"/>
        <v>37281633.142857</v>
      </c>
      <c r="W199" s="2">
        <f t="shared" si="20"/>
        <v>507207.47857142985</v>
      </c>
      <c r="X199" s="2">
        <f t="shared" si="6"/>
        <v>221011.15206284821</v>
      </c>
      <c r="Y199" s="2">
        <f t="shared" si="37"/>
        <v>54048889.566840425</v>
      </c>
      <c r="Z199" s="2" t="str">
        <f t="shared" si="8"/>
        <v>HERE</v>
      </c>
      <c r="AA199" s="2">
        <f>IF(Z199="HERE",Y199,AA198+Graph!$G$1*1000)</f>
        <v>54048889.566840425</v>
      </c>
      <c r="AB199" s="2">
        <f t="shared" si="21"/>
        <v>221011.15206284821</v>
      </c>
      <c r="AC199" s="2">
        <f t="shared" si="38"/>
        <v>37281633.142857</v>
      </c>
      <c r="AD199" s="3">
        <f t="shared" si="10"/>
        <v>52800000</v>
      </c>
      <c r="AE199" s="2">
        <f>IF(AE197&gt;=52800000,52800000,IF(AB178=Graph!G$1*1000,AE198+Graph!G$1*1000,AC199))</f>
        <v>37281633.142857</v>
      </c>
      <c r="AF199" s="3">
        <f t="shared" si="11"/>
        <v>37281633.142857</v>
      </c>
      <c r="AG199" s="3">
        <f t="shared" si="29"/>
        <v>45864764.022491455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125</v>
      </c>
      <c r="C200" s="7"/>
      <c r="D200" s="2" t="e">
        <f t="shared" si="12"/>
        <v>#N/A</v>
      </c>
      <c r="E200" s="2" t="e">
        <f t="shared" si="22"/>
        <v>#N/A</v>
      </c>
      <c r="F200" s="2">
        <v>692300.5362637341</v>
      </c>
      <c r="G200" s="2">
        <f t="shared" si="41"/>
        <v>692300.5362637341</v>
      </c>
      <c r="H200" s="2">
        <f t="shared" si="39"/>
        <v>88353270.302197367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2968468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730626.33329477906</v>
      </c>
      <c r="Q200" s="2">
        <f t="shared" si="42"/>
        <v>730626.33329477906</v>
      </c>
      <c r="R200" s="2">
        <f t="shared" si="40"/>
        <v>92061149.042992204</v>
      </c>
      <c r="S200" s="2">
        <f t="shared" si="17"/>
        <v>692300.5362637341</v>
      </c>
      <c r="T200" s="2">
        <f t="shared" si="18"/>
        <v>18142</v>
      </c>
      <c r="U200" s="2">
        <f t="shared" si="19"/>
        <v>730626.33329477906</v>
      </c>
      <c r="V200" s="2">
        <f t="shared" si="34"/>
        <v>37791018.186813042</v>
      </c>
      <c r="W200" s="2">
        <f t="shared" si="20"/>
        <v>509385.04395604134</v>
      </c>
      <c r="X200" s="2">
        <f t="shared" si="6"/>
        <v>221241.28933873773</v>
      </c>
      <c r="Y200" s="2">
        <f t="shared" si="37"/>
        <v>54270130.856179163</v>
      </c>
      <c r="Z200" s="2" t="str">
        <f t="shared" si="8"/>
        <v>HERE</v>
      </c>
      <c r="AA200" s="2">
        <f>IF(Z200="HERE",Y200,AA199+Graph!$G$1*1000)</f>
        <v>54270130.856179163</v>
      </c>
      <c r="AB200" s="2">
        <f t="shared" si="21"/>
        <v>221241.28933873773</v>
      </c>
      <c r="AC200" s="2">
        <f t="shared" si="38"/>
        <v>37791018.186813042</v>
      </c>
      <c r="AD200" s="3">
        <f t="shared" si="10"/>
        <v>52800000</v>
      </c>
      <c r="AE200" s="2">
        <f>IF(AE198&gt;=52800000,52800000,IF(AB179=Graph!G$1*1000,AE199+Graph!G$1*1000,AC200))</f>
        <v>37791018.186813042</v>
      </c>
      <c r="AF200" s="3">
        <f t="shared" si="11"/>
        <v>37791018.186813042</v>
      </c>
      <c r="AG200" s="3">
        <f t="shared" si="29"/>
        <v>46082714.396926112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126</v>
      </c>
      <c r="C201" s="7"/>
      <c r="D201" s="2" t="e">
        <f t="shared" si="12"/>
        <v>#N/A</v>
      </c>
      <c r="E201" s="2" t="e">
        <f t="shared" si="22"/>
        <v>#N/A</v>
      </c>
      <c r="F201" s="2">
        <v>694478.10164834559</v>
      </c>
      <c r="G201" s="2">
        <f t="shared" si="41"/>
        <v>694478.10164834559</v>
      </c>
      <c r="H201" s="2">
        <f t="shared" si="39"/>
        <v>89047748.403845713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2986610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733034.03595528007</v>
      </c>
      <c r="Q201" s="2">
        <f t="shared" si="42"/>
        <v>733034.03595528007</v>
      </c>
      <c r="R201" s="2">
        <f t="shared" si="40"/>
        <v>92794183.078947484</v>
      </c>
      <c r="S201" s="2">
        <f t="shared" si="17"/>
        <v>694478.10164834559</v>
      </c>
      <c r="T201" s="2">
        <f t="shared" si="18"/>
        <v>18142</v>
      </c>
      <c r="U201" s="2">
        <f t="shared" si="19"/>
        <v>733034.03595528007</v>
      </c>
      <c r="V201" s="2">
        <f t="shared" si="34"/>
        <v>38302580.796153694</v>
      </c>
      <c r="W201" s="2">
        <f t="shared" si="20"/>
        <v>511562.60934065282</v>
      </c>
      <c r="X201" s="2">
        <f t="shared" si="6"/>
        <v>221471.42661462724</v>
      </c>
      <c r="Y201" s="2">
        <f t="shared" si="37"/>
        <v>54491602.28279379</v>
      </c>
      <c r="Z201" s="2" t="str">
        <f t="shared" si="8"/>
        <v>HERE</v>
      </c>
      <c r="AA201" s="2">
        <f>IF(Z201="HERE",Y201,AA200+Graph!$G$1*1000)</f>
        <v>54491602.28279379</v>
      </c>
      <c r="AB201" s="2">
        <f t="shared" si="21"/>
        <v>221471.42661462724</v>
      </c>
      <c r="AC201" s="2">
        <f t="shared" si="38"/>
        <v>38302580.796153694</v>
      </c>
      <c r="AD201" s="3">
        <f t="shared" si="10"/>
        <v>52800000</v>
      </c>
      <c r="AE201" s="2">
        <f>IF(AE199&gt;=52800000,52800000,IF(AB180=Graph!G$1*1000,AE200+Graph!G$1*1000,AC201))</f>
        <v>38302580.796153694</v>
      </c>
      <c r="AF201" s="3">
        <f t="shared" si="11"/>
        <v>38302580.796153694</v>
      </c>
      <c r="AG201" s="3">
        <f t="shared" si="29"/>
        <v>46300980.773178287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127</v>
      </c>
      <c r="C202" s="7"/>
      <c r="D202" s="2" t="e">
        <f t="shared" si="12"/>
        <v>#N/A</v>
      </c>
      <c r="E202" s="2" t="e">
        <f t="shared" si="22"/>
        <v>#N/A</v>
      </c>
      <c r="F202" s="2">
        <v>696655.66703295708</v>
      </c>
      <c r="G202" s="2">
        <f t="shared" si="41"/>
        <v>696655.66703295708</v>
      </c>
      <c r="H202" s="2">
        <f t="shared" si="39"/>
        <v>89744404.07087867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3004752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735441.73861576617</v>
      </c>
      <c r="Q202" s="2">
        <f t="shared" si="42"/>
        <v>735441.73861576617</v>
      </c>
      <c r="R202" s="2">
        <f t="shared" si="40"/>
        <v>93529624.817563251</v>
      </c>
      <c r="S202" s="2">
        <f t="shared" si="17"/>
        <v>696655.66703295708</v>
      </c>
      <c r="T202" s="2">
        <f t="shared" si="18"/>
        <v>18142</v>
      </c>
      <c r="U202" s="2">
        <f t="shared" si="19"/>
        <v>735441.73861576617</v>
      </c>
      <c r="V202" s="2">
        <f t="shared" si="34"/>
        <v>38816320.970878959</v>
      </c>
      <c r="W202" s="2">
        <f t="shared" si="20"/>
        <v>513740.17472526431</v>
      </c>
      <c r="X202" s="2">
        <f t="shared" si="6"/>
        <v>221701.56389050186</v>
      </c>
      <c r="Y202" s="2">
        <f t="shared" si="37"/>
        <v>54713303.846684292</v>
      </c>
      <c r="Z202" s="2" t="str">
        <f t="shared" si="8"/>
        <v>HERE</v>
      </c>
      <c r="AA202" s="2">
        <f>IF(Z202="HERE",Y202,AA201+Graph!$G$1*1000)</f>
        <v>54713303.846684292</v>
      </c>
      <c r="AB202" s="2">
        <f t="shared" si="21"/>
        <v>221701.56389050186</v>
      </c>
      <c r="AC202" s="2">
        <f t="shared" si="38"/>
        <v>38816320.970878959</v>
      </c>
      <c r="AD202" s="3">
        <f t="shared" si="10"/>
        <v>52800000</v>
      </c>
      <c r="AE202" s="2">
        <f>IF(AE200&gt;=52800000,52800000,IF(AB181=Graph!G$1*1000,AE201+Graph!G$1*1000,AC202))</f>
        <v>38816320.970878959</v>
      </c>
      <c r="AF202" s="3">
        <f t="shared" si="11"/>
        <v>38816320.970878959</v>
      </c>
      <c r="AG202" s="3">
        <f t="shared" si="29"/>
        <v>46519563.151247978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128</v>
      </c>
      <c r="C203" s="7"/>
      <c r="D203" s="2" t="e">
        <f t="shared" si="12"/>
        <v>#N/A</v>
      </c>
      <c r="E203" s="2" t="e">
        <f t="shared" si="22"/>
        <v>#N/A</v>
      </c>
      <c r="F203" s="2">
        <v>698833.23241758347</v>
      </c>
      <c r="G203" s="2">
        <f t="shared" si="41"/>
        <v>698833.23241758347</v>
      </c>
      <c r="H203" s="2">
        <f t="shared" si="39"/>
        <v>90443237.303296253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3022894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737849.44127626717</v>
      </c>
      <c r="Q203" s="2">
        <f t="shared" si="42"/>
        <v>737849.44127626717</v>
      </c>
      <c r="R203" s="2">
        <f t="shared" si="40"/>
        <v>94267474.258839518</v>
      </c>
      <c r="S203" s="2">
        <f t="shared" si="17"/>
        <v>698833.23241758347</v>
      </c>
      <c r="T203" s="2">
        <f t="shared" si="18"/>
        <v>18142</v>
      </c>
      <c r="U203" s="2">
        <f t="shared" si="19"/>
        <v>737849.44127626717</v>
      </c>
      <c r="V203" s="2">
        <f t="shared" si="34"/>
        <v>39332238.710988849</v>
      </c>
      <c r="W203" s="2">
        <f t="shared" si="20"/>
        <v>515917.7401098907</v>
      </c>
      <c r="X203" s="2">
        <f t="shared" si="6"/>
        <v>221931.70116637647</v>
      </c>
      <c r="Y203" s="2">
        <f t="shared" si="37"/>
        <v>54935235.547850668</v>
      </c>
      <c r="Z203" s="2" t="str">
        <f t="shared" si="8"/>
        <v>HERE</v>
      </c>
      <c r="AA203" s="2">
        <f>IF(Z203="HERE",Y203,AA202+Graph!$G$1*1000)</f>
        <v>54935235.547850668</v>
      </c>
      <c r="AB203" s="2">
        <f t="shared" si="21"/>
        <v>221931.70116637647</v>
      </c>
      <c r="AC203" s="2">
        <f t="shared" si="38"/>
        <v>39332238.710988849</v>
      </c>
      <c r="AD203" s="3">
        <f t="shared" si="10"/>
        <v>52800000</v>
      </c>
      <c r="AE203" s="2">
        <f>IF(AE201&gt;=52800000,52800000,IF(AB182=Graph!G$1*1000,AE202+Graph!G$1*1000,AC203))</f>
        <v>39332238.710988849</v>
      </c>
      <c r="AF203" s="3">
        <f t="shared" si="11"/>
        <v>39332238.710988849</v>
      </c>
      <c r="AG203" s="3">
        <f t="shared" si="29"/>
        <v>46738461.531135201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129</v>
      </c>
      <c r="C204" s="7"/>
      <c r="D204" s="2" t="e">
        <f t="shared" si="12"/>
        <v>#N/A</v>
      </c>
      <c r="E204" s="2" t="e">
        <f t="shared" si="22"/>
        <v>#N/A</v>
      </c>
      <c r="F204" s="2">
        <v>701010.79780219495</v>
      </c>
      <c r="G204" s="2">
        <f t="shared" si="41"/>
        <v>701010.79780219495</v>
      </c>
      <c r="H204" s="2">
        <f t="shared" si="39"/>
        <v>91144248.101098448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3041036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740257.14393676817</v>
      </c>
      <c r="Q204" s="2">
        <f t="shared" si="42"/>
        <v>740257.14393676817</v>
      </c>
      <c r="R204" s="2">
        <f t="shared" si="40"/>
        <v>95007731.402776286</v>
      </c>
      <c r="S204" s="2">
        <f t="shared" si="17"/>
        <v>701010.79780219495</v>
      </c>
      <c r="T204" s="2">
        <f t="shared" si="18"/>
        <v>18142</v>
      </c>
      <c r="U204" s="2">
        <f t="shared" si="19"/>
        <v>740257.14393676817</v>
      </c>
      <c r="V204" s="2">
        <f t="shared" si="34"/>
        <v>39850334.016483352</v>
      </c>
      <c r="W204" s="2">
        <f t="shared" si="20"/>
        <v>518095.30549450219</v>
      </c>
      <c r="X204" s="2">
        <f t="shared" si="6"/>
        <v>222161.83844226599</v>
      </c>
      <c r="Y204" s="2">
        <f t="shared" si="37"/>
        <v>55157397.386292934</v>
      </c>
      <c r="Z204" s="2" t="str">
        <f t="shared" si="8"/>
        <v>HERE</v>
      </c>
      <c r="AA204" s="2">
        <f>IF(Z204="HERE",Y204,AA203+Graph!$G$1*1000)</f>
        <v>55157397.386292934</v>
      </c>
      <c r="AB204" s="2">
        <f t="shared" si="21"/>
        <v>222161.83844226599</v>
      </c>
      <c r="AC204" s="2">
        <f t="shared" si="38"/>
        <v>39850334.016483352</v>
      </c>
      <c r="AD204" s="3">
        <f t="shared" si="10"/>
        <v>52800000</v>
      </c>
      <c r="AE204" s="2">
        <f>IF(AE202&gt;=52800000,52800000,IF(AB183=Graph!G$1*1000,AE203+Graph!G$1*1000,AC204))</f>
        <v>39850334.016483352</v>
      </c>
      <c r="AF204" s="3">
        <f t="shared" si="11"/>
        <v>39850334.016483352</v>
      </c>
      <c r="AG204" s="3">
        <f t="shared" si="29"/>
        <v>46957675.912839957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130</v>
      </c>
      <c r="C205" s="7"/>
      <c r="D205" s="2" t="e">
        <f t="shared" si="12"/>
        <v>#N/A</v>
      </c>
      <c r="E205" s="2" t="e">
        <f t="shared" si="22"/>
        <v>#N/A</v>
      </c>
      <c r="F205" s="2">
        <v>703188.36318680644</v>
      </c>
      <c r="G205" s="2">
        <f t="shared" si="41"/>
        <v>703188.36318680644</v>
      </c>
      <c r="H205" s="2">
        <f t="shared" si="39"/>
        <v>91847436.464285254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3059178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742664.84659726918</v>
      </c>
      <c r="Q205" s="2">
        <f t="shared" si="42"/>
        <v>742664.84659726918</v>
      </c>
      <c r="R205" s="2">
        <f t="shared" si="40"/>
        <v>95750396.249373555</v>
      </c>
      <c r="S205" s="2">
        <f t="shared" si="17"/>
        <v>703188.36318680644</v>
      </c>
      <c r="T205" s="2">
        <f t="shared" si="18"/>
        <v>18142</v>
      </c>
      <c r="U205" s="2">
        <f t="shared" si="19"/>
        <v>742664.84659726918</v>
      </c>
      <c r="V205" s="2">
        <f t="shared" si="34"/>
        <v>40370606.887362465</v>
      </c>
      <c r="W205" s="2">
        <f t="shared" si="20"/>
        <v>520272.87087911367</v>
      </c>
      <c r="X205" s="2">
        <f t="shared" si="6"/>
        <v>222391.9757181555</v>
      </c>
      <c r="Y205" s="2">
        <f t="shared" si="37"/>
        <v>55379789.36201109</v>
      </c>
      <c r="Z205" s="2" t="str">
        <f t="shared" si="8"/>
        <v>HERE</v>
      </c>
      <c r="AA205" s="2">
        <f>IF(Z205="HERE",Y205,AA204+Graph!$G$1*1000)</f>
        <v>55379789.36201109</v>
      </c>
      <c r="AB205" s="2">
        <f t="shared" si="21"/>
        <v>222391.9757181555</v>
      </c>
      <c r="AC205" s="2">
        <f t="shared" si="38"/>
        <v>40370606.887362465</v>
      </c>
      <c r="AD205" s="3">
        <f t="shared" si="10"/>
        <v>52800000</v>
      </c>
      <c r="AE205" s="2">
        <f>IF(AE203&gt;=52800000,52800000,IF(AB184=Graph!G$1*1000,AE204+Graph!G$1*1000,AC205))</f>
        <v>40370606.887362465</v>
      </c>
      <c r="AF205" s="3">
        <f t="shared" si="11"/>
        <v>40370606.887362465</v>
      </c>
      <c r="AG205" s="3">
        <f t="shared" si="29"/>
        <v>47177206.296362221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131</v>
      </c>
      <c r="C206" s="7"/>
      <c r="D206" s="2" t="e">
        <f t="shared" si="12"/>
        <v>#N/A</v>
      </c>
      <c r="E206" s="2" t="e">
        <f t="shared" si="22"/>
        <v>#N/A</v>
      </c>
      <c r="F206" s="2">
        <v>705365.92857141793</v>
      </c>
      <c r="G206" s="2">
        <f t="shared" si="41"/>
        <v>705365.92857141793</v>
      </c>
      <c r="H206" s="2">
        <f t="shared" si="39"/>
        <v>92552802.392856672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3077320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745072.54925775528</v>
      </c>
      <c r="Q206" s="2">
        <f t="shared" si="42"/>
        <v>745072.54925775528</v>
      </c>
      <c r="R206" s="2">
        <f t="shared" si="40"/>
        <v>96495468.79863131</v>
      </c>
      <c r="S206" s="2">
        <f t="shared" si="17"/>
        <v>705365.92857141793</v>
      </c>
      <c r="T206" s="2">
        <f t="shared" si="18"/>
        <v>18142</v>
      </c>
      <c r="U206" s="2">
        <f t="shared" si="19"/>
        <v>745072.54925775528</v>
      </c>
      <c r="V206" s="2">
        <f t="shared" si="34"/>
        <v>40893057.323626205</v>
      </c>
      <c r="W206" s="2">
        <f t="shared" si="20"/>
        <v>522450.43626374006</v>
      </c>
      <c r="X206" s="2">
        <f t="shared" si="6"/>
        <v>222622.11299401522</v>
      </c>
      <c r="Y206" s="2">
        <f t="shared" si="37"/>
        <v>55602411.475005105</v>
      </c>
      <c r="Z206" s="2" t="str">
        <f t="shared" si="8"/>
        <v>HERE</v>
      </c>
      <c r="AA206" s="2">
        <f>IF(Z206="HERE",Y206,AA205+Graph!$G$1*1000)</f>
        <v>55602411.475005105</v>
      </c>
      <c r="AB206" s="2">
        <f t="shared" si="21"/>
        <v>222622.11299401522</v>
      </c>
      <c r="AC206" s="2">
        <f t="shared" si="38"/>
        <v>40893057.323626205</v>
      </c>
      <c r="AD206" s="3">
        <f t="shared" si="10"/>
        <v>52800000</v>
      </c>
      <c r="AE206" s="2">
        <f>IF(AE204&gt;=52800000,52800000,IF(AB185=Graph!G$1*1000,AE205+Graph!G$1*1000,AC206))</f>
        <v>40893057.323626205</v>
      </c>
      <c r="AF206" s="3">
        <f t="shared" si="11"/>
        <v>40893057.323626205</v>
      </c>
      <c r="AG206" s="3">
        <f t="shared" si="29"/>
        <v>47397052.681702018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132</v>
      </c>
      <c r="C207" s="7"/>
      <c r="D207" s="2" t="e">
        <f t="shared" si="12"/>
        <v>#N/A</v>
      </c>
      <c r="E207" s="2" t="e">
        <f t="shared" si="22"/>
        <v>#N/A</v>
      </c>
      <c r="F207" s="2">
        <v>707543.49395604432</v>
      </c>
      <c r="G207" s="2">
        <f t="shared" si="41"/>
        <v>707543.49395604432</v>
      </c>
      <c r="H207" s="2">
        <f t="shared" si="39"/>
        <v>93260345.886812717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3095462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747480.25191825628</v>
      </c>
      <c r="Q207" s="2">
        <f t="shared" si="42"/>
        <v>747480.25191825628</v>
      </c>
      <c r="R207" s="2">
        <f t="shared" si="40"/>
        <v>97242949.050549567</v>
      </c>
      <c r="S207" s="2">
        <f t="shared" si="17"/>
        <v>707543.49395604432</v>
      </c>
      <c r="T207" s="2">
        <f t="shared" si="18"/>
        <v>18142</v>
      </c>
      <c r="U207" s="2">
        <f t="shared" si="19"/>
        <v>747480.25191825628</v>
      </c>
      <c r="V207" s="2">
        <f t="shared" si="34"/>
        <v>41417685.325274557</v>
      </c>
      <c r="W207" s="2">
        <f t="shared" si="20"/>
        <v>524628.00164835155</v>
      </c>
      <c r="X207" s="2">
        <f t="shared" si="6"/>
        <v>222852.25026990473</v>
      </c>
      <c r="Y207" s="2">
        <f t="shared" si="37"/>
        <v>55825263.72527501</v>
      </c>
      <c r="Z207" s="2" t="str">
        <f t="shared" si="8"/>
        <v>HERE</v>
      </c>
      <c r="AA207" s="2">
        <f>IF(Z207="HERE",Y207,AA206+Graph!$G$1*1000)</f>
        <v>55825263.72527501</v>
      </c>
      <c r="AB207" s="2">
        <f t="shared" si="21"/>
        <v>222852.25026990473</v>
      </c>
      <c r="AC207" s="2">
        <f t="shared" si="38"/>
        <v>41417685.325274557</v>
      </c>
      <c r="AD207" s="3">
        <f t="shared" si="10"/>
        <v>52800000</v>
      </c>
      <c r="AE207" s="2">
        <f>IF(AE205&gt;=52800000,52800000,IF(AB186=Graph!G$1*1000,AE206+Graph!G$1*1000,AC207))</f>
        <v>41417685.325274557</v>
      </c>
      <c r="AF207" s="3">
        <f t="shared" si="11"/>
        <v>41417685.325274557</v>
      </c>
      <c r="AG207" s="3">
        <f t="shared" si="29"/>
        <v>47617215.068859331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133</v>
      </c>
      <c r="C208" s="7"/>
      <c r="D208" s="2" t="e">
        <f t="shared" si="12"/>
        <v>#N/A</v>
      </c>
      <c r="E208" s="2" t="e">
        <f t="shared" si="22"/>
        <v>#N/A</v>
      </c>
      <c r="F208" s="2">
        <v>709721.0593406558</v>
      </c>
      <c r="G208" s="2">
        <f t="shared" si="41"/>
        <v>709721.0593406558</v>
      </c>
      <c r="H208" s="2">
        <f t="shared" si="39"/>
        <v>93970066.946153373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3113604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749887.95457875729</v>
      </c>
      <c r="Q208" s="2">
        <f t="shared" si="42"/>
        <v>749887.95457875729</v>
      </c>
      <c r="R208" s="2">
        <f t="shared" si="40"/>
        <v>97992837.005128324</v>
      </c>
      <c r="S208" s="2">
        <f t="shared" si="17"/>
        <v>709721.0593406558</v>
      </c>
      <c r="T208" s="2">
        <f t="shared" si="18"/>
        <v>18142</v>
      </c>
      <c r="U208" s="2">
        <f t="shared" si="19"/>
        <v>749887.95457875729</v>
      </c>
      <c r="V208" s="2">
        <f t="shared" si="34"/>
        <v>41944490.89230752</v>
      </c>
      <c r="W208" s="2">
        <f t="shared" si="20"/>
        <v>526805.56703296304</v>
      </c>
      <c r="X208" s="2">
        <f t="shared" si="6"/>
        <v>223082.38754579425</v>
      </c>
      <c r="Y208" s="2">
        <f t="shared" si="37"/>
        <v>56048346.112820804</v>
      </c>
      <c r="Z208" s="2" t="str">
        <f t="shared" si="8"/>
        <v>HERE</v>
      </c>
      <c r="AA208" s="2">
        <f>IF(Z208="HERE",Y208,AA207+Graph!$G$1*1000)</f>
        <v>56048346.112820804</v>
      </c>
      <c r="AB208" s="2">
        <f t="shared" si="21"/>
        <v>223082.38754579425</v>
      </c>
      <c r="AC208" s="2">
        <f t="shared" si="38"/>
        <v>41944490.89230752</v>
      </c>
      <c r="AD208" s="3">
        <f t="shared" si="10"/>
        <v>52800000</v>
      </c>
      <c r="AE208" s="2">
        <f>IF(AE206&gt;=52800000,52800000,IF(AB187=Graph!G$1*1000,AE207+Graph!G$1*1000,AC208))</f>
        <v>41944490.89230752</v>
      </c>
      <c r="AF208" s="3">
        <f t="shared" si="11"/>
        <v>41944490.89230752</v>
      </c>
      <c r="AG208" s="3">
        <f t="shared" si="29"/>
        <v>47837693.457834177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134</v>
      </c>
      <c r="C209" s="7"/>
      <c r="D209" s="2" t="e">
        <f t="shared" si="12"/>
        <v>#N/A</v>
      </c>
      <c r="E209" s="2" t="e">
        <f t="shared" si="22"/>
        <v>#N/A</v>
      </c>
      <c r="F209" s="2">
        <v>711898.62472526729</v>
      </c>
      <c r="G209" s="2">
        <f t="shared" si="41"/>
        <v>711898.62472526729</v>
      </c>
      <c r="H209" s="2">
        <f t="shared" si="39"/>
        <v>94681965.57087864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3131746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752295.65723925829</v>
      </c>
      <c r="Q209" s="2">
        <f t="shared" si="42"/>
        <v>752295.65723925829</v>
      </c>
      <c r="R209" s="2">
        <f t="shared" si="40"/>
        <v>98745132.662367582</v>
      </c>
      <c r="S209" s="2">
        <f t="shared" si="17"/>
        <v>711898.62472526729</v>
      </c>
      <c r="T209" s="2">
        <f t="shared" si="18"/>
        <v>18142</v>
      </c>
      <c r="U209" s="2">
        <f t="shared" si="19"/>
        <v>752295.65723925829</v>
      </c>
      <c r="V209" s="2">
        <f t="shared" si="34"/>
        <v>42473474.024725094</v>
      </c>
      <c r="W209" s="2">
        <f t="shared" si="20"/>
        <v>528983.13241757452</v>
      </c>
      <c r="X209" s="2">
        <f t="shared" si="6"/>
        <v>223312.52482168376</v>
      </c>
      <c r="Y209" s="2">
        <f t="shared" si="37"/>
        <v>56271658.637642488</v>
      </c>
      <c r="Z209" s="2" t="str">
        <f t="shared" si="8"/>
        <v>HERE</v>
      </c>
      <c r="AA209" s="2">
        <f>IF(Z209="HERE",Y209,AA208+Graph!$G$1*1000)</f>
        <v>56271658.637642488</v>
      </c>
      <c r="AB209" s="2">
        <f t="shared" si="21"/>
        <v>223312.52482168376</v>
      </c>
      <c r="AC209" s="2">
        <f t="shared" si="38"/>
        <v>42473474.024725094</v>
      </c>
      <c r="AD209" s="3">
        <f t="shared" si="10"/>
        <v>52800000</v>
      </c>
      <c r="AE209" s="2">
        <f>IF(AE207&gt;=52800000,52800000,IF(AB188=Graph!G$1*1000,AE208+Graph!G$1*1000,AC209))</f>
        <v>42473474.024725094</v>
      </c>
      <c r="AF209" s="3">
        <f t="shared" si="11"/>
        <v>42473474.024725094</v>
      </c>
      <c r="AG209" s="3">
        <f t="shared" si="29"/>
        <v>48058487.848626547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135</v>
      </c>
      <c r="C210" s="7"/>
      <c r="D210" s="2" t="e">
        <f t="shared" si="12"/>
        <v>#N/A</v>
      </c>
      <c r="E210" s="2" t="e">
        <f t="shared" si="22"/>
        <v>#N/A</v>
      </c>
      <c r="F210" s="2">
        <v>714076.19010989368</v>
      </c>
      <c r="G210" s="2">
        <f t="shared" si="41"/>
        <v>714076.19010989368</v>
      </c>
      <c r="H210" s="2">
        <f t="shared" si="39"/>
        <v>95396041.760988533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3149888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754703.35989974439</v>
      </c>
      <c r="Q210" s="2">
        <f t="shared" si="42"/>
        <v>754703.35989974439</v>
      </c>
      <c r="R210" s="2">
        <f t="shared" si="40"/>
        <v>99499836.022267327</v>
      </c>
      <c r="S210" s="2">
        <f t="shared" si="17"/>
        <v>714076.19010989368</v>
      </c>
      <c r="T210" s="2">
        <f t="shared" si="18"/>
        <v>18142</v>
      </c>
      <c r="U210" s="2">
        <f t="shared" si="19"/>
        <v>754703.35989974439</v>
      </c>
      <c r="V210" s="2">
        <f t="shared" si="34"/>
        <v>43004634.722527295</v>
      </c>
      <c r="W210" s="2">
        <f t="shared" si="20"/>
        <v>531160.69780220091</v>
      </c>
      <c r="X210" s="2">
        <f t="shared" si="6"/>
        <v>223542.66209754348</v>
      </c>
      <c r="Y210" s="2">
        <f t="shared" si="37"/>
        <v>56495201.299740031</v>
      </c>
      <c r="Z210" s="2" t="str">
        <f t="shared" si="8"/>
        <v>HERE</v>
      </c>
      <c r="AA210" s="2">
        <f>IF(Z210="HERE",Y210,AA209+Graph!$G$1*1000)</f>
        <v>56495201.299740031</v>
      </c>
      <c r="AB210" s="2">
        <f t="shared" si="21"/>
        <v>223542.66209754348</v>
      </c>
      <c r="AC210" s="2">
        <f t="shared" si="38"/>
        <v>43004634.722527295</v>
      </c>
      <c r="AD210" s="3">
        <f t="shared" si="10"/>
        <v>52800000</v>
      </c>
      <c r="AE210" s="2">
        <f>IF(AE208&gt;=52800000,52800000,IF(AB189=Graph!G$1*1000,AE209+Graph!G$1*1000,AC210))</f>
        <v>43004634.722527295</v>
      </c>
      <c r="AF210" s="3">
        <f t="shared" si="11"/>
        <v>43004634.722527295</v>
      </c>
      <c r="AG210" s="3">
        <f t="shared" si="29"/>
        <v>48279598.241236433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136</v>
      </c>
      <c r="C211" s="7"/>
      <c r="D211" s="2" t="e">
        <f t="shared" si="12"/>
        <v>#N/A</v>
      </c>
      <c r="E211" s="2" t="e">
        <f t="shared" si="22"/>
        <v>#N/A</v>
      </c>
      <c r="F211" s="2">
        <v>716253.75549450517</v>
      </c>
      <c r="G211" s="2">
        <f t="shared" si="41"/>
        <v>716253.75549450517</v>
      </c>
      <c r="H211" s="2">
        <f t="shared" si="39"/>
        <v>96112295.516483039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3168030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757111.06256024539</v>
      </c>
      <c r="Q211" s="2">
        <f t="shared" si="42"/>
        <v>757111.06256024539</v>
      </c>
      <c r="R211" s="2">
        <f t="shared" si="40"/>
        <v>100256947.08482757</v>
      </c>
      <c r="S211" s="2">
        <f t="shared" si="17"/>
        <v>716253.75549450517</v>
      </c>
      <c r="T211" s="2">
        <f t="shared" si="18"/>
        <v>18142</v>
      </c>
      <c r="U211" s="2">
        <f t="shared" si="19"/>
        <v>757111.06256024539</v>
      </c>
      <c r="V211" s="2">
        <f t="shared" si="34"/>
        <v>43537972.985714108</v>
      </c>
      <c r="W211" s="2">
        <f t="shared" si="20"/>
        <v>533338.2631868124</v>
      </c>
      <c r="X211" s="2">
        <f t="shared" si="6"/>
        <v>223772.79937343299</v>
      </c>
      <c r="Y211" s="2">
        <f t="shared" si="37"/>
        <v>56718974.099113464</v>
      </c>
      <c r="Z211" s="2" t="str">
        <f t="shared" si="8"/>
        <v>HERE</v>
      </c>
      <c r="AA211" s="2">
        <f>IF(Z211="HERE",Y211,AA210+Graph!$G$1*1000)</f>
        <v>56718974.099113464</v>
      </c>
      <c r="AB211" s="2">
        <f t="shared" si="21"/>
        <v>223772.79937343299</v>
      </c>
      <c r="AC211" s="2">
        <f t="shared" si="38"/>
        <v>43537972.985714108</v>
      </c>
      <c r="AD211" s="3">
        <f t="shared" si="10"/>
        <v>52800000</v>
      </c>
      <c r="AE211" s="2">
        <f>IF(AE209&gt;=52800000,52800000,IF(AB190=Graph!G$1*1000,AE210+Graph!G$1*1000,AC211))</f>
        <v>43537972.985714108</v>
      </c>
      <c r="AF211" s="3">
        <f t="shared" si="11"/>
        <v>43537972.985714108</v>
      </c>
      <c r="AG211" s="3">
        <f t="shared" si="29"/>
        <v>48501024.635663852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137</v>
      </c>
      <c r="C212" s="7"/>
      <c r="D212" s="2" t="e">
        <f t="shared" si="12"/>
        <v>#N/A</v>
      </c>
      <c r="E212" s="2" t="e">
        <f t="shared" si="22"/>
        <v>#N/A</v>
      </c>
      <c r="F212" s="2">
        <v>718431.32087911665</v>
      </c>
      <c r="G212" s="2">
        <f t="shared" si="41"/>
        <v>718431.32087911665</v>
      </c>
      <c r="H212" s="2">
        <f t="shared" si="39"/>
        <v>96830726.837362155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3186172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759518.7652207464</v>
      </c>
      <c r="Q212" s="2">
        <f t="shared" si="42"/>
        <v>759518.7652207464</v>
      </c>
      <c r="R212" s="2">
        <f t="shared" si="40"/>
        <v>101016465.85004832</v>
      </c>
      <c r="S212" s="2">
        <f t="shared" si="17"/>
        <v>718431.32087911665</v>
      </c>
      <c r="T212" s="2">
        <f t="shared" si="18"/>
        <v>18142</v>
      </c>
      <c r="U212" s="2">
        <f t="shared" si="19"/>
        <v>759518.7652207464</v>
      </c>
      <c r="V212" s="2">
        <f t="shared" si="34"/>
        <v>44073488.814285532</v>
      </c>
      <c r="W212" s="2">
        <f t="shared" si="20"/>
        <v>535515.82857142389</v>
      </c>
      <c r="X212" s="2">
        <f t="shared" si="6"/>
        <v>224002.93664932251</v>
      </c>
      <c r="Y212" s="2">
        <f t="shared" si="37"/>
        <v>56942977.035762787</v>
      </c>
      <c r="Z212" s="2" t="str">
        <f t="shared" si="8"/>
        <v>HERE</v>
      </c>
      <c r="AA212" s="2">
        <f>IF(Z212="HERE",Y212,AA211+Graph!$G$1*1000)</f>
        <v>56942977.035762787</v>
      </c>
      <c r="AB212" s="2">
        <f t="shared" si="21"/>
        <v>224002.93664932251</v>
      </c>
      <c r="AC212" s="2">
        <f t="shared" si="38"/>
        <v>44073488.814285532</v>
      </c>
      <c r="AD212" s="3">
        <f t="shared" si="10"/>
        <v>52800000</v>
      </c>
      <c r="AE212" s="2">
        <f>IF(AE210&gt;=52800000,52800000,IF(AB191=Graph!G$1*1000,AE211+Graph!G$1*1000,AC212))</f>
        <v>44073488.814285532</v>
      </c>
      <c r="AF212" s="3">
        <f t="shared" si="11"/>
        <v>44073488.814285532</v>
      </c>
      <c r="AG212" s="3">
        <f t="shared" si="29"/>
        <v>48722767.031908795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138</v>
      </c>
      <c r="C213" s="7"/>
      <c r="D213" s="2" t="e">
        <f t="shared" si="12"/>
        <v>#N/A</v>
      </c>
      <c r="E213" s="2" t="e">
        <f t="shared" si="22"/>
        <v>#N/A</v>
      </c>
      <c r="F213" s="2">
        <v>720608.88626372814</v>
      </c>
      <c r="G213" s="2">
        <f t="shared" si="41"/>
        <v>720608.88626372814</v>
      </c>
      <c r="H213" s="2">
        <f t="shared" si="39"/>
        <v>97551335.723625883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3204314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761926.4678812474</v>
      </c>
      <c r="Q213" s="2">
        <f t="shared" si="42"/>
        <v>761926.4678812474</v>
      </c>
      <c r="R213" s="2">
        <f t="shared" si="40"/>
        <v>101778392.31792957</v>
      </c>
      <c r="S213" s="2">
        <f t="shared" si="17"/>
        <v>720608.88626372814</v>
      </c>
      <c r="T213" s="2">
        <f t="shared" si="18"/>
        <v>18142</v>
      </c>
      <c r="U213" s="2">
        <f t="shared" si="19"/>
        <v>761926.4678812474</v>
      </c>
      <c r="V213" s="2">
        <f t="shared" si="34"/>
        <v>44611182.208241567</v>
      </c>
      <c r="W213" s="2">
        <f t="shared" si="20"/>
        <v>537693.39395603538</v>
      </c>
      <c r="X213" s="2">
        <f t="shared" si="6"/>
        <v>224233.07392521203</v>
      </c>
      <c r="Y213" s="2">
        <f t="shared" si="37"/>
        <v>57167210.109687999</v>
      </c>
      <c r="Z213" s="2" t="str">
        <f t="shared" si="8"/>
        <v>HERE</v>
      </c>
      <c r="AA213" s="2">
        <f>IF(Z213="HERE",Y213,AA212+Graph!$G$1*1000)</f>
        <v>57167210.109687999</v>
      </c>
      <c r="AB213" s="2">
        <f t="shared" si="21"/>
        <v>224233.07392521203</v>
      </c>
      <c r="AC213" s="2">
        <f t="shared" si="38"/>
        <v>44611182.208241567</v>
      </c>
      <c r="AD213" s="3">
        <f t="shared" si="10"/>
        <v>52800000</v>
      </c>
      <c r="AE213" s="2">
        <f>IF(AE211&gt;=52800000,52800000,IF(AB192=Graph!G$1*1000,AE212+Graph!G$1*1000,AC213))</f>
        <v>44611182.208241567</v>
      </c>
      <c r="AF213" s="3">
        <f t="shared" si="11"/>
        <v>44611182.208241567</v>
      </c>
      <c r="AG213" s="3">
        <f t="shared" si="29"/>
        <v>48944825.429971263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139</v>
      </c>
      <c r="C214" s="7"/>
      <c r="D214" s="2" t="e">
        <f t="shared" si="12"/>
        <v>#N/A</v>
      </c>
      <c r="E214" s="2" t="e">
        <f t="shared" si="22"/>
        <v>#N/A</v>
      </c>
      <c r="F214" s="2">
        <v>722786.45164835453</v>
      </c>
      <c r="G214" s="2">
        <f t="shared" si="41"/>
        <v>722786.45164835453</v>
      </c>
      <c r="H214" s="2">
        <f t="shared" si="39"/>
        <v>98274122.175274238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3222456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764334.1705417335</v>
      </c>
      <c r="Q214" s="2">
        <f t="shared" si="42"/>
        <v>764334.1705417335</v>
      </c>
      <c r="R214" s="2">
        <f t="shared" si="40"/>
        <v>102542726.4884713</v>
      </c>
      <c r="S214" s="2">
        <f t="shared" si="17"/>
        <v>722786.45164835453</v>
      </c>
      <c r="T214" s="2">
        <f t="shared" si="18"/>
        <v>18142</v>
      </c>
      <c r="U214" s="2">
        <f t="shared" si="19"/>
        <v>764334.1705417335</v>
      </c>
      <c r="V214" s="2">
        <f t="shared" si="34"/>
        <v>45151053.167582229</v>
      </c>
      <c r="W214" s="2">
        <f t="shared" si="20"/>
        <v>539870.95934066176</v>
      </c>
      <c r="X214" s="2">
        <f t="shared" si="6"/>
        <v>224463.21120107174</v>
      </c>
      <c r="Y214" s="2">
        <f t="shared" si="37"/>
        <v>57391673.320889071</v>
      </c>
      <c r="Z214" s="2" t="str">
        <f t="shared" si="8"/>
        <v>HERE</v>
      </c>
      <c r="AA214" s="2">
        <f>IF(Z214="HERE",Y214,AA213+Graph!$G$1*1000)</f>
        <v>57391673.320889071</v>
      </c>
      <c r="AB214" s="2">
        <f t="shared" si="21"/>
        <v>224463.21120107174</v>
      </c>
      <c r="AC214" s="2">
        <f t="shared" si="38"/>
        <v>45151053.167582229</v>
      </c>
      <c r="AD214" s="3">
        <f t="shared" si="10"/>
        <v>52800000</v>
      </c>
      <c r="AE214" s="2">
        <f>IF(AE212&gt;=52800000,52800000,IF(AB193=Graph!G$1*1000,AE213+Graph!G$1*1000,AC214))</f>
        <v>45151053.167582229</v>
      </c>
      <c r="AF214" s="3">
        <f t="shared" si="11"/>
        <v>45151053.167582229</v>
      </c>
      <c r="AG214" s="3">
        <f t="shared" si="29"/>
        <v>49167199.829851262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140</v>
      </c>
      <c r="C215" s="7"/>
      <c r="D215" s="2" t="e">
        <f t="shared" si="12"/>
        <v>#N/A</v>
      </c>
      <c r="E215" s="2" t="e">
        <f t="shared" si="22"/>
        <v>#N/A</v>
      </c>
      <c r="F215" s="2">
        <v>724964.01703296602</v>
      </c>
      <c r="G215" s="2">
        <f t="shared" si="41"/>
        <v>724964.01703296602</v>
      </c>
      <c r="H215" s="2">
        <f t="shared" si="39"/>
        <v>98999086.192307204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3240598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766741.87320223451</v>
      </c>
      <c r="Q215" s="2">
        <f t="shared" si="42"/>
        <v>766741.87320223451</v>
      </c>
      <c r="R215" s="2">
        <f t="shared" si="40"/>
        <v>103309468.36167353</v>
      </c>
      <c r="S215" s="2">
        <f t="shared" si="17"/>
        <v>724964.01703296602</v>
      </c>
      <c r="T215" s="2">
        <f t="shared" si="18"/>
        <v>18142</v>
      </c>
      <c r="U215" s="2">
        <f t="shared" si="19"/>
        <v>766741.87320223451</v>
      </c>
      <c r="V215" s="2">
        <f t="shared" si="34"/>
        <v>45693101.692307502</v>
      </c>
      <c r="W215" s="2">
        <f t="shared" si="20"/>
        <v>542048.52472527325</v>
      </c>
      <c r="X215" s="2">
        <f t="shared" si="6"/>
        <v>224693.34847696126</v>
      </c>
      <c r="Y215" s="2">
        <f t="shared" si="37"/>
        <v>57616366.669366032</v>
      </c>
      <c r="Z215" s="2" t="str">
        <f t="shared" si="8"/>
        <v>HERE</v>
      </c>
      <c r="AA215" s="2">
        <f>IF(Z215="HERE",Y215,AA214+Graph!$G$1*1000)</f>
        <v>57616366.669366032</v>
      </c>
      <c r="AB215" s="2">
        <f t="shared" si="21"/>
        <v>224693.34847696126</v>
      </c>
      <c r="AC215" s="2">
        <f t="shared" si="38"/>
        <v>45693101.692307502</v>
      </c>
      <c r="AD215" s="3">
        <f t="shared" si="10"/>
        <v>52800000</v>
      </c>
      <c r="AE215" s="2">
        <f>IF(AE213&gt;=52800000,52800000,IF(AB194=Graph!G$1*1000,AE214+Graph!G$1*1000,AC215))</f>
        <v>45693101.692307502</v>
      </c>
      <c r="AF215" s="3">
        <f t="shared" si="11"/>
        <v>45693101.692307502</v>
      </c>
      <c r="AG215" s="3">
        <f t="shared" si="29"/>
        <v>49258368.5701923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141</v>
      </c>
      <c r="C216" s="7"/>
      <c r="D216" s="2" t="e">
        <f t="shared" si="12"/>
        <v>#N/A</v>
      </c>
      <c r="E216" s="2" t="e">
        <f t="shared" si="22"/>
        <v>#N/A</v>
      </c>
      <c r="F216" s="2">
        <v>727141.58241757751</v>
      </c>
      <c r="G216" s="2">
        <f t="shared" si="41"/>
        <v>727141.58241757751</v>
      </c>
      <c r="H216" s="2">
        <f t="shared" si="39"/>
        <v>99726227.774724782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3258740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769149.57586273551</v>
      </c>
      <c r="Q216" s="2">
        <f t="shared" si="42"/>
        <v>769149.57586273551</v>
      </c>
      <c r="R216" s="2">
        <f t="shared" si="40"/>
        <v>104078617.93753627</v>
      </c>
      <c r="S216" s="2">
        <f t="shared" si="17"/>
        <v>727141.58241757751</v>
      </c>
      <c r="T216" s="2">
        <f t="shared" si="18"/>
        <v>18142</v>
      </c>
      <c r="U216" s="2">
        <f t="shared" si="19"/>
        <v>769149.57586273551</v>
      </c>
      <c r="V216" s="2">
        <f t="shared" si="34"/>
        <v>46237327.782417387</v>
      </c>
      <c r="W216" s="2">
        <f t="shared" si="20"/>
        <v>544226.09010988474</v>
      </c>
      <c r="X216" s="2">
        <f t="shared" si="6"/>
        <v>224923.48575285077</v>
      </c>
      <c r="Y216" s="2">
        <f t="shared" si="37"/>
        <v>57841290.155118883</v>
      </c>
      <c r="Z216" s="2" t="str">
        <f t="shared" si="8"/>
        <v>HERE</v>
      </c>
      <c r="AA216" s="2">
        <f>IF(Z216="HERE",Y216,AA215+Graph!$G$1*1000)</f>
        <v>57841290.155118883</v>
      </c>
      <c r="AB216" s="2">
        <f t="shared" si="21"/>
        <v>224923.48575285077</v>
      </c>
      <c r="AC216" s="2">
        <f t="shared" si="38"/>
        <v>46237327.782417387</v>
      </c>
      <c r="AD216" s="3">
        <f t="shared" si="10"/>
        <v>52800000</v>
      </c>
      <c r="AE216" s="2">
        <f>IF(AE214&gt;=52800000,52800000,IF(AB195=Graph!G$1*1000,AE215+Graph!G$1*1000,AC216))</f>
        <v>46237327.782417387</v>
      </c>
      <c r="AF216" s="3">
        <f t="shared" si="11"/>
        <v>46237327.782417387</v>
      </c>
      <c r="AG216" s="3">
        <f t="shared" si="29"/>
        <v>49283293.431043953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142</v>
      </c>
      <c r="C217" s="7"/>
      <c r="D217" s="2" t="e">
        <f t="shared" si="12"/>
        <v>#N/A</v>
      </c>
      <c r="E217" s="2" t="e">
        <f t="shared" si="22"/>
        <v>#N/A</v>
      </c>
      <c r="F217" s="2">
        <v>729319.14780218899</v>
      </c>
      <c r="G217" s="2">
        <f t="shared" si="41"/>
        <v>729319.14780218899</v>
      </c>
      <c r="H217" s="2">
        <f t="shared" si="39"/>
        <v>100455546.92252697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3276882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771557.27852323651</v>
      </c>
      <c r="Q217" s="2">
        <f t="shared" si="42"/>
        <v>771557.27852323651</v>
      </c>
      <c r="R217" s="2">
        <f t="shared" si="40"/>
        <v>104850175.21605951</v>
      </c>
      <c r="S217" s="2">
        <f t="shared" si="17"/>
        <v>729319.14780218899</v>
      </c>
      <c r="T217" s="2">
        <f t="shared" si="18"/>
        <v>18142</v>
      </c>
      <c r="U217" s="2">
        <f t="shared" si="19"/>
        <v>771557.27852323651</v>
      </c>
      <c r="V217" s="2">
        <f t="shared" si="34"/>
        <v>46783731.437911883</v>
      </c>
      <c r="W217" s="2">
        <f t="shared" si="20"/>
        <v>546403.65549449623</v>
      </c>
      <c r="X217" s="2">
        <f t="shared" si="6"/>
        <v>225153.62302874029</v>
      </c>
      <c r="Y217" s="2">
        <f t="shared" si="37"/>
        <v>58066443.778147623</v>
      </c>
      <c r="Z217" s="2" t="str">
        <f t="shared" si="8"/>
        <v>HERE</v>
      </c>
      <c r="AA217" s="2">
        <f>IF(Z217="HERE",Y217,AA216+Graph!$G$1*1000)</f>
        <v>58066443.778147623</v>
      </c>
      <c r="AB217" s="2">
        <f t="shared" si="21"/>
        <v>225153.62302874029</v>
      </c>
      <c r="AC217" s="2">
        <f t="shared" si="38"/>
        <v>46783731.437911883</v>
      </c>
      <c r="AD217" s="3">
        <f t="shared" si="10"/>
        <v>52800000</v>
      </c>
      <c r="AE217" s="2">
        <f>IF(AE215&gt;=52800000,52800000,IF(AB196=Graph!G$1*1000,AE216+Graph!G$1*1000,AC217))</f>
        <v>46783731.437911883</v>
      </c>
      <c r="AF217" s="3">
        <f t="shared" si="11"/>
        <v>46783731.437911883</v>
      </c>
      <c r="AG217" s="3">
        <f t="shared" si="29"/>
        <v>49308327.170164831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143</v>
      </c>
      <c r="C218" s="7"/>
      <c r="D218" s="2" t="e">
        <f t="shared" si="12"/>
        <v>#N/A</v>
      </c>
      <c r="E218" s="2" t="e">
        <f t="shared" si="22"/>
        <v>#N/A</v>
      </c>
      <c r="F218" s="2">
        <v>731496.71318681538</v>
      </c>
      <c r="G218" s="2">
        <f t="shared" si="41"/>
        <v>731496.71318681538</v>
      </c>
      <c r="H218" s="2">
        <f t="shared" si="39"/>
        <v>101187043.63571379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3295024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773964.98118372262</v>
      </c>
      <c r="Q218" s="2">
        <f t="shared" si="42"/>
        <v>773964.98118372262</v>
      </c>
      <c r="R218" s="2">
        <f t="shared" si="40"/>
        <v>105624140.19724323</v>
      </c>
      <c r="S218" s="2">
        <f t="shared" si="17"/>
        <v>731496.71318681538</v>
      </c>
      <c r="T218" s="2">
        <f t="shared" si="18"/>
        <v>18142</v>
      </c>
      <c r="U218" s="2">
        <f t="shared" si="19"/>
        <v>773964.98118372262</v>
      </c>
      <c r="V218" s="2">
        <f t="shared" si="34"/>
        <v>47332312.658791006</v>
      </c>
      <c r="W218" s="2">
        <f t="shared" si="20"/>
        <v>548581.22087912261</v>
      </c>
      <c r="X218" s="2">
        <f t="shared" si="6"/>
        <v>225383.7603046</v>
      </c>
      <c r="Y218" s="2">
        <f t="shared" si="37"/>
        <v>58291827.538452223</v>
      </c>
      <c r="Z218" s="2" t="str">
        <f t="shared" si="8"/>
        <v>HERE</v>
      </c>
      <c r="AA218" s="2">
        <f>IF(Z218="HERE",Y218,AA217+Graph!$G$1*1000)</f>
        <v>58291827.538452223</v>
      </c>
      <c r="AB218" s="2">
        <f t="shared" si="21"/>
        <v>225383.7603046</v>
      </c>
      <c r="AC218" s="2">
        <f t="shared" si="38"/>
        <v>47332312.658791006</v>
      </c>
      <c r="AD218" s="3">
        <f t="shared" si="10"/>
        <v>52800000</v>
      </c>
      <c r="AE218" s="2">
        <f>IF(AE216&gt;=52800000,52800000,IF(AB197=Graph!G$1*1000,AE217+Graph!G$1*1000,AC218))</f>
        <v>47332312.658791006</v>
      </c>
      <c r="AF218" s="3">
        <f t="shared" si="11"/>
        <v>47332312.658791006</v>
      </c>
      <c r="AG218" s="3">
        <f t="shared" si="29"/>
        <v>49333469.787554935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144</v>
      </c>
      <c r="C219" s="7"/>
      <c r="D219" s="2" t="e">
        <f t="shared" si="12"/>
        <v>#N/A</v>
      </c>
      <c r="E219" s="2" t="e">
        <f t="shared" si="22"/>
        <v>#N/A</v>
      </c>
      <c r="F219" s="2">
        <v>733674.27857142687</v>
      </c>
      <c r="G219" s="2">
        <f t="shared" si="41"/>
        <v>733674.27857142687</v>
      </c>
      <c r="H219" s="2">
        <f t="shared" si="39"/>
        <v>101920717.91428521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3313166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776372.68384422362</v>
      </c>
      <c r="Q219" s="2">
        <f t="shared" si="42"/>
        <v>776372.68384422362</v>
      </c>
      <c r="R219" s="2">
        <f t="shared" si="40"/>
        <v>106400512.88108745</v>
      </c>
      <c r="S219" s="2">
        <f t="shared" si="17"/>
        <v>733674.27857142687</v>
      </c>
      <c r="T219" s="2">
        <f t="shared" si="18"/>
        <v>18142</v>
      </c>
      <c r="U219" s="2">
        <f t="shared" si="19"/>
        <v>776372.68384422362</v>
      </c>
      <c r="V219" s="2">
        <f t="shared" si="34"/>
        <v>47883071.44505474</v>
      </c>
      <c r="W219" s="2">
        <f t="shared" si="20"/>
        <v>550758.7862637341</v>
      </c>
      <c r="X219" s="2">
        <f t="shared" si="6"/>
        <v>225613.89758048952</v>
      </c>
      <c r="Y219" s="2">
        <f t="shared" si="37"/>
        <v>58517441.436032712</v>
      </c>
      <c r="Z219" s="2" t="str">
        <f t="shared" si="8"/>
        <v>HERE</v>
      </c>
      <c r="AA219" s="2">
        <f>IF(Z219="HERE",Y219,AA218+Graph!$G$1*1000)</f>
        <v>58517441.436032712</v>
      </c>
      <c r="AB219" s="2">
        <f t="shared" si="21"/>
        <v>225613.89758048952</v>
      </c>
      <c r="AC219" s="2">
        <f t="shared" si="38"/>
        <v>47883071.44505474</v>
      </c>
      <c r="AD219" s="3">
        <f t="shared" si="10"/>
        <v>52800000</v>
      </c>
      <c r="AE219" s="2">
        <f>IF(AE217&gt;=52800000,52800000,IF(AB198=Graph!G$1*1000,AE218+Graph!G$1*1000,AC219))</f>
        <v>47883071.44505474</v>
      </c>
      <c r="AF219" s="3">
        <f t="shared" si="11"/>
        <v>47883071.44505474</v>
      </c>
      <c r="AG219" s="3">
        <f t="shared" si="29"/>
        <v>49358721.283214279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145</v>
      </c>
      <c r="C220" s="7"/>
      <c r="D220" s="2" t="e">
        <f t="shared" si="12"/>
        <v>#N/A</v>
      </c>
      <c r="E220" s="2" t="e">
        <f t="shared" si="22"/>
        <v>#N/A</v>
      </c>
      <c r="F220" s="2">
        <v>735851.84395603836</v>
      </c>
      <c r="G220" s="2">
        <f t="shared" si="41"/>
        <v>735851.84395603836</v>
      </c>
      <c r="H220" s="2">
        <f t="shared" si="39"/>
        <v>102656569.75824125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3331308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778780.38650472462</v>
      </c>
      <c r="Q220" s="2">
        <f t="shared" si="42"/>
        <v>778780.38650472462</v>
      </c>
      <c r="R220" s="2">
        <f t="shared" si="40"/>
        <v>107179293.26759218</v>
      </c>
      <c r="S220" s="2">
        <f t="shared" si="17"/>
        <v>735851.84395603836</v>
      </c>
      <c r="T220" s="2">
        <f t="shared" si="18"/>
        <v>18142</v>
      </c>
      <c r="U220" s="2">
        <f t="shared" si="19"/>
        <v>778780.38650472462</v>
      </c>
      <c r="V220" s="2">
        <f t="shared" si="34"/>
        <v>48436007.796703085</v>
      </c>
      <c r="W220" s="2">
        <f t="shared" si="20"/>
        <v>552936.35164834559</v>
      </c>
      <c r="X220" s="2">
        <f t="shared" si="6"/>
        <v>225844.03485637903</v>
      </c>
      <c r="Y220" s="2">
        <f t="shared" si="37"/>
        <v>58743285.470889091</v>
      </c>
      <c r="Z220" s="2" t="str">
        <f t="shared" si="8"/>
        <v>HERE</v>
      </c>
      <c r="AA220" s="2">
        <f>IF(Z220="HERE",Y220,AA219+Graph!$G$1*1000)</f>
        <v>58743285.470889091</v>
      </c>
      <c r="AB220" s="2">
        <f t="shared" si="21"/>
        <v>225844.03485637903</v>
      </c>
      <c r="AC220" s="2">
        <f t="shared" si="38"/>
        <v>48436007.796703085</v>
      </c>
      <c r="AD220" s="3">
        <f t="shared" si="10"/>
        <v>52800000</v>
      </c>
      <c r="AE220" s="2">
        <f>IF(AE218&gt;=52800000,52800000,IF(AB199=Graph!G$1*1000,AE219+Graph!G$1*1000,AC220))</f>
        <v>48436007.796703085</v>
      </c>
      <c r="AF220" s="3">
        <f t="shared" si="11"/>
        <v>48436007.796703085</v>
      </c>
      <c r="AG220" s="3">
        <f t="shared" si="29"/>
        <v>49384081.657142848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146</v>
      </c>
      <c r="C221" s="7"/>
      <c r="D221" s="2" t="e">
        <f t="shared" si="12"/>
        <v>#N/A</v>
      </c>
      <c r="E221" s="2" t="e">
        <f t="shared" si="22"/>
        <v>#N/A</v>
      </c>
      <c r="F221" s="2">
        <v>738029.40934064984</v>
      </c>
      <c r="G221" s="2">
        <f t="shared" si="41"/>
        <v>738029.40934064984</v>
      </c>
      <c r="H221" s="2">
        <f t="shared" si="39"/>
        <v>103394599.1675819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3349450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781188.08916522563</v>
      </c>
      <c r="Q221" s="2">
        <f t="shared" si="42"/>
        <v>781188.08916522563</v>
      </c>
      <c r="R221" s="2">
        <f t="shared" si="40"/>
        <v>107960481.3567574</v>
      </c>
      <c r="S221" s="2">
        <f t="shared" si="17"/>
        <v>738029.40934064984</v>
      </c>
      <c r="T221" s="2">
        <f t="shared" si="18"/>
        <v>18142</v>
      </c>
      <c r="U221" s="2">
        <f t="shared" si="19"/>
        <v>781188.08916522563</v>
      </c>
      <c r="V221" s="2">
        <f t="shared" si="34"/>
        <v>48991121.713736042</v>
      </c>
      <c r="W221" s="2">
        <f t="shared" si="20"/>
        <v>555113.91703295708</v>
      </c>
      <c r="X221" s="2">
        <f t="shared" si="6"/>
        <v>226074.17213226855</v>
      </c>
      <c r="Y221" s="2">
        <f t="shared" si="37"/>
        <v>58969359.64302136</v>
      </c>
      <c r="Z221" s="2" t="str">
        <f t="shared" si="8"/>
        <v>HERE</v>
      </c>
      <c r="AA221" s="2">
        <f>IF(Z221="HERE",Y221,AA220+Graph!$G$1*1000)</f>
        <v>58969359.64302136</v>
      </c>
      <c r="AB221" s="2">
        <f t="shared" si="21"/>
        <v>226074.17213226855</v>
      </c>
      <c r="AC221" s="2">
        <f t="shared" si="38"/>
        <v>48991121.713736042</v>
      </c>
      <c r="AD221" s="3">
        <f t="shared" si="10"/>
        <v>52800000</v>
      </c>
      <c r="AE221" s="2">
        <f>IF(AE219&gt;=52800000,52800000,IF(AB200=Graph!G$1*1000,AE220+Graph!G$1*1000,AC221))</f>
        <v>48991121.713736042</v>
      </c>
      <c r="AF221" s="3">
        <f t="shared" si="11"/>
        <v>48991121.713736042</v>
      </c>
      <c r="AG221" s="3">
        <f t="shared" si="29"/>
        <v>49409550.90934065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147</v>
      </c>
      <c r="C222" s="7"/>
      <c r="D222" s="2" t="e">
        <f t="shared" si="12"/>
        <v>#N/A</v>
      </c>
      <c r="E222" s="2" t="e">
        <f t="shared" si="22"/>
        <v>#N/A</v>
      </c>
      <c r="F222" s="2">
        <v>740206.97472527623</v>
      </c>
      <c r="G222" s="2">
        <f t="shared" si="41"/>
        <v>740206.97472527623</v>
      </c>
      <c r="H222" s="2">
        <f t="shared" si="39"/>
        <v>104134806.14230718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3367592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783595.79182571173</v>
      </c>
      <c r="Q222" s="2">
        <f t="shared" si="42"/>
        <v>783595.79182571173</v>
      </c>
      <c r="R222" s="2">
        <f t="shared" si="40"/>
        <v>108744077.14858311</v>
      </c>
      <c r="S222" s="2">
        <f t="shared" si="17"/>
        <v>740206.97472527623</v>
      </c>
      <c r="T222" s="2">
        <f t="shared" si="18"/>
        <v>18142</v>
      </c>
      <c r="U222" s="2">
        <f t="shared" si="19"/>
        <v>783595.79182571173</v>
      </c>
      <c r="V222" s="2">
        <f t="shared" si="34"/>
        <v>49548413.196153626</v>
      </c>
      <c r="W222" s="2">
        <f t="shared" si="20"/>
        <v>557291.48241758347</v>
      </c>
      <c r="X222" s="2">
        <f t="shared" si="6"/>
        <v>226304.30940812826</v>
      </c>
      <c r="Y222" s="2">
        <f t="shared" si="37"/>
        <v>59195663.952429488</v>
      </c>
      <c r="Z222" s="2" t="str">
        <f t="shared" si="8"/>
        <v>HERE</v>
      </c>
      <c r="AA222" s="2">
        <f>IF(Z222="HERE",Y222,AA221+Graph!$G$1*1000)</f>
        <v>59195663.952429488</v>
      </c>
      <c r="AB222" s="2">
        <f t="shared" si="21"/>
        <v>226304.30940812826</v>
      </c>
      <c r="AC222" s="2">
        <f t="shared" si="38"/>
        <v>49548413.196153626</v>
      </c>
      <c r="AD222" s="3">
        <f t="shared" si="10"/>
        <v>52800000</v>
      </c>
      <c r="AE222" s="2">
        <f>IF(AE220&gt;=52800000,52800000,IF(AB201=Graph!G$1*1000,AE221+Graph!G$1*1000,AC222))</f>
        <v>49548413.196153626</v>
      </c>
      <c r="AF222" s="3">
        <f t="shared" si="11"/>
        <v>49548413.196153626</v>
      </c>
      <c r="AG222" s="3">
        <f t="shared" si="29"/>
        <v>49435129.039807685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148</v>
      </c>
      <c r="C223" s="7"/>
      <c r="D223" s="2" t="e">
        <f t="shared" si="12"/>
        <v>#N/A</v>
      </c>
      <c r="E223" s="2" t="e">
        <f t="shared" si="22"/>
        <v>#N/A</v>
      </c>
      <c r="F223" s="2">
        <v>742384.54010988772</v>
      </c>
      <c r="G223" s="2">
        <f t="shared" si="41"/>
        <v>742384.54010988772</v>
      </c>
      <c r="H223" s="2">
        <f t="shared" si="39"/>
        <v>104877190.68241706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3385734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786003.49448621273</v>
      </c>
      <c r="Q223" s="2">
        <f t="shared" si="42"/>
        <v>786003.49448621273</v>
      </c>
      <c r="R223" s="2">
        <f t="shared" si="40"/>
        <v>109530080.64306933</v>
      </c>
      <c r="S223" s="2">
        <f t="shared" si="17"/>
        <v>742384.54010988772</v>
      </c>
      <c r="T223" s="2">
        <f t="shared" si="18"/>
        <v>18142</v>
      </c>
      <c r="U223" s="2">
        <f t="shared" si="19"/>
        <v>786003.49448621273</v>
      </c>
      <c r="V223" s="2">
        <f t="shared" si="34"/>
        <v>50107882.243955821</v>
      </c>
      <c r="W223" s="2">
        <f t="shared" si="20"/>
        <v>559469.04780219495</v>
      </c>
      <c r="X223" s="2">
        <f t="shared" si="6"/>
        <v>226534.44668401778</v>
      </c>
      <c r="Y223" s="2">
        <f t="shared" ref="Y223:Y286" si="43">IF(COUNT($C224)=0,IF(COUNT($C223)=1,C223,SUM(Y222+X223)),C223)</f>
        <v>59422198.399113506</v>
      </c>
      <c r="Z223" s="2" t="str">
        <f t="shared" si="8"/>
        <v>HERE</v>
      </c>
      <c r="AA223" s="2">
        <f>IF(Z223="HERE",Y223,AA222+Graph!$G$1*1000)</f>
        <v>59422198.399113506</v>
      </c>
      <c r="AB223" s="2">
        <f t="shared" si="21"/>
        <v>226534.44668401778</v>
      </c>
      <c r="AC223" s="2">
        <f t="shared" ref="AC223:AC286" si="44">IF(Z224="HERE",V223,AC222)</f>
        <v>50107882.243955821</v>
      </c>
      <c r="AD223" s="3">
        <f t="shared" si="10"/>
        <v>52800000</v>
      </c>
      <c r="AE223" s="2">
        <f>IF(AE221&gt;=52800000,52800000,IF(AB202=Graph!G$1*1000,AE222+Graph!G$1*1000,AC223))</f>
        <v>50107882.243955821</v>
      </c>
      <c r="AF223" s="3">
        <f t="shared" si="11"/>
        <v>50107882.243955821</v>
      </c>
      <c r="AG223" s="3">
        <f t="shared" si="29"/>
        <v>49460816.048543945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149</v>
      </c>
      <c r="C224" s="7"/>
      <c r="D224" s="2" t="e">
        <f t="shared" si="12"/>
        <v>#N/A</v>
      </c>
      <c r="E224" s="2" t="e">
        <f t="shared" si="22"/>
        <v>#N/A</v>
      </c>
      <c r="F224" s="2">
        <v>744562.10549449921</v>
      </c>
      <c r="G224" s="2">
        <f t="shared" si="41"/>
        <v>744562.10549449921</v>
      </c>
      <c r="H224" s="2">
        <f t="shared" ref="H224:H287" si="45">IF(COUNT($C225)=0,IF(COUNT($C224)=1,C224,SUM(H223+G224)),C224)</f>
        <v>105621752.78791156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3403876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788411.19714671373</v>
      </c>
      <c r="Q224" s="2">
        <f t="shared" si="42"/>
        <v>788411.19714671373</v>
      </c>
      <c r="R224" s="2">
        <f t="shared" ref="R224:R287" si="46">IF(COUNT($C225)=0,IF(COUNT($C224)=1,M224,SUM(R223+Q224)),M224)</f>
        <v>110318491.84021604</v>
      </c>
      <c r="S224" s="2">
        <f t="shared" si="17"/>
        <v>744562.10549449921</v>
      </c>
      <c r="T224" s="2">
        <f t="shared" si="18"/>
        <v>18142</v>
      </c>
      <c r="U224" s="2">
        <f t="shared" si="19"/>
        <v>788411.19714671373</v>
      </c>
      <c r="V224" s="2">
        <f t="shared" si="34"/>
        <v>50669528.857142627</v>
      </c>
      <c r="W224" s="2">
        <f t="shared" si="20"/>
        <v>561646.61318680644</v>
      </c>
      <c r="X224" s="2">
        <f t="shared" si="6"/>
        <v>226764.58395990729</v>
      </c>
      <c r="Y224" s="2">
        <f t="shared" si="43"/>
        <v>59648962.983073413</v>
      </c>
      <c r="Z224" s="2" t="str">
        <f t="shared" si="8"/>
        <v>HERE</v>
      </c>
      <c r="AA224" s="2">
        <f>IF(Z224="HERE",Y224,AA223+Graph!$G$1*1000)</f>
        <v>59648962.983073413</v>
      </c>
      <c r="AB224" s="2">
        <f t="shared" si="21"/>
        <v>226764.58395990729</v>
      </c>
      <c r="AC224" s="2">
        <f t="shared" si="44"/>
        <v>50669528.857142627</v>
      </c>
      <c r="AD224" s="3">
        <f t="shared" si="10"/>
        <v>52800000</v>
      </c>
      <c r="AE224" s="2">
        <f>IF(AE222&gt;=52800000,52800000,IF(AB203=Graph!G$1*1000,AE223+Graph!G$1*1000,AC224))</f>
        <v>50669528.857142627</v>
      </c>
      <c r="AF224" s="3">
        <f t="shared" si="11"/>
        <v>50669528.857142627</v>
      </c>
      <c r="AG224" s="3">
        <f t="shared" si="29"/>
        <v>49486611.935549445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150</v>
      </c>
      <c r="C225" s="7"/>
      <c r="D225" s="2" t="e">
        <f t="shared" si="12"/>
        <v>#N/A</v>
      </c>
      <c r="E225" s="2" t="e">
        <f t="shared" si="22"/>
        <v>#N/A</v>
      </c>
      <c r="F225" s="2">
        <v>746739.67087911069</v>
      </c>
      <c r="G225" s="2">
        <f t="shared" si="41"/>
        <v>746739.67087911069</v>
      </c>
      <c r="H225" s="2">
        <f t="shared" si="45"/>
        <v>106368492.45879067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3422018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790818.89980721474</v>
      </c>
      <c r="Q225" s="2">
        <f t="shared" si="42"/>
        <v>790818.89980721474</v>
      </c>
      <c r="R225" s="2">
        <f t="shared" si="46"/>
        <v>111109310.74002326</v>
      </c>
      <c r="S225" s="2">
        <f t="shared" si="17"/>
        <v>746739.67087911069</v>
      </c>
      <c r="T225" s="2">
        <f t="shared" si="18"/>
        <v>18142</v>
      </c>
      <c r="U225" s="2">
        <f t="shared" si="19"/>
        <v>790818.89980721474</v>
      </c>
      <c r="V225" s="2">
        <f t="shared" si="34"/>
        <v>51233353.035714045</v>
      </c>
      <c r="W225" s="2">
        <f t="shared" si="20"/>
        <v>563824.17857141793</v>
      </c>
      <c r="X225" s="2">
        <f t="shared" si="6"/>
        <v>226994.72123579681</v>
      </c>
      <c r="Y225" s="2">
        <f t="shared" si="43"/>
        <v>59875957.70430921</v>
      </c>
      <c r="Z225" s="2" t="str">
        <f t="shared" si="8"/>
        <v>HERE</v>
      </c>
      <c r="AA225" s="2">
        <f>IF(Z225="HERE",Y225,AA224+Graph!$G$1*1000)</f>
        <v>59875957.70430921</v>
      </c>
      <c r="AB225" s="2">
        <f t="shared" si="21"/>
        <v>226994.72123579681</v>
      </c>
      <c r="AC225" s="2">
        <f t="shared" si="44"/>
        <v>51233353.035714045</v>
      </c>
      <c r="AD225" s="3">
        <f t="shared" si="10"/>
        <v>52800000</v>
      </c>
      <c r="AE225" s="2">
        <f>IF(AE223&gt;=52800000,52800000,IF(AB204=Graph!G$1*1000,AE224+Graph!G$1*1000,AC225))</f>
        <v>51233353.035714045</v>
      </c>
      <c r="AF225" s="3">
        <f t="shared" si="11"/>
        <v>51233353.035714045</v>
      </c>
      <c r="AG225" s="3">
        <f t="shared" si="29"/>
        <v>49512516.700824171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151</v>
      </c>
      <c r="C226" s="7"/>
      <c r="D226" s="2" t="e">
        <f t="shared" si="12"/>
        <v>#N/A</v>
      </c>
      <c r="E226" s="2" t="e">
        <f t="shared" si="22"/>
        <v>#N/A</v>
      </c>
      <c r="F226" s="2">
        <v>748917.23626373708</v>
      </c>
      <c r="G226" s="2">
        <f t="shared" si="41"/>
        <v>748917.23626373708</v>
      </c>
      <c r="H226" s="2">
        <f t="shared" si="45"/>
        <v>107117409.69505441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3440160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793226.60246771574</v>
      </c>
      <c r="Q226" s="2">
        <f t="shared" si="42"/>
        <v>793226.60246771574</v>
      </c>
      <c r="R226" s="2">
        <f t="shared" si="46"/>
        <v>111902537.34249097</v>
      </c>
      <c r="S226" s="2">
        <f t="shared" si="17"/>
        <v>748917.23626373708</v>
      </c>
      <c r="T226" s="2">
        <f t="shared" si="18"/>
        <v>18142</v>
      </c>
      <c r="U226" s="2">
        <f t="shared" si="19"/>
        <v>793226.60246771574</v>
      </c>
      <c r="V226" s="2">
        <f t="shared" si="34"/>
        <v>51799354.779670089</v>
      </c>
      <c r="W226" s="2">
        <f t="shared" si="20"/>
        <v>566001.74395604432</v>
      </c>
      <c r="X226" s="2">
        <f t="shared" si="6"/>
        <v>227224.85851167142</v>
      </c>
      <c r="Y226" s="2">
        <f t="shared" si="43"/>
        <v>60103182.562820882</v>
      </c>
      <c r="Z226" s="2" t="str">
        <f t="shared" si="8"/>
        <v>HERE</v>
      </c>
      <c r="AA226" s="2">
        <f>IF(Z226="HERE",Y226,AA225+Graph!$G$1*1000)</f>
        <v>60103182.562820882</v>
      </c>
      <c r="AB226" s="2">
        <f t="shared" si="21"/>
        <v>227224.85851167142</v>
      </c>
      <c r="AC226" s="2">
        <f t="shared" si="44"/>
        <v>51799354.779670089</v>
      </c>
      <c r="AD226" s="3">
        <f t="shared" si="10"/>
        <v>52800000</v>
      </c>
      <c r="AE226" s="2">
        <f>IF(AE224&gt;=52800000,52800000,IF(AB205=Graph!G$1*1000,AE225+Graph!G$1*1000,AC226))</f>
        <v>51799354.779670089</v>
      </c>
      <c r="AF226" s="3">
        <f t="shared" si="11"/>
        <v>51799354.779670089</v>
      </c>
      <c r="AG226" s="3">
        <f t="shared" si="29"/>
        <v>49538530.344368123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152</v>
      </c>
      <c r="C227" s="7"/>
      <c r="D227" s="2" t="e">
        <f t="shared" si="12"/>
        <v>#N/A</v>
      </c>
      <c r="E227" s="2" t="e">
        <f t="shared" si="22"/>
        <v>#N/A</v>
      </c>
      <c r="F227" s="2">
        <v>751094.80164834857</v>
      </c>
      <c r="G227" s="2">
        <f t="shared" si="41"/>
        <v>751094.80164834857</v>
      </c>
      <c r="H227" s="2">
        <f t="shared" si="45"/>
        <v>107868504.49670276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3458302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795634.30512820184</v>
      </c>
      <c r="Q227" s="2">
        <f t="shared" si="42"/>
        <v>795634.30512820184</v>
      </c>
      <c r="R227" s="2">
        <f t="shared" si="46"/>
        <v>112698171.64761917</v>
      </c>
      <c r="S227" s="2">
        <f t="shared" si="17"/>
        <v>751094.80164834857</v>
      </c>
      <c r="T227" s="2">
        <f t="shared" si="18"/>
        <v>18142</v>
      </c>
      <c r="U227" s="2">
        <f t="shared" si="19"/>
        <v>795634.30512820184</v>
      </c>
      <c r="V227" s="2">
        <f t="shared" si="34"/>
        <v>52367534.089010745</v>
      </c>
      <c r="W227" s="2">
        <f t="shared" si="20"/>
        <v>568179.3093406558</v>
      </c>
      <c r="X227" s="2">
        <f t="shared" si="6"/>
        <v>227454.99578754604</v>
      </c>
      <c r="Y227" s="2">
        <f t="shared" si="43"/>
        <v>60330637.558608428</v>
      </c>
      <c r="Z227" s="2" t="str">
        <f t="shared" si="8"/>
        <v>HERE</v>
      </c>
      <c r="AA227" s="2">
        <f>IF(Z227="HERE",Y227,AA226+Graph!$G$1*1000)</f>
        <v>60330637.558608428</v>
      </c>
      <c r="AB227" s="2">
        <f t="shared" si="21"/>
        <v>227454.99578754604</v>
      </c>
      <c r="AC227" s="2">
        <f t="shared" si="44"/>
        <v>52367534.089010745</v>
      </c>
      <c r="AD227" s="3">
        <f t="shared" si="10"/>
        <v>52800000</v>
      </c>
      <c r="AE227" s="2">
        <f>IF(AE225&gt;=52800000,52800000,IF(AB206=Graph!G$1*1000,AE226+Graph!G$1*1000,AC227))</f>
        <v>52367534.089010745</v>
      </c>
      <c r="AF227" s="3">
        <f t="shared" si="11"/>
        <v>52367534.089010745</v>
      </c>
      <c r="AG227" s="3">
        <f t="shared" si="29"/>
        <v>49564652.866181314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153</v>
      </c>
      <c r="C228" s="7"/>
      <c r="D228" s="2" t="e">
        <f t="shared" si="12"/>
        <v>#N/A</v>
      </c>
      <c r="E228" s="2" t="e">
        <f t="shared" si="22"/>
        <v>#N/A</v>
      </c>
      <c r="F228" s="2">
        <v>753272.36703296006</v>
      </c>
      <c r="G228" s="2">
        <f t="shared" si="41"/>
        <v>753272.36703296006</v>
      </c>
      <c r="H228" s="2">
        <f t="shared" si="45"/>
        <v>108621776.86373572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3476444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798042.00778870285</v>
      </c>
      <c r="Q228" s="2">
        <f t="shared" si="42"/>
        <v>798042.00778870285</v>
      </c>
      <c r="R228" s="2">
        <f t="shared" si="46"/>
        <v>113496213.65540788</v>
      </c>
      <c r="S228" s="2">
        <f t="shared" si="17"/>
        <v>753272.36703296006</v>
      </c>
      <c r="T228" s="2">
        <f t="shared" si="18"/>
        <v>18142</v>
      </c>
      <c r="U228" s="2">
        <f t="shared" si="19"/>
        <v>798042.00778870285</v>
      </c>
      <c r="V228" s="2">
        <f t="shared" si="34"/>
        <v>52937890.963736013</v>
      </c>
      <c r="W228" s="2">
        <f t="shared" si="20"/>
        <v>570356.87472526729</v>
      </c>
      <c r="X228" s="2">
        <f t="shared" si="6"/>
        <v>227685.13306343555</v>
      </c>
      <c r="Y228" s="2">
        <f t="shared" si="43"/>
        <v>60558322.691671863</v>
      </c>
      <c r="Z228" s="2" t="str">
        <f t="shared" si="8"/>
        <v>HERE</v>
      </c>
      <c r="AA228" s="2">
        <f>IF(Z228="HERE",Y228,AA227+Graph!$G$1*1000)</f>
        <v>60558322.691671863</v>
      </c>
      <c r="AB228" s="2">
        <f t="shared" si="21"/>
        <v>227685.13306343555</v>
      </c>
      <c r="AC228" s="2">
        <f t="shared" si="44"/>
        <v>52937890.963736013</v>
      </c>
      <c r="AD228" s="3">
        <f t="shared" si="10"/>
        <v>52800000</v>
      </c>
      <c r="AE228" s="2">
        <f>IF(AE226&gt;=52800000,52800000,IF(AB207=Graph!G$1*1000,AE227+Graph!G$1*1000,AC228))</f>
        <v>52937890.963736013</v>
      </c>
      <c r="AF228" s="3">
        <f t="shared" si="11"/>
        <v>52800000</v>
      </c>
      <c r="AG228" s="3">
        <f t="shared" si="29"/>
        <v>49590884.266263731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154</v>
      </c>
      <c r="C229" s="7"/>
      <c r="D229" s="2" t="e">
        <f t="shared" si="12"/>
        <v>#N/A</v>
      </c>
      <c r="E229" s="2" t="e">
        <f t="shared" si="22"/>
        <v>#N/A</v>
      </c>
      <c r="F229" s="2">
        <v>755449.93241757154</v>
      </c>
      <c r="G229" s="2">
        <f t="shared" si="41"/>
        <v>755449.93241757154</v>
      </c>
      <c r="H229" s="2">
        <f t="shared" si="45"/>
        <v>109377226.79615329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3494586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800449.71044920385</v>
      </c>
      <c r="Q229" s="2">
        <f t="shared" si="42"/>
        <v>800000</v>
      </c>
      <c r="R229" s="2">
        <f t="shared" si="46"/>
        <v>114296213.65540788</v>
      </c>
      <c r="S229" s="2">
        <f t="shared" si="17"/>
        <v>755449.93241757154</v>
      </c>
      <c r="T229" s="2">
        <f t="shared" si="18"/>
        <v>18142</v>
      </c>
      <c r="U229" s="2">
        <f t="shared" si="19"/>
        <v>800000</v>
      </c>
      <c r="V229" s="2">
        <f t="shared" si="34"/>
        <v>53510425.403845906</v>
      </c>
      <c r="W229" s="2">
        <f t="shared" si="20"/>
        <v>572534.44010989368</v>
      </c>
      <c r="X229" s="2">
        <f t="shared" si="6"/>
        <v>227465.55989010632</v>
      </c>
      <c r="Y229" s="2">
        <f t="shared" si="43"/>
        <v>60785788.25156197</v>
      </c>
      <c r="Z229" s="2" t="str">
        <f t="shared" si="8"/>
        <v>HERE</v>
      </c>
      <c r="AA229" s="2">
        <f>IF(Z229="HERE",Y229,AA228+Graph!$G$1*1000)</f>
        <v>60785788.25156197</v>
      </c>
      <c r="AB229" s="2">
        <f t="shared" si="21"/>
        <v>227465.55989010632</v>
      </c>
      <c r="AC229" s="2">
        <f t="shared" si="44"/>
        <v>53510425.403845906</v>
      </c>
      <c r="AD229" s="3">
        <f t="shared" si="10"/>
        <v>52800000</v>
      </c>
      <c r="AE229" s="2">
        <f>IF(AE227&gt;=52800000,52800000,IF(AB208=Graph!G$1*1000,AE228+Graph!G$1*1000,AC229))</f>
        <v>53510425.403845906</v>
      </c>
      <c r="AF229" s="3">
        <f t="shared" si="11"/>
        <v>52800000</v>
      </c>
      <c r="AG229" s="3">
        <f t="shared" si="29"/>
        <v>49617224.544615373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155</v>
      </c>
      <c r="C230" s="7"/>
      <c r="D230" s="2" t="e">
        <f t="shared" si="12"/>
        <v>#N/A</v>
      </c>
      <c r="E230" s="2" t="e">
        <f t="shared" si="22"/>
        <v>#N/A</v>
      </c>
      <c r="F230" s="2">
        <v>757627.49780219793</v>
      </c>
      <c r="G230" s="2">
        <f t="shared" ref="G230:G293" si="47">IF(F230&gt;800000,$AK$31*1000,F230)</f>
        <v>757627.49780219793</v>
      </c>
      <c r="H230" s="2">
        <f t="shared" si="45"/>
        <v>110134854.29395549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3512728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802857.41310970485</v>
      </c>
      <c r="Q230" s="2">
        <f t="shared" ref="Q230:Q293" si="48">IF(P230&gt;800000,800000,P230)</f>
        <v>800000</v>
      </c>
      <c r="R230" s="2">
        <f t="shared" si="46"/>
        <v>115096213.65540788</v>
      </c>
      <c r="S230" s="2">
        <f t="shared" si="17"/>
        <v>757627.49780219793</v>
      </c>
      <c r="T230" s="2">
        <f t="shared" si="18"/>
        <v>18142</v>
      </c>
      <c r="U230" s="2">
        <f t="shared" si="19"/>
        <v>800000</v>
      </c>
      <c r="V230" s="2">
        <f t="shared" si="34"/>
        <v>54085137.409340411</v>
      </c>
      <c r="W230" s="2">
        <f t="shared" si="20"/>
        <v>574712.00549450517</v>
      </c>
      <c r="X230" s="2">
        <f t="shared" si="6"/>
        <v>225287.99450549483</v>
      </c>
      <c r="Y230" s="2">
        <f t="shared" si="43"/>
        <v>61011076.246067464</v>
      </c>
      <c r="Z230" s="2" t="str">
        <f t="shared" si="8"/>
        <v>HERE</v>
      </c>
      <c r="AA230" s="2">
        <f>IF(Z230="HERE",Y230,AA229+Graph!$G$1*1000)</f>
        <v>61011076.246067464</v>
      </c>
      <c r="AB230" s="2">
        <f t="shared" si="21"/>
        <v>225287.99450549483</v>
      </c>
      <c r="AC230" s="2">
        <f t="shared" si="44"/>
        <v>54085137.409340411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49643673.701236255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156</v>
      </c>
      <c r="C231" s="7"/>
      <c r="D231" s="2" t="e">
        <f t="shared" si="12"/>
        <v>#N/A</v>
      </c>
      <c r="E231" s="2" t="e">
        <f t="shared" si="22"/>
        <v>#N/A</v>
      </c>
      <c r="F231" s="2">
        <v>759805.06318680942</v>
      </c>
      <c r="G231" s="2">
        <f t="shared" si="47"/>
        <v>759805.06318680942</v>
      </c>
      <c r="H231" s="2">
        <f t="shared" si="45"/>
        <v>110894659.3571423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3530870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805265.11577019095</v>
      </c>
      <c r="Q231" s="2">
        <f t="shared" si="48"/>
        <v>800000</v>
      </c>
      <c r="R231" s="2">
        <f t="shared" si="46"/>
        <v>115896213.65540788</v>
      </c>
      <c r="S231" s="2">
        <f t="shared" si="17"/>
        <v>759805.06318680942</v>
      </c>
      <c r="T231" s="2">
        <f t="shared" si="18"/>
        <v>18142</v>
      </c>
      <c r="U231" s="2">
        <f t="shared" si="19"/>
        <v>800000</v>
      </c>
      <c r="V231" s="2">
        <f t="shared" si="34"/>
        <v>54662026.980219528</v>
      </c>
      <c r="W231" s="2">
        <f t="shared" si="20"/>
        <v>576889.57087911665</v>
      </c>
      <c r="X231" s="2">
        <f t="shared" si="6"/>
        <v>223110.42912088335</v>
      </c>
      <c r="Y231" s="2">
        <f t="shared" si="43"/>
        <v>61234186.675188348</v>
      </c>
      <c r="Z231" s="2" t="str">
        <f t="shared" si="8"/>
        <v>HERE</v>
      </c>
      <c r="AA231" s="2">
        <f>IF(Z231="HERE",Y231,AA230+Graph!$G$1*1000)</f>
        <v>61234186.675188348</v>
      </c>
      <c r="AB231" s="2">
        <f t="shared" si="21"/>
        <v>223110.42912088335</v>
      </c>
      <c r="AC231" s="2">
        <f t="shared" si="44"/>
        <v>54662026.980219528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49670231.736126363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157</v>
      </c>
      <c r="C232" s="7"/>
      <c r="D232" s="2" t="e">
        <f t="shared" si="12"/>
        <v>#N/A</v>
      </c>
      <c r="E232" s="2" t="e">
        <f t="shared" si="22"/>
        <v>#N/A</v>
      </c>
      <c r="F232" s="2">
        <v>761982.62857142091</v>
      </c>
      <c r="G232" s="2">
        <f t="shared" si="47"/>
        <v>761982.62857142091</v>
      </c>
      <c r="H232" s="2">
        <f t="shared" si="45"/>
        <v>111656641.98571372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3549012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807672.81843069196</v>
      </c>
      <c r="Q232" s="2">
        <f t="shared" si="48"/>
        <v>800000</v>
      </c>
      <c r="R232" s="2">
        <f t="shared" si="46"/>
        <v>116696213.65540788</v>
      </c>
      <c r="S232" s="2">
        <f t="shared" si="17"/>
        <v>761982.62857142091</v>
      </c>
      <c r="T232" s="2">
        <f t="shared" si="18"/>
        <v>18142</v>
      </c>
      <c r="U232" s="2">
        <f t="shared" si="19"/>
        <v>800000</v>
      </c>
      <c r="V232" s="2">
        <f t="shared" si="34"/>
        <v>55241094.116483256</v>
      </c>
      <c r="W232" s="2">
        <f t="shared" si="20"/>
        <v>579067.13626372814</v>
      </c>
      <c r="X232" s="2">
        <f t="shared" si="6"/>
        <v>220932.86373627186</v>
      </c>
      <c r="Y232" s="2">
        <f t="shared" si="43"/>
        <v>61455119.53892462</v>
      </c>
      <c r="Z232" s="2" t="str">
        <f t="shared" si="8"/>
        <v>HERE</v>
      </c>
      <c r="AA232" s="2">
        <f>IF(Z232="HERE",Y232,AA231+Graph!$G$1*1000)</f>
        <v>61455119.53892462</v>
      </c>
      <c r="AB232" s="2">
        <f t="shared" si="21"/>
        <v>220932.86373627186</v>
      </c>
      <c r="AC232" s="2">
        <f t="shared" si="44"/>
        <v>55241094.116483256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49696898.649285704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158</v>
      </c>
      <c r="C233" s="7"/>
      <c r="D233" s="2" t="e">
        <f t="shared" si="12"/>
        <v>#N/A</v>
      </c>
      <c r="E233" s="2" t="e">
        <f t="shared" si="22"/>
        <v>#N/A</v>
      </c>
      <c r="F233" s="2">
        <v>764160.1939560473</v>
      </c>
      <c r="G233" s="2">
        <f t="shared" si="47"/>
        <v>764160.1939560473</v>
      </c>
      <c r="H233" s="2">
        <f t="shared" si="45"/>
        <v>112420802.17966977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3567154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810080.52109119296</v>
      </c>
      <c r="Q233" s="2">
        <f t="shared" si="48"/>
        <v>800000</v>
      </c>
      <c r="R233" s="2">
        <f t="shared" si="46"/>
        <v>117496213.65540788</v>
      </c>
      <c r="S233" s="2">
        <f t="shared" si="17"/>
        <v>764160.1939560473</v>
      </c>
      <c r="T233" s="2">
        <f t="shared" si="18"/>
        <v>18142</v>
      </c>
      <c r="U233" s="2">
        <f t="shared" si="19"/>
        <v>800000</v>
      </c>
      <c r="V233" s="2">
        <f t="shared" si="34"/>
        <v>55822338.818131611</v>
      </c>
      <c r="W233" s="2">
        <f t="shared" si="20"/>
        <v>581244.70164835453</v>
      </c>
      <c r="X233" s="2">
        <f t="shared" si="6"/>
        <v>218755.29835164547</v>
      </c>
      <c r="Y233" s="2">
        <f t="shared" si="43"/>
        <v>61673874.837276265</v>
      </c>
      <c r="Z233" s="2" t="str">
        <f t="shared" si="8"/>
        <v>HERE</v>
      </c>
      <c r="AA233" s="2">
        <f>IF(Z233="HERE",Y233,AA232+Graph!$G$1*1000)</f>
        <v>61673874.837276265</v>
      </c>
      <c r="AB233" s="2">
        <f t="shared" si="21"/>
        <v>218755.29835164547</v>
      </c>
      <c r="AC233" s="2">
        <f t="shared" si="44"/>
        <v>55822338.818131611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49723674.440714277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159</v>
      </c>
      <c r="C234" s="7"/>
      <c r="D234" s="2" t="e">
        <f t="shared" si="12"/>
        <v>#N/A</v>
      </c>
      <c r="E234" s="2" t="e">
        <f t="shared" si="22"/>
        <v>#N/A</v>
      </c>
      <c r="F234" s="2">
        <v>766337.75934065878</v>
      </c>
      <c r="G234" s="2">
        <f t="shared" si="47"/>
        <v>766337.75934065878</v>
      </c>
      <c r="H234" s="2">
        <f t="shared" si="45"/>
        <v>113187139.93901043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3585296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812488.22375169396</v>
      </c>
      <c r="Q234" s="2">
        <f t="shared" si="48"/>
        <v>800000</v>
      </c>
      <c r="R234" s="2">
        <f t="shared" si="46"/>
        <v>118296213.65540788</v>
      </c>
      <c r="S234" s="2">
        <f t="shared" si="17"/>
        <v>766337.75934065878</v>
      </c>
      <c r="T234" s="2">
        <f t="shared" si="18"/>
        <v>18142</v>
      </c>
      <c r="U234" s="2">
        <f t="shared" si="19"/>
        <v>800000</v>
      </c>
      <c r="V234" s="2">
        <f t="shared" si="34"/>
        <v>56405761.085164577</v>
      </c>
      <c r="W234" s="2">
        <f t="shared" si="20"/>
        <v>583422.26703296602</v>
      </c>
      <c r="X234" s="2">
        <f t="shared" si="6"/>
        <v>216577.73296703398</v>
      </c>
      <c r="Y234" s="2">
        <f t="shared" si="43"/>
        <v>61890452.570243299</v>
      </c>
      <c r="Z234" s="2" t="str">
        <f t="shared" si="8"/>
        <v>HERE</v>
      </c>
      <c r="AA234" s="2">
        <f>IF(Z234="HERE",Y234,AA233+Graph!$G$1*1000)</f>
        <v>61890452.570243299</v>
      </c>
      <c r="AB234" s="2">
        <f t="shared" si="21"/>
        <v>216577.73296703398</v>
      </c>
      <c r="AC234" s="2">
        <f t="shared" si="44"/>
        <v>56405761.085164577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49750559.110412076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160</v>
      </c>
      <c r="C235" s="7"/>
      <c r="D235" s="2" t="e">
        <f t="shared" si="12"/>
        <v>#N/A</v>
      </c>
      <c r="E235" s="2" t="e">
        <f t="shared" si="22"/>
        <v>#N/A</v>
      </c>
      <c r="F235" s="2">
        <v>768515.32472527027</v>
      </c>
      <c r="G235" s="2">
        <f t="shared" si="47"/>
        <v>768515.32472527027</v>
      </c>
      <c r="H235" s="2">
        <f t="shared" si="45"/>
        <v>113955655.2637357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3603438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814895.92641218007</v>
      </c>
      <c r="Q235" s="2">
        <f t="shared" si="48"/>
        <v>800000</v>
      </c>
      <c r="R235" s="2">
        <f t="shared" si="46"/>
        <v>119096213.65540788</v>
      </c>
      <c r="S235" s="2">
        <f t="shared" si="17"/>
        <v>768515.32472527027</v>
      </c>
      <c r="T235" s="2">
        <f t="shared" si="18"/>
        <v>18142</v>
      </c>
      <c r="U235" s="2">
        <f t="shared" si="19"/>
        <v>800000</v>
      </c>
      <c r="V235" s="2">
        <f t="shared" si="34"/>
        <v>56991360.917582154</v>
      </c>
      <c r="W235" s="2">
        <f t="shared" si="20"/>
        <v>585599.83241757751</v>
      </c>
      <c r="X235" s="2">
        <f t="shared" si="6"/>
        <v>214400.16758242249</v>
      </c>
      <c r="Y235" s="2">
        <f t="shared" si="43"/>
        <v>62104852.737825722</v>
      </c>
      <c r="Z235" s="2" t="str">
        <f t="shared" si="8"/>
        <v>HERE</v>
      </c>
      <c r="AA235" s="2">
        <f>IF(Z235="HERE",Y235,AA234+Graph!$G$1*1000)</f>
        <v>62104852.737825722</v>
      </c>
      <c r="AB235" s="2">
        <f t="shared" si="21"/>
        <v>214400.16758242249</v>
      </c>
      <c r="AC235" s="2">
        <f t="shared" si="44"/>
        <v>56991360.917582154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49777552.658379108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161</v>
      </c>
      <c r="C236" s="7"/>
      <c r="D236" s="2" t="e">
        <f t="shared" si="12"/>
        <v>#N/A</v>
      </c>
      <c r="E236" s="2" t="e">
        <f t="shared" si="22"/>
        <v>#N/A</v>
      </c>
      <c r="F236" s="2">
        <v>770692.89010988176</v>
      </c>
      <c r="G236" s="2">
        <f t="shared" si="47"/>
        <v>770692.89010988176</v>
      </c>
      <c r="H236" s="2">
        <f t="shared" si="45"/>
        <v>114726348.15384558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3621580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817303.62907268107</v>
      </c>
      <c r="Q236" s="2">
        <f t="shared" si="48"/>
        <v>800000</v>
      </c>
      <c r="R236" s="2">
        <f t="shared" si="46"/>
        <v>119896213.65540788</v>
      </c>
      <c r="S236" s="2">
        <f t="shared" si="17"/>
        <v>770692.89010988176</v>
      </c>
      <c r="T236" s="2">
        <f t="shared" si="18"/>
        <v>18142</v>
      </c>
      <c r="U236" s="2">
        <f t="shared" si="19"/>
        <v>800000</v>
      </c>
      <c r="V236" s="2">
        <f t="shared" si="34"/>
        <v>57579138.315384343</v>
      </c>
      <c r="W236" s="2">
        <f t="shared" si="20"/>
        <v>587777.39780218899</v>
      </c>
      <c r="X236" s="2">
        <f t="shared" si="6"/>
        <v>212222.60219781101</v>
      </c>
      <c r="Y236" s="2">
        <f t="shared" si="43"/>
        <v>62317075.340023533</v>
      </c>
      <c r="Z236" s="2" t="str">
        <f t="shared" si="8"/>
        <v>HERE</v>
      </c>
      <c r="AA236" s="2">
        <f>IF(Z236="HERE",Y236,AA235+Graph!$G$1*1000)</f>
        <v>62317075.340023533</v>
      </c>
      <c r="AB236" s="2">
        <f t="shared" si="21"/>
        <v>212222.60219781101</v>
      </c>
      <c r="AC236" s="2">
        <f t="shared" si="44"/>
        <v>57579138.315384343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49804655.084615372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162</v>
      </c>
      <c r="C237" s="7"/>
      <c r="D237" s="2" t="e">
        <f t="shared" si="12"/>
        <v>#N/A</v>
      </c>
      <c r="E237" s="2" t="e">
        <f t="shared" si="22"/>
        <v>#N/A</v>
      </c>
      <c r="F237" s="2">
        <v>772870.45549450815</v>
      </c>
      <c r="G237" s="2">
        <f t="shared" si="47"/>
        <v>772870.45549450815</v>
      </c>
      <c r="H237" s="2">
        <f t="shared" si="45"/>
        <v>115499218.60934009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3639722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819711.33173318207</v>
      </c>
      <c r="Q237" s="2">
        <f t="shared" si="48"/>
        <v>800000</v>
      </c>
      <c r="R237" s="2">
        <f t="shared" si="46"/>
        <v>120696213.65540788</v>
      </c>
      <c r="S237" s="2">
        <f t="shared" si="17"/>
        <v>772870.45549450815</v>
      </c>
      <c r="T237" s="2">
        <f t="shared" si="18"/>
        <v>18142</v>
      </c>
      <c r="U237" s="2">
        <f t="shared" si="19"/>
        <v>800000</v>
      </c>
      <c r="V237" s="2">
        <f t="shared" si="34"/>
        <v>58169093.278571159</v>
      </c>
      <c r="W237" s="2">
        <f t="shared" si="20"/>
        <v>589954.96318681538</v>
      </c>
      <c r="X237" s="2">
        <f t="shared" si="6"/>
        <v>210045.03681318462</v>
      </c>
      <c r="Y237" s="2">
        <f t="shared" si="43"/>
        <v>62527120.376836717</v>
      </c>
      <c r="Z237" s="2" t="str">
        <f t="shared" si="8"/>
        <v>HERE</v>
      </c>
      <c r="AA237" s="2">
        <f>IF(Z237="HERE",Y237,AA236+Graph!$G$1*1000)</f>
        <v>62527120.376836717</v>
      </c>
      <c r="AB237" s="2">
        <f t="shared" si="21"/>
        <v>210045.03681318462</v>
      </c>
      <c r="AC237" s="2">
        <f t="shared" si="44"/>
        <v>58169093.278571159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49831866.389120869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163</v>
      </c>
      <c r="C238" s="7"/>
      <c r="D238" s="2" t="e">
        <f t="shared" si="12"/>
        <v>#N/A</v>
      </c>
      <c r="E238" s="2" t="e">
        <f t="shared" si="22"/>
        <v>#N/A</v>
      </c>
      <c r="F238" s="2">
        <v>775048.02087911963</v>
      </c>
      <c r="G238" s="2">
        <f t="shared" si="47"/>
        <v>775048.02087911963</v>
      </c>
      <c r="H238" s="2">
        <f t="shared" si="45"/>
        <v>116274266.63021921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3657864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822119.03439368308</v>
      </c>
      <c r="Q238" s="2">
        <f t="shared" si="48"/>
        <v>800000</v>
      </c>
      <c r="R238" s="2">
        <f t="shared" si="46"/>
        <v>121496213.65540788</v>
      </c>
      <c r="S238" s="2">
        <f t="shared" si="17"/>
        <v>775048.02087911963</v>
      </c>
      <c r="T238" s="2">
        <f t="shared" si="18"/>
        <v>18142</v>
      </c>
      <c r="U238" s="2">
        <f t="shared" si="19"/>
        <v>800000</v>
      </c>
      <c r="V238" s="2">
        <f t="shared" si="34"/>
        <v>58761225.807142586</v>
      </c>
      <c r="W238" s="2">
        <f t="shared" si="20"/>
        <v>592132.52857142687</v>
      </c>
      <c r="X238" s="2">
        <f t="shared" si="6"/>
        <v>207867.47142857313</v>
      </c>
      <c r="Y238" s="2">
        <f t="shared" si="43"/>
        <v>62734987.84826529</v>
      </c>
      <c r="Z238" s="2" t="str">
        <f t="shared" si="8"/>
        <v>HERE</v>
      </c>
      <c r="AA238" s="2">
        <f>IF(Z238="HERE",Y238,AA237+Graph!$G$1*1000)</f>
        <v>62734987.84826529</v>
      </c>
      <c r="AB238" s="2">
        <f t="shared" si="21"/>
        <v>207867.47142857313</v>
      </c>
      <c r="AC238" s="2">
        <f t="shared" si="44"/>
        <v>58761225.807142586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49859186.571895592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164</v>
      </c>
      <c r="C239" s="7"/>
      <c r="D239" s="2" t="e">
        <f t="shared" si="12"/>
        <v>#N/A</v>
      </c>
      <c r="E239" s="2" t="e">
        <f t="shared" si="22"/>
        <v>#N/A</v>
      </c>
      <c r="F239" s="2">
        <v>777225.58626373112</v>
      </c>
      <c r="G239" s="2">
        <f t="shared" si="47"/>
        <v>777225.58626373112</v>
      </c>
      <c r="H239" s="2">
        <f t="shared" si="45"/>
        <v>117051492.21648294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3676006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824526.73705416918</v>
      </c>
      <c r="Q239" s="2">
        <f t="shared" si="48"/>
        <v>800000</v>
      </c>
      <c r="R239" s="2">
        <f t="shared" si="46"/>
        <v>122296213.65540788</v>
      </c>
      <c r="S239" s="2">
        <f t="shared" si="17"/>
        <v>777225.58626373112</v>
      </c>
      <c r="T239" s="2">
        <f t="shared" si="18"/>
        <v>18142</v>
      </c>
      <c r="U239" s="2">
        <f t="shared" si="19"/>
        <v>800000</v>
      </c>
      <c r="V239" s="2">
        <f t="shared" si="34"/>
        <v>59355535.901098624</v>
      </c>
      <c r="W239" s="2">
        <f t="shared" si="20"/>
        <v>594310.09395603836</v>
      </c>
      <c r="X239" s="2">
        <f t="shared" si="6"/>
        <v>205689.90604396164</v>
      </c>
      <c r="Y239" s="2">
        <f t="shared" si="43"/>
        <v>62940677.754309252</v>
      </c>
      <c r="Z239" s="2" t="str">
        <f t="shared" si="8"/>
        <v>HERE</v>
      </c>
      <c r="AA239" s="2">
        <f>IF(Z239="HERE",Y239,AA238+Graph!$G$1*1000)</f>
        <v>62940677.754309252</v>
      </c>
      <c r="AB239" s="2">
        <f t="shared" si="21"/>
        <v>205689.90604396164</v>
      </c>
      <c r="AC239" s="2">
        <f t="shared" si="44"/>
        <v>59355535.901098624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49886615.632939547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165</v>
      </c>
      <c r="C240" s="7"/>
      <c r="D240" s="2" t="e">
        <f t="shared" si="12"/>
        <v>#N/A</v>
      </c>
      <c r="E240" s="2" t="e">
        <f t="shared" si="22"/>
        <v>#N/A</v>
      </c>
      <c r="F240" s="2">
        <v>779403.15164834261</v>
      </c>
      <c r="G240" s="2">
        <f t="shared" si="47"/>
        <v>779403.15164834261</v>
      </c>
      <c r="H240" s="2">
        <f t="shared" si="45"/>
        <v>117830895.36813128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3694148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826934.43971467018</v>
      </c>
      <c r="Q240" s="2">
        <f t="shared" si="48"/>
        <v>800000</v>
      </c>
      <c r="R240" s="2">
        <f t="shared" si="46"/>
        <v>123096213.65540788</v>
      </c>
      <c r="S240" s="2">
        <f t="shared" si="17"/>
        <v>779403.15164834261</v>
      </c>
      <c r="T240" s="2">
        <f t="shared" si="18"/>
        <v>18142</v>
      </c>
      <c r="U240" s="2">
        <f t="shared" si="19"/>
        <v>800000</v>
      </c>
      <c r="V240" s="2">
        <f t="shared" si="34"/>
        <v>59952023.560439274</v>
      </c>
      <c r="W240" s="2">
        <f t="shared" si="20"/>
        <v>596487.65934064984</v>
      </c>
      <c r="X240" s="2">
        <f t="shared" si="6"/>
        <v>203512.34065935016</v>
      </c>
      <c r="Y240" s="2">
        <f t="shared" si="43"/>
        <v>63144190.094968602</v>
      </c>
      <c r="Z240" s="2" t="str">
        <f t="shared" si="8"/>
        <v>HERE</v>
      </c>
      <c r="AA240" s="2">
        <f>IF(Z240="HERE",Y240,AA239+Graph!$G$1*1000)</f>
        <v>63144190.094968602</v>
      </c>
      <c r="AB240" s="2">
        <f t="shared" si="21"/>
        <v>203512.34065935016</v>
      </c>
      <c r="AC240" s="2">
        <f t="shared" si="44"/>
        <v>59952023.560439274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49914153.572252735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166</v>
      </c>
      <c r="C241" s="7"/>
      <c r="D241" s="2" t="e">
        <f t="shared" si="12"/>
        <v>#N/A</v>
      </c>
      <c r="E241" s="2" t="e">
        <f t="shared" si="22"/>
        <v>#N/A</v>
      </c>
      <c r="F241" s="2">
        <v>781580.717032969</v>
      </c>
      <c r="G241" s="2">
        <f t="shared" si="47"/>
        <v>781580.717032969</v>
      </c>
      <c r="H241" s="2">
        <f t="shared" si="45"/>
        <v>118612476.08516425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3712290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829342.14237517118</v>
      </c>
      <c r="Q241" s="2">
        <f t="shared" si="48"/>
        <v>800000</v>
      </c>
      <c r="R241" s="2">
        <f t="shared" si="46"/>
        <v>123896213.65540788</v>
      </c>
      <c r="S241" s="2">
        <f t="shared" si="17"/>
        <v>781580.717032969</v>
      </c>
      <c r="T241" s="2">
        <f t="shared" si="18"/>
        <v>18142</v>
      </c>
      <c r="U241" s="2">
        <f t="shared" si="19"/>
        <v>800000</v>
      </c>
      <c r="V241" s="2">
        <f t="shared" si="34"/>
        <v>60550688.78516455</v>
      </c>
      <c r="W241" s="2">
        <f t="shared" si="20"/>
        <v>598665.22472527623</v>
      </c>
      <c r="X241" s="2">
        <f t="shared" si="6"/>
        <v>201334.77527472377</v>
      </c>
      <c r="Y241" s="2">
        <f t="shared" si="43"/>
        <v>63345524.870243326</v>
      </c>
      <c r="Z241" s="2" t="str">
        <f t="shared" si="8"/>
        <v>HERE</v>
      </c>
      <c r="AA241" s="2">
        <f>IF(Z241="HERE",Y241,AA240+Graph!$G$1*1000)</f>
        <v>63345524.870243326</v>
      </c>
      <c r="AB241" s="2">
        <f t="shared" si="21"/>
        <v>201334.77527472377</v>
      </c>
      <c r="AC241" s="2">
        <f t="shared" si="44"/>
        <v>60550688.78516455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49941800.389835157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167</v>
      </c>
      <c r="C242" s="7"/>
      <c r="D242" s="2" t="e">
        <f t="shared" si="12"/>
        <v>#N/A</v>
      </c>
      <c r="E242" s="2" t="e">
        <f t="shared" si="22"/>
        <v>#N/A</v>
      </c>
      <c r="F242" s="2">
        <v>783758.28241758049</v>
      </c>
      <c r="G242" s="2">
        <f t="shared" si="47"/>
        <v>783758.28241758049</v>
      </c>
      <c r="H242" s="2">
        <f t="shared" si="45"/>
        <v>119396234.36758183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3730432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831749.84503567219</v>
      </c>
      <c r="Q242" s="2">
        <f t="shared" si="48"/>
        <v>800000</v>
      </c>
      <c r="R242" s="2">
        <f t="shared" si="46"/>
        <v>124696213.65540788</v>
      </c>
      <c r="S242" s="2">
        <f t="shared" si="17"/>
        <v>783758.28241758049</v>
      </c>
      <c r="T242" s="2">
        <f t="shared" si="18"/>
        <v>18142</v>
      </c>
      <c r="U242" s="2">
        <f t="shared" si="19"/>
        <v>800000</v>
      </c>
      <c r="V242" s="2">
        <f t="shared" si="34"/>
        <v>61151531.575274438</v>
      </c>
      <c r="W242" s="2">
        <f t="shared" si="20"/>
        <v>600842.79010988772</v>
      </c>
      <c r="X242" s="2">
        <f t="shared" si="6"/>
        <v>199157.20989011228</v>
      </c>
      <c r="Y242" s="2">
        <f t="shared" si="43"/>
        <v>63544682.080133438</v>
      </c>
      <c r="Z242" s="2" t="str">
        <f t="shared" si="8"/>
        <v>HERE</v>
      </c>
      <c r="AA242" s="2">
        <f>IF(Z242="HERE",Y242,AA241+Graph!$G$1*1000)</f>
        <v>63544682.080133438</v>
      </c>
      <c r="AB242" s="2">
        <f t="shared" si="21"/>
        <v>199157.20989011228</v>
      </c>
      <c r="AC242" s="2">
        <f t="shared" si="44"/>
        <v>61151531.575274438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49969556.085686803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168</v>
      </c>
      <c r="C243" s="7"/>
      <c r="D243" s="2" t="e">
        <f t="shared" si="12"/>
        <v>#N/A</v>
      </c>
      <c r="E243" s="2" t="e">
        <f t="shared" si="22"/>
        <v>#N/A</v>
      </c>
      <c r="F243" s="2">
        <v>785935.84780219197</v>
      </c>
      <c r="G243" s="2">
        <f t="shared" si="47"/>
        <v>785935.84780219197</v>
      </c>
      <c r="H243" s="2">
        <f t="shared" si="45"/>
        <v>120182170.21538402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3748574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834157.54769615829</v>
      </c>
      <c r="Q243" s="2">
        <f t="shared" si="48"/>
        <v>800000</v>
      </c>
      <c r="R243" s="2">
        <f t="shared" si="46"/>
        <v>125496213.65540788</v>
      </c>
      <c r="S243" s="2">
        <f t="shared" si="17"/>
        <v>785935.84780219197</v>
      </c>
      <c r="T243" s="2">
        <f t="shared" si="18"/>
        <v>18142</v>
      </c>
      <c r="U243" s="2">
        <f t="shared" si="19"/>
        <v>800000</v>
      </c>
      <c r="V243" s="2">
        <f t="shared" si="34"/>
        <v>61754551.930768937</v>
      </c>
      <c r="W243" s="2">
        <f t="shared" si="20"/>
        <v>603020.35549449921</v>
      </c>
      <c r="X243" s="2">
        <f t="shared" si="6"/>
        <v>196979.64450550079</v>
      </c>
      <c r="Y243" s="2">
        <f t="shared" si="43"/>
        <v>63741661.724638939</v>
      </c>
      <c r="Z243" s="2" t="str">
        <f t="shared" si="8"/>
        <v>HERE</v>
      </c>
      <c r="AA243" s="2">
        <f>IF(Z243="HERE",Y243,AA242+Graph!$G$1*1000)</f>
        <v>63741661.724638939</v>
      </c>
      <c r="AB243" s="2">
        <f t="shared" si="21"/>
        <v>196979.64450550079</v>
      </c>
      <c r="AC243" s="2">
        <f t="shared" si="44"/>
        <v>61754551.930768937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49997420.659807682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169</v>
      </c>
      <c r="C244" s="7"/>
      <c r="D244" s="2" t="e">
        <f t="shared" si="12"/>
        <v>#N/A</v>
      </c>
      <c r="E244" s="2" t="e">
        <f t="shared" si="22"/>
        <v>#N/A</v>
      </c>
      <c r="F244" s="2">
        <v>788113.41318680346</v>
      </c>
      <c r="G244" s="2">
        <f t="shared" si="47"/>
        <v>788113.41318680346</v>
      </c>
      <c r="H244" s="2">
        <f t="shared" si="45"/>
        <v>120970283.62857082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3766716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836565.25035665929</v>
      </c>
      <c r="Q244" s="2">
        <f t="shared" si="48"/>
        <v>800000</v>
      </c>
      <c r="R244" s="2">
        <f t="shared" si="46"/>
        <v>126296213.65540788</v>
      </c>
      <c r="S244" s="2">
        <f t="shared" si="17"/>
        <v>788113.41318680346</v>
      </c>
      <c r="T244" s="2">
        <f t="shared" si="18"/>
        <v>18142</v>
      </c>
      <c r="U244" s="2">
        <f t="shared" si="19"/>
        <v>800000</v>
      </c>
      <c r="V244" s="2">
        <f t="shared" si="34"/>
        <v>62359749.851648048</v>
      </c>
      <c r="W244" s="2">
        <f t="shared" si="20"/>
        <v>605197.92087911069</v>
      </c>
      <c r="X244" s="2">
        <f t="shared" si="6"/>
        <v>194802.07912088931</v>
      </c>
      <c r="Y244" s="2">
        <f t="shared" si="43"/>
        <v>63936463.803759828</v>
      </c>
      <c r="Z244" s="2" t="str">
        <f t="shared" si="8"/>
        <v>HERE</v>
      </c>
      <c r="AA244" s="2">
        <f>IF(Z244="HERE",Y244,AA243+Graph!$G$1*1000)</f>
        <v>63936463.803759828</v>
      </c>
      <c r="AB244" s="2">
        <f t="shared" si="21"/>
        <v>194802.07912088931</v>
      </c>
      <c r="AC244" s="2">
        <f t="shared" si="44"/>
        <v>62359749.851648048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50025394.112197794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170</v>
      </c>
      <c r="C245" s="7"/>
      <c r="D245" s="2" t="e">
        <f t="shared" si="12"/>
        <v>#N/A</v>
      </c>
      <c r="E245" s="2" t="e">
        <f t="shared" si="22"/>
        <v>#N/A</v>
      </c>
      <c r="F245" s="2">
        <v>790290.97857142985</v>
      </c>
      <c r="G245" s="2">
        <f t="shared" si="47"/>
        <v>790290.97857142985</v>
      </c>
      <c r="H245" s="2">
        <f t="shared" si="45"/>
        <v>121760574.60714225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3784858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838972.9530171603</v>
      </c>
      <c r="Q245" s="2">
        <f t="shared" si="48"/>
        <v>800000</v>
      </c>
      <c r="R245" s="2">
        <f t="shared" si="46"/>
        <v>127096213.65540788</v>
      </c>
      <c r="S245" s="2">
        <f t="shared" si="17"/>
        <v>790290.97857142985</v>
      </c>
      <c r="T245" s="2">
        <f t="shared" si="18"/>
        <v>18142</v>
      </c>
      <c r="U245" s="2">
        <f t="shared" si="19"/>
        <v>800000</v>
      </c>
      <c r="V245" s="2">
        <f t="shared" si="34"/>
        <v>62967125.337911785</v>
      </c>
      <c r="W245" s="2">
        <f t="shared" si="20"/>
        <v>607375.48626373708</v>
      </c>
      <c r="X245" s="2">
        <f t="shared" si="6"/>
        <v>192624.51373626292</v>
      </c>
      <c r="Y245" s="2">
        <f t="shared" si="43"/>
        <v>64129088.317496091</v>
      </c>
      <c r="Z245" s="2" t="str">
        <f t="shared" si="8"/>
        <v>HERE</v>
      </c>
      <c r="AA245" s="2">
        <f>IF(Z245="HERE",Y245,AA244+Graph!$G$1*1000)</f>
        <v>64129088.317496091</v>
      </c>
      <c r="AB245" s="2">
        <f t="shared" si="21"/>
        <v>192624.51373626292</v>
      </c>
      <c r="AC245" s="2">
        <f t="shared" si="44"/>
        <v>62967125.337911785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50053476.442857131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171</v>
      </c>
      <c r="C246" s="7"/>
      <c r="D246" s="2" t="e">
        <f t="shared" si="12"/>
        <v>#N/A</v>
      </c>
      <c r="E246" s="2" t="e">
        <f t="shared" si="22"/>
        <v>#N/A</v>
      </c>
      <c r="F246" s="2">
        <v>792468.54395604134</v>
      </c>
      <c r="G246" s="2">
        <f t="shared" si="47"/>
        <v>792468.54395604134</v>
      </c>
      <c r="H246" s="2">
        <f t="shared" si="45"/>
        <v>122553043.1510983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3803000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841380.6556776613</v>
      </c>
      <c r="Q246" s="2">
        <f t="shared" si="48"/>
        <v>800000</v>
      </c>
      <c r="R246" s="2">
        <f t="shared" si="46"/>
        <v>127896213.65540788</v>
      </c>
      <c r="S246" s="2">
        <f t="shared" si="17"/>
        <v>792468.54395604134</v>
      </c>
      <c r="T246" s="2">
        <f t="shared" si="18"/>
        <v>18142</v>
      </c>
      <c r="U246" s="2">
        <f t="shared" si="19"/>
        <v>800000</v>
      </c>
      <c r="V246" s="2">
        <f t="shared" si="34"/>
        <v>63576678.389560133</v>
      </c>
      <c r="W246" s="2">
        <f t="shared" si="20"/>
        <v>609553.05164834857</v>
      </c>
      <c r="X246" s="2">
        <f t="shared" si="6"/>
        <v>190446.94835165143</v>
      </c>
      <c r="Y246" s="2">
        <f t="shared" si="43"/>
        <v>64319535.265847743</v>
      </c>
      <c r="Z246" s="2" t="str">
        <f t="shared" si="8"/>
        <v>HERE</v>
      </c>
      <c r="AA246" s="2">
        <f>IF(Z246="HERE",Y246,AA245+Graph!$G$1*1000)</f>
        <v>64319535.265847743</v>
      </c>
      <c r="AB246" s="2">
        <f t="shared" si="21"/>
        <v>190446.94835165143</v>
      </c>
      <c r="AC246" s="2">
        <f t="shared" si="44"/>
        <v>63576678.389560133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50081667.651785702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172</v>
      </c>
      <c r="C247" s="7"/>
      <c r="D247" s="2" t="e">
        <f t="shared" si="12"/>
        <v>#N/A</v>
      </c>
      <c r="E247" s="2" t="e">
        <f t="shared" si="22"/>
        <v>#N/A</v>
      </c>
      <c r="F247" s="2">
        <v>794646.10934065282</v>
      </c>
      <c r="G247" s="2">
        <f t="shared" si="47"/>
        <v>794646.10934065282</v>
      </c>
      <c r="H247" s="2">
        <f t="shared" si="45"/>
        <v>123347689.26043895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3821142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843788.3583381474</v>
      </c>
      <c r="Q247" s="2">
        <f t="shared" si="48"/>
        <v>800000</v>
      </c>
      <c r="R247" s="2">
        <f t="shared" si="46"/>
        <v>128696213.65540788</v>
      </c>
      <c r="S247" s="2">
        <f t="shared" si="17"/>
        <v>794646.10934065282</v>
      </c>
      <c r="T247" s="2">
        <f t="shared" si="18"/>
        <v>18142</v>
      </c>
      <c r="U247" s="2">
        <f t="shared" si="19"/>
        <v>800000</v>
      </c>
      <c r="V247" s="2">
        <f t="shared" si="34"/>
        <v>64188409.006593093</v>
      </c>
      <c r="W247" s="2">
        <f t="shared" si="20"/>
        <v>611730.61703296006</v>
      </c>
      <c r="X247" s="2">
        <f t="shared" si="6"/>
        <v>188269.38296703994</v>
      </c>
      <c r="Y247" s="2">
        <f t="shared" si="43"/>
        <v>64507804.648814783</v>
      </c>
      <c r="Z247" s="2" t="str">
        <f t="shared" si="8"/>
        <v>HERE</v>
      </c>
      <c r="AA247" s="2">
        <f>IF(Z247="HERE",Y247,AA246+Graph!$G$1*1000)</f>
        <v>64507804.648814783</v>
      </c>
      <c r="AB247" s="2">
        <f t="shared" si="21"/>
        <v>188269.38296703994</v>
      </c>
      <c r="AC247" s="2">
        <f t="shared" si="44"/>
        <v>63576678.389560133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50109967.738983504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173</v>
      </c>
      <c r="C248" s="7"/>
      <c r="D248" s="2" t="e">
        <f t="shared" si="12"/>
        <v>#N/A</v>
      </c>
      <c r="E248" s="2" t="e">
        <f t="shared" si="22"/>
        <v>#N/A</v>
      </c>
      <c r="F248" s="2">
        <v>796823.67472526431</v>
      </c>
      <c r="G248" s="2">
        <f t="shared" si="47"/>
        <v>796823.67472526431</v>
      </c>
      <c r="H248" s="2">
        <f t="shared" si="45"/>
        <v>124144512.93516421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3839284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846196.06099864841</v>
      </c>
      <c r="Q248" s="2">
        <f t="shared" si="48"/>
        <v>800000</v>
      </c>
      <c r="R248" s="2">
        <f t="shared" si="46"/>
        <v>129496213.65540788</v>
      </c>
      <c r="S248" s="2">
        <f t="shared" si="17"/>
        <v>796823.67472526431</v>
      </c>
      <c r="T248" s="2">
        <f t="shared" si="18"/>
        <v>18142</v>
      </c>
      <c r="U248" s="2">
        <f t="shared" si="19"/>
        <v>800000</v>
      </c>
      <c r="V248" s="2">
        <f t="shared" si="34"/>
        <v>64802317.189010665</v>
      </c>
      <c r="W248" s="2">
        <f t="shared" si="20"/>
        <v>613908.18241757154</v>
      </c>
      <c r="X248" s="2">
        <f t="shared" si="6"/>
        <v>186091.81758242846</v>
      </c>
      <c r="Y248" s="2">
        <f t="shared" si="43"/>
        <v>64693896.466397211</v>
      </c>
      <c r="Z248" s="2" t="str">
        <f t="shared" si="8"/>
        <v>MEEP</v>
      </c>
      <c r="AA248" s="2">
        <f>IF(Z248="HERE",Y248,AA247+Graph!$G$1*1000)</f>
        <v>64927804.648814783</v>
      </c>
      <c r="AB248" s="2">
        <f t="shared" si="21"/>
        <v>420000</v>
      </c>
      <c r="AC248" s="2">
        <f t="shared" si="44"/>
        <v>63576678.389560133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50138376.70445054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174</v>
      </c>
      <c r="C249" s="7"/>
      <c r="D249" s="2" t="e">
        <f t="shared" si="12"/>
        <v>#N/A</v>
      </c>
      <c r="E249" s="2" t="e">
        <f t="shared" si="22"/>
        <v>#N/A</v>
      </c>
      <c r="F249" s="2">
        <v>799001.2401098907</v>
      </c>
      <c r="G249" s="2">
        <f t="shared" si="47"/>
        <v>799001.2401098907</v>
      </c>
      <c r="H249" s="2">
        <f t="shared" si="45"/>
        <v>124943514.1752741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3857426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848603.76365914941</v>
      </c>
      <c r="Q249" s="2">
        <f t="shared" si="48"/>
        <v>800000</v>
      </c>
      <c r="R249" s="2">
        <f t="shared" si="46"/>
        <v>130296213.65540788</v>
      </c>
      <c r="S249" s="2">
        <f t="shared" si="17"/>
        <v>799001.2401098907</v>
      </c>
      <c r="T249" s="2">
        <f t="shared" si="18"/>
        <v>18142</v>
      </c>
      <c r="U249" s="2">
        <f t="shared" si="19"/>
        <v>800000</v>
      </c>
      <c r="V249" s="2">
        <f t="shared" si="34"/>
        <v>65418402.936812863</v>
      </c>
      <c r="W249" s="2">
        <f t="shared" si="20"/>
        <v>616085.74780219793</v>
      </c>
      <c r="X249" s="2">
        <f t="shared" si="6"/>
        <v>183914.25219780207</v>
      </c>
      <c r="Y249" s="2">
        <f t="shared" si="43"/>
        <v>64877810.718595013</v>
      </c>
      <c r="Z249" s="2" t="str">
        <f t="shared" si="8"/>
        <v>MEEP</v>
      </c>
      <c r="AA249" s="2">
        <f>IF(Z249="HERE",Y249,AA248+Graph!$G$1*1000)</f>
        <v>65347804.648814783</v>
      </c>
      <c r="AB249" s="2">
        <f t="shared" si="21"/>
        <v>420000</v>
      </c>
      <c r="AC249" s="2">
        <f t="shared" si="44"/>
        <v>63576678.389560133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175</v>
      </c>
      <c r="C250" s="7"/>
      <c r="D250" s="2" t="e">
        <f t="shared" si="12"/>
        <v>#N/A</v>
      </c>
      <c r="E250" s="2" t="e">
        <f t="shared" si="22"/>
        <v>#N/A</v>
      </c>
      <c r="F250" s="2">
        <v>801178.80549450219</v>
      </c>
      <c r="G250" s="2">
        <f t="shared" si="47"/>
        <v>781858</v>
      </c>
      <c r="H250" s="2">
        <f t="shared" si="45"/>
        <v>125725372.1752741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3875568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851011.46631965041</v>
      </c>
      <c r="Q250" s="2">
        <f t="shared" si="48"/>
        <v>800000</v>
      </c>
      <c r="R250" s="2">
        <f t="shared" si="46"/>
        <v>131096213.65540788</v>
      </c>
      <c r="S250" s="2">
        <f t="shared" si="17"/>
        <v>781858</v>
      </c>
      <c r="T250" s="2">
        <f t="shared" si="18"/>
        <v>18142</v>
      </c>
      <c r="U250" s="2">
        <f t="shared" si="19"/>
        <v>800000</v>
      </c>
      <c r="V250" s="2">
        <f t="shared" si="34"/>
        <v>66036666.249999672</v>
      </c>
      <c r="W250" s="2">
        <f t="shared" si="20"/>
        <v>618263.31318680942</v>
      </c>
      <c r="X250" s="2">
        <f t="shared" si="6"/>
        <v>181736.68681319058</v>
      </c>
      <c r="Y250" s="2">
        <f t="shared" si="43"/>
        <v>65059547.405408204</v>
      </c>
      <c r="Z250" s="2" t="str">
        <f t="shared" si="8"/>
        <v>MEEP</v>
      </c>
      <c r="AA250" s="2">
        <f>IF(Z250="HERE",Y250,AA249+Graph!$G$1*1000)</f>
        <v>65767804.648814783</v>
      </c>
      <c r="AB250" s="2">
        <f t="shared" si="21"/>
        <v>420000</v>
      </c>
      <c r="AC250" s="2">
        <f t="shared" si="44"/>
        <v>63576678.389560133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176</v>
      </c>
      <c r="C251" s="7"/>
      <c r="D251" s="2" t="e">
        <f t="shared" si="12"/>
        <v>#N/A</v>
      </c>
      <c r="E251" s="2" t="e">
        <f t="shared" si="22"/>
        <v>#N/A</v>
      </c>
      <c r="F251" s="2">
        <v>803356.37087911367</v>
      </c>
      <c r="G251" s="2">
        <f t="shared" si="47"/>
        <v>781858</v>
      </c>
      <c r="H251" s="2">
        <f t="shared" si="45"/>
        <v>126507230.1752741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3893710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853419.16898013651</v>
      </c>
      <c r="Q251" s="2">
        <f t="shared" si="48"/>
        <v>800000</v>
      </c>
      <c r="R251" s="2">
        <f t="shared" si="46"/>
        <v>131896213.65540788</v>
      </c>
      <c r="S251" s="2">
        <f t="shared" si="17"/>
        <v>781858</v>
      </c>
      <c r="T251" s="2">
        <f t="shared" si="18"/>
        <v>18142</v>
      </c>
      <c r="U251" s="2">
        <f t="shared" si="19"/>
        <v>800000</v>
      </c>
      <c r="V251" s="2">
        <f t="shared" si="34"/>
        <v>66657107.128571093</v>
      </c>
      <c r="W251" s="2">
        <f t="shared" si="20"/>
        <v>620440.87857142091</v>
      </c>
      <c r="X251" s="2">
        <f t="shared" si="6"/>
        <v>179559.12142857909</v>
      </c>
      <c r="Y251" s="2">
        <f t="shared" si="43"/>
        <v>65239106.526836783</v>
      </c>
      <c r="Z251" s="2" t="str">
        <f t="shared" si="8"/>
        <v>MEEP</v>
      </c>
      <c r="AA251" s="2">
        <f>IF(Z251="HERE",Y251,AA250+Graph!$G$1*1000)</f>
        <v>66187804.648814783</v>
      </c>
      <c r="AB251" s="2">
        <f t="shared" si="21"/>
        <v>420000</v>
      </c>
      <c r="AC251" s="2">
        <f t="shared" si="44"/>
        <v>63576678.389560133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177</v>
      </c>
      <c r="C252" s="7"/>
      <c r="D252" s="2" t="e">
        <f t="shared" si="12"/>
        <v>#N/A</v>
      </c>
      <c r="E252" s="2" t="e">
        <f t="shared" si="22"/>
        <v>#N/A</v>
      </c>
      <c r="F252" s="2">
        <v>805533.93626374006</v>
      </c>
      <c r="G252" s="2">
        <f t="shared" si="47"/>
        <v>781858</v>
      </c>
      <c r="H252" s="2">
        <f t="shared" si="45"/>
        <v>127289088.1752741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3911852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855826.87164063752</v>
      </c>
      <c r="Q252" s="2">
        <f t="shared" si="48"/>
        <v>800000</v>
      </c>
      <c r="R252" s="2">
        <f t="shared" si="46"/>
        <v>132696213.65540788</v>
      </c>
      <c r="S252" s="2">
        <f t="shared" si="17"/>
        <v>781858</v>
      </c>
      <c r="T252" s="2">
        <f t="shared" si="18"/>
        <v>18142</v>
      </c>
      <c r="U252" s="2">
        <f t="shared" si="19"/>
        <v>800000</v>
      </c>
      <c r="V252" s="2">
        <f t="shared" si="34"/>
        <v>67279725.57252714</v>
      </c>
      <c r="W252" s="2">
        <f t="shared" si="20"/>
        <v>622618.4439560473</v>
      </c>
      <c r="X252" s="2">
        <f t="shared" si="6"/>
        <v>177381.5560439527</v>
      </c>
      <c r="Y252" s="2">
        <f t="shared" si="43"/>
        <v>65416488.082880735</v>
      </c>
      <c r="Z252" s="2" t="str">
        <f t="shared" si="8"/>
        <v>MEEP</v>
      </c>
      <c r="AA252" s="2">
        <f>IF(Z252="HERE",Y252,AA251+Graph!$G$1*1000)</f>
        <v>66607804.648814783</v>
      </c>
      <c r="AB252" s="2">
        <f t="shared" si="21"/>
        <v>420000</v>
      </c>
      <c r="AC252" s="2">
        <f t="shared" si="44"/>
        <v>63576678.389560133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178</v>
      </c>
      <c r="C253" s="7"/>
      <c r="D253" s="2" t="e">
        <f t="shared" si="12"/>
        <v>#N/A</v>
      </c>
      <c r="E253" s="2" t="e">
        <f t="shared" si="22"/>
        <v>#N/A</v>
      </c>
      <c r="F253" s="2">
        <v>807711.50164835155</v>
      </c>
      <c r="G253" s="2">
        <f t="shared" si="47"/>
        <v>781858</v>
      </c>
      <c r="H253" s="2">
        <f t="shared" si="45"/>
        <v>128070946.1752741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3929994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858234.57430113852</v>
      </c>
      <c r="Q253" s="2">
        <f t="shared" si="48"/>
        <v>800000</v>
      </c>
      <c r="R253" s="2">
        <f t="shared" si="46"/>
        <v>133496213.65540788</v>
      </c>
      <c r="S253" s="2">
        <f t="shared" si="17"/>
        <v>781858</v>
      </c>
      <c r="T253" s="2">
        <f t="shared" si="18"/>
        <v>18142</v>
      </c>
      <c r="U253" s="2">
        <f t="shared" si="19"/>
        <v>800000</v>
      </c>
      <c r="V253" s="2">
        <f t="shared" si="34"/>
        <v>67904521.581867799</v>
      </c>
      <c r="W253" s="2">
        <f t="shared" si="20"/>
        <v>624796.00934065878</v>
      </c>
      <c r="X253" s="2">
        <f t="shared" si="6"/>
        <v>175203.99065934122</v>
      </c>
      <c r="Y253" s="2">
        <f t="shared" si="43"/>
        <v>65591692.073540077</v>
      </c>
      <c r="Z253" s="2" t="str">
        <f t="shared" si="8"/>
        <v>MEEP</v>
      </c>
      <c r="AA253" s="2">
        <f>IF(Z253="HERE",Y253,AA252+Graph!$G$1*1000)</f>
        <v>67027804.648814783</v>
      </c>
      <c r="AB253" s="2">
        <f t="shared" si="21"/>
        <v>420000</v>
      </c>
      <c r="AC253" s="2">
        <f t="shared" si="44"/>
        <v>63576678.389560133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179</v>
      </c>
      <c r="C254" s="7"/>
      <c r="D254" s="2" t="e">
        <f t="shared" si="12"/>
        <v>#N/A</v>
      </c>
      <c r="E254" s="2" t="e">
        <f t="shared" si="22"/>
        <v>#N/A</v>
      </c>
      <c r="F254" s="2">
        <v>809889.06703296304</v>
      </c>
      <c r="G254" s="2">
        <f t="shared" si="47"/>
        <v>781858</v>
      </c>
      <c r="H254" s="2">
        <f t="shared" si="45"/>
        <v>128852804.1752741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3948136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860642.27696163952</v>
      </c>
      <c r="Q254" s="2">
        <f t="shared" si="48"/>
        <v>800000</v>
      </c>
      <c r="R254" s="2">
        <f t="shared" si="46"/>
        <v>134296213.65540788</v>
      </c>
      <c r="S254" s="2">
        <f t="shared" si="17"/>
        <v>781858</v>
      </c>
      <c r="T254" s="2">
        <f t="shared" si="18"/>
        <v>18142</v>
      </c>
      <c r="U254" s="2">
        <f t="shared" si="19"/>
        <v>800000</v>
      </c>
      <c r="V254" s="2">
        <f t="shared" si="34"/>
        <v>68531495.156593069</v>
      </c>
      <c r="W254" s="2">
        <f t="shared" si="20"/>
        <v>626973.57472527027</v>
      </c>
      <c r="X254" s="2">
        <f t="shared" si="6"/>
        <v>173026.42527472973</v>
      </c>
      <c r="Y254" s="2">
        <f t="shared" si="43"/>
        <v>65764718.498814806</v>
      </c>
      <c r="Z254" s="2" t="str">
        <f t="shared" si="8"/>
        <v>MEEP</v>
      </c>
      <c r="AA254" s="2">
        <f>IF(Z254="HERE",Y254,AA253+Graph!$G$1*1000)</f>
        <v>67447804.648814783</v>
      </c>
      <c r="AB254" s="2">
        <f t="shared" si="21"/>
        <v>420000</v>
      </c>
      <c r="AC254" s="2">
        <f t="shared" si="44"/>
        <v>63576678.389560133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180</v>
      </c>
      <c r="C255" s="7"/>
      <c r="D255" s="2" t="e">
        <f t="shared" si="12"/>
        <v>#N/A</v>
      </c>
      <c r="E255" s="2" t="e">
        <f t="shared" si="22"/>
        <v>#N/A</v>
      </c>
      <c r="F255" s="2">
        <v>812066.63241757452</v>
      </c>
      <c r="G255" s="2">
        <f t="shared" si="47"/>
        <v>781858</v>
      </c>
      <c r="H255" s="2">
        <f t="shared" si="45"/>
        <v>129634662.1752741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3966278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863049.97962214053</v>
      </c>
      <c r="Q255" s="2">
        <f t="shared" si="48"/>
        <v>800000</v>
      </c>
      <c r="R255" s="2">
        <f t="shared" si="46"/>
        <v>135096213.65540788</v>
      </c>
      <c r="S255" s="2">
        <f t="shared" si="17"/>
        <v>781858</v>
      </c>
      <c r="T255" s="2">
        <f t="shared" si="18"/>
        <v>18142</v>
      </c>
      <c r="U255" s="2">
        <f t="shared" si="19"/>
        <v>800000</v>
      </c>
      <c r="V255" s="2">
        <f t="shared" si="34"/>
        <v>69160646.296702951</v>
      </c>
      <c r="W255" s="2">
        <f t="shared" si="20"/>
        <v>629151.14010988176</v>
      </c>
      <c r="X255" s="2">
        <f t="shared" si="6"/>
        <v>170848.85989011824</v>
      </c>
      <c r="Y255" s="2">
        <f t="shared" si="43"/>
        <v>65935567.358704925</v>
      </c>
      <c r="Z255" s="2" t="str">
        <f t="shared" si="8"/>
        <v>MEEP</v>
      </c>
      <c r="AA255" s="2">
        <f>IF(Z255="HERE",Y255,AA254+Graph!$G$1*1000)</f>
        <v>67867804.648814783</v>
      </c>
      <c r="AB255" s="2">
        <f t="shared" si="21"/>
        <v>420000</v>
      </c>
      <c r="AC255" s="2">
        <f t="shared" si="44"/>
        <v>63576678.389560133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181</v>
      </c>
      <c r="C256" s="7"/>
      <c r="D256" s="2" t="e">
        <f t="shared" si="12"/>
        <v>#N/A</v>
      </c>
      <c r="E256" s="2" t="e">
        <f t="shared" si="22"/>
        <v>#N/A</v>
      </c>
      <c r="F256" s="2">
        <v>814244.19780220091</v>
      </c>
      <c r="G256" s="2">
        <f t="shared" si="47"/>
        <v>781858</v>
      </c>
      <c r="H256" s="2">
        <f t="shared" si="45"/>
        <v>130416520.1752741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3984420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865457.68228262663</v>
      </c>
      <c r="Q256" s="2">
        <f t="shared" si="48"/>
        <v>800000</v>
      </c>
      <c r="R256" s="2">
        <f t="shared" si="46"/>
        <v>135896213.65540788</v>
      </c>
      <c r="S256" s="2">
        <f t="shared" si="17"/>
        <v>781858</v>
      </c>
      <c r="T256" s="2">
        <f t="shared" si="18"/>
        <v>18142</v>
      </c>
      <c r="U256" s="2">
        <f t="shared" si="19"/>
        <v>800000</v>
      </c>
      <c r="V256" s="2">
        <f t="shared" si="34"/>
        <v>69791975.002197459</v>
      </c>
      <c r="W256" s="2">
        <f t="shared" si="20"/>
        <v>631328.70549450815</v>
      </c>
      <c r="X256" s="2">
        <f t="shared" si="6"/>
        <v>168671.29450549185</v>
      </c>
      <c r="Y256" s="2">
        <f t="shared" si="43"/>
        <v>66104238.653210416</v>
      </c>
      <c r="Z256" s="2" t="str">
        <f t="shared" si="8"/>
        <v>MEEP</v>
      </c>
      <c r="AA256" s="2">
        <f>IF(Z256="HERE",Y256,AA255+Graph!$G$1*1000)</f>
        <v>68287804.648814783</v>
      </c>
      <c r="AB256" s="2">
        <f t="shared" si="21"/>
        <v>420000</v>
      </c>
      <c r="AC256" s="2">
        <f t="shared" si="44"/>
        <v>63576678.389560133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182</v>
      </c>
      <c r="C257" s="7"/>
      <c r="D257" s="2" t="e">
        <f t="shared" si="12"/>
        <v>#N/A</v>
      </c>
      <c r="E257" s="2" t="e">
        <f t="shared" si="22"/>
        <v>#N/A</v>
      </c>
      <c r="F257" s="2">
        <v>816421.7631868124</v>
      </c>
      <c r="G257" s="2">
        <f t="shared" si="47"/>
        <v>781858</v>
      </c>
      <c r="H257" s="2">
        <f t="shared" si="45"/>
        <v>131198378.1752741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4002562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867865.38494312763</v>
      </c>
      <c r="Q257" s="2">
        <f t="shared" si="48"/>
        <v>800000</v>
      </c>
      <c r="R257" s="2">
        <f t="shared" si="46"/>
        <v>136696213.65540788</v>
      </c>
      <c r="S257" s="2">
        <f t="shared" si="17"/>
        <v>781858</v>
      </c>
      <c r="T257" s="2">
        <f t="shared" si="18"/>
        <v>18142</v>
      </c>
      <c r="U257" s="2">
        <f t="shared" si="19"/>
        <v>800000</v>
      </c>
      <c r="V257" s="2">
        <f t="shared" si="34"/>
        <v>70425481.273076579</v>
      </c>
      <c r="W257" s="2">
        <f t="shared" si="20"/>
        <v>633506.27087911963</v>
      </c>
      <c r="X257" s="2">
        <f t="shared" si="6"/>
        <v>166493.72912088037</v>
      </c>
      <c r="Y257" s="2">
        <f t="shared" si="43"/>
        <v>66270732.382331297</v>
      </c>
      <c r="Z257" s="2" t="str">
        <f t="shared" si="8"/>
        <v>MEEP</v>
      </c>
      <c r="AA257" s="2">
        <f>IF(Z257="HERE",Y257,AA256+Graph!$G$1*1000)</f>
        <v>68707804.648814783</v>
      </c>
      <c r="AB257" s="2">
        <f t="shared" si="21"/>
        <v>420000</v>
      </c>
      <c r="AC257" s="2">
        <f t="shared" si="44"/>
        <v>63576678.389560133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183</v>
      </c>
      <c r="C258" s="7"/>
      <c r="D258" s="2" t="e">
        <f t="shared" si="12"/>
        <v>#N/A</v>
      </c>
      <c r="E258" s="2" t="e">
        <f t="shared" si="22"/>
        <v>#N/A</v>
      </c>
      <c r="F258" s="2">
        <v>818599.32857142389</v>
      </c>
      <c r="G258" s="2">
        <f t="shared" si="47"/>
        <v>781858</v>
      </c>
      <c r="H258" s="2">
        <f t="shared" si="45"/>
        <v>131980236.1752741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4020704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870273.08760362864</v>
      </c>
      <c r="Q258" s="2">
        <f t="shared" si="48"/>
        <v>800000</v>
      </c>
      <c r="R258" s="2">
        <f t="shared" si="46"/>
        <v>137496213.65540788</v>
      </c>
      <c r="S258" s="2">
        <f t="shared" si="17"/>
        <v>781858</v>
      </c>
      <c r="T258" s="2">
        <f t="shared" si="18"/>
        <v>18142</v>
      </c>
      <c r="U258" s="2">
        <f t="shared" si="19"/>
        <v>800000</v>
      </c>
      <c r="V258" s="2">
        <f t="shared" si="34"/>
        <v>71061165.10934031</v>
      </c>
      <c r="W258" s="2">
        <f t="shared" si="20"/>
        <v>635683.83626373112</v>
      </c>
      <c r="X258" s="2">
        <f t="shared" si="6"/>
        <v>164316.16373626888</v>
      </c>
      <c r="Y258" s="2">
        <f t="shared" si="43"/>
        <v>66435048.546067566</v>
      </c>
      <c r="Z258" s="2" t="str">
        <f t="shared" si="8"/>
        <v>MEEP</v>
      </c>
      <c r="AA258" s="2">
        <f>IF(Z258="HERE",Y258,AA257+Graph!$G$1*1000)</f>
        <v>69127804.648814783</v>
      </c>
      <c r="AB258" s="2">
        <f t="shared" si="21"/>
        <v>420000</v>
      </c>
      <c r="AC258" s="2">
        <f t="shared" si="44"/>
        <v>63576678.389560133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184</v>
      </c>
      <c r="C259" s="7"/>
      <c r="D259" s="2" t="e">
        <f t="shared" si="12"/>
        <v>#N/A</v>
      </c>
      <c r="E259" s="2" t="e">
        <f t="shared" si="22"/>
        <v>#N/A</v>
      </c>
      <c r="F259" s="2">
        <v>820776.89395603538</v>
      </c>
      <c r="G259" s="2">
        <f t="shared" si="47"/>
        <v>781858</v>
      </c>
      <c r="H259" s="2">
        <f t="shared" si="45"/>
        <v>132762094.1752741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4038846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872680.79026412964</v>
      </c>
      <c r="Q259" s="2">
        <f t="shared" si="48"/>
        <v>800000</v>
      </c>
      <c r="R259" s="2">
        <f t="shared" si="46"/>
        <v>138296213.65540788</v>
      </c>
      <c r="S259" s="2">
        <f t="shared" si="17"/>
        <v>781858</v>
      </c>
      <c r="T259" s="2">
        <f t="shared" si="18"/>
        <v>18142</v>
      </c>
      <c r="U259" s="2">
        <f t="shared" si="19"/>
        <v>800000</v>
      </c>
      <c r="V259" s="2">
        <f t="shared" si="34"/>
        <v>71699026.510988653</v>
      </c>
      <c r="W259" s="2">
        <f t="shared" si="20"/>
        <v>637861.40164834261</v>
      </c>
      <c r="X259" s="2">
        <f t="shared" si="6"/>
        <v>162138.59835165739</v>
      </c>
      <c r="Y259" s="2">
        <f t="shared" si="43"/>
        <v>66597187.144419223</v>
      </c>
      <c r="Z259" s="2" t="str">
        <f t="shared" si="8"/>
        <v>MEEP</v>
      </c>
      <c r="AA259" s="2">
        <f>IF(Z259="HERE",Y259,AA258+Graph!$G$1*1000)</f>
        <v>69547804.648814783</v>
      </c>
      <c r="AB259" s="2">
        <f t="shared" si="21"/>
        <v>420000</v>
      </c>
      <c r="AC259" s="2">
        <f t="shared" si="44"/>
        <v>63576678.389560133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185</v>
      </c>
      <c r="C260" s="7"/>
      <c r="D260" s="2" t="e">
        <f t="shared" si="12"/>
        <v>#N/A</v>
      </c>
      <c r="E260" s="2" t="e">
        <f t="shared" si="22"/>
        <v>#N/A</v>
      </c>
      <c r="F260" s="2">
        <v>822954.45934066176</v>
      </c>
      <c r="G260" s="2">
        <f t="shared" si="47"/>
        <v>781858</v>
      </c>
      <c r="H260" s="2">
        <f t="shared" si="45"/>
        <v>133543952.1752741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4056988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875088.49292461574</v>
      </c>
      <c r="Q260" s="2">
        <f t="shared" si="48"/>
        <v>800000</v>
      </c>
      <c r="R260" s="2">
        <f t="shared" si="46"/>
        <v>139096213.65540788</v>
      </c>
      <c r="S260" s="2">
        <f t="shared" si="17"/>
        <v>781858</v>
      </c>
      <c r="T260" s="2">
        <f t="shared" si="18"/>
        <v>18142</v>
      </c>
      <c r="U260" s="2">
        <f t="shared" si="19"/>
        <v>800000</v>
      </c>
      <c r="V260" s="2">
        <f t="shared" si="34"/>
        <v>72339065.478021622</v>
      </c>
      <c r="W260" s="2">
        <f t="shared" si="20"/>
        <v>640038.967032969</v>
      </c>
      <c r="X260" s="2">
        <f t="shared" si="6"/>
        <v>159961.032967031</v>
      </c>
      <c r="Y260" s="2">
        <f t="shared" si="43"/>
        <v>66757148.177386254</v>
      </c>
      <c r="Z260" s="2" t="str">
        <f t="shared" si="8"/>
        <v>MEEP</v>
      </c>
      <c r="AA260" s="2">
        <f>IF(Z260="HERE",Y260,AA259+Graph!$G$1*1000)</f>
        <v>69967804.648814783</v>
      </c>
      <c r="AB260" s="2">
        <f t="shared" si="21"/>
        <v>420000</v>
      </c>
      <c r="AC260" s="2">
        <f t="shared" si="44"/>
        <v>63576678.389560133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186</v>
      </c>
      <c r="C261" s="7"/>
      <c r="D261" s="2" t="e">
        <f t="shared" si="12"/>
        <v>#N/A</v>
      </c>
      <c r="E261" s="2" t="e">
        <f t="shared" si="22"/>
        <v>#N/A</v>
      </c>
      <c r="F261" s="2">
        <v>825132.02472527325</v>
      </c>
      <c r="G261" s="2">
        <f t="shared" si="47"/>
        <v>781858</v>
      </c>
      <c r="H261" s="2">
        <f t="shared" si="45"/>
        <v>134325810.1752741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4075130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877496.19558511674</v>
      </c>
      <c r="Q261" s="2">
        <f t="shared" si="48"/>
        <v>800000</v>
      </c>
      <c r="R261" s="2">
        <f t="shared" si="46"/>
        <v>139896213.65540788</v>
      </c>
      <c r="S261" s="2">
        <f t="shared" si="17"/>
        <v>781858</v>
      </c>
      <c r="T261" s="2">
        <f t="shared" si="18"/>
        <v>18142</v>
      </c>
      <c r="U261" s="2">
        <f t="shared" si="19"/>
        <v>800000</v>
      </c>
      <c r="V261" s="2">
        <f t="shared" si="34"/>
        <v>72981282.010439202</v>
      </c>
      <c r="W261" s="2">
        <f t="shared" si="20"/>
        <v>642216.53241758049</v>
      </c>
      <c r="X261" s="2">
        <f t="shared" si="6"/>
        <v>157783.46758241951</v>
      </c>
      <c r="Y261" s="2">
        <f t="shared" si="43"/>
        <v>66914931.644968674</v>
      </c>
      <c r="Z261" s="2" t="str">
        <f t="shared" si="8"/>
        <v>MEEP</v>
      </c>
      <c r="AA261" s="2">
        <f>IF(Z261="HERE",Y261,AA260+Graph!$G$1*1000)</f>
        <v>70387804.648814783</v>
      </c>
      <c r="AB261" s="2">
        <f t="shared" si="21"/>
        <v>420000</v>
      </c>
      <c r="AC261" s="2">
        <f t="shared" si="44"/>
        <v>63576678.389560133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187</v>
      </c>
      <c r="C262" s="7"/>
      <c r="D262" s="2" t="e">
        <f t="shared" si="12"/>
        <v>#N/A</v>
      </c>
      <c r="E262" s="2" t="e">
        <f t="shared" si="22"/>
        <v>#N/A</v>
      </c>
      <c r="F262" s="2">
        <v>827309.59010988474</v>
      </c>
      <c r="G262" s="2">
        <f t="shared" si="47"/>
        <v>781858</v>
      </c>
      <c r="H262" s="2">
        <f t="shared" si="45"/>
        <v>135107668.1752741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4093272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879903.89824561775</v>
      </c>
      <c r="Q262" s="2">
        <f t="shared" si="48"/>
        <v>800000</v>
      </c>
      <c r="R262" s="2">
        <f t="shared" si="46"/>
        <v>140696213.65540788</v>
      </c>
      <c r="S262" s="2">
        <f t="shared" si="17"/>
        <v>781858</v>
      </c>
      <c r="T262" s="2">
        <f t="shared" si="18"/>
        <v>18142</v>
      </c>
      <c r="U262" s="2">
        <f t="shared" si="19"/>
        <v>800000</v>
      </c>
      <c r="V262" s="2">
        <f t="shared" si="34"/>
        <v>73625676.108241394</v>
      </c>
      <c r="W262" s="2">
        <f t="shared" si="20"/>
        <v>644394.09780219197</v>
      </c>
      <c r="X262" s="2">
        <f t="shared" si="6"/>
        <v>155605.90219780803</v>
      </c>
      <c r="Y262" s="2">
        <f t="shared" si="43"/>
        <v>67070537.547166482</v>
      </c>
      <c r="Z262" s="2" t="str">
        <f t="shared" si="8"/>
        <v>MEEP</v>
      </c>
      <c r="AA262" s="2">
        <f>IF(Z262="HERE",Y262,AA261+Graph!$G$1*1000)</f>
        <v>70807804.648814783</v>
      </c>
      <c r="AB262" s="2">
        <f t="shared" si="21"/>
        <v>420000</v>
      </c>
      <c r="AC262" s="2">
        <f t="shared" si="44"/>
        <v>63576678.389560133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188</v>
      </c>
      <c r="C263" s="7"/>
      <c r="D263" s="2" t="e">
        <f t="shared" si="12"/>
        <v>#N/A</v>
      </c>
      <c r="E263" s="2" t="e">
        <f t="shared" si="22"/>
        <v>#N/A</v>
      </c>
      <c r="F263" s="2">
        <v>829487.15549449623</v>
      </c>
      <c r="G263" s="2">
        <f t="shared" si="47"/>
        <v>781858</v>
      </c>
      <c r="H263" s="2">
        <f t="shared" si="45"/>
        <v>135889526.1752741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4111414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882311.60090611875</v>
      </c>
      <c r="Q263" s="2">
        <f t="shared" si="48"/>
        <v>800000</v>
      </c>
      <c r="R263" s="2">
        <f t="shared" si="46"/>
        <v>141496213.65540788</v>
      </c>
      <c r="S263" s="2">
        <f t="shared" si="17"/>
        <v>781858</v>
      </c>
      <c r="T263" s="2">
        <f t="shared" si="18"/>
        <v>18142</v>
      </c>
      <c r="U263" s="2">
        <f t="shared" si="19"/>
        <v>800000</v>
      </c>
      <c r="V263" s="2">
        <f t="shared" si="34"/>
        <v>74272247.771428198</v>
      </c>
      <c r="W263" s="2">
        <f t="shared" si="20"/>
        <v>646571.66318680346</v>
      </c>
      <c r="X263" s="2">
        <f t="shared" si="6"/>
        <v>153428.33681319654</v>
      </c>
      <c r="Y263" s="2">
        <f t="shared" si="43"/>
        <v>67223965.883979678</v>
      </c>
      <c r="Z263" s="2" t="str">
        <f t="shared" si="8"/>
        <v>MEEP</v>
      </c>
      <c r="AA263" s="2">
        <f>IF(Z263="HERE",Y263,AA262+Graph!$G$1*1000)</f>
        <v>71227804.648814783</v>
      </c>
      <c r="AB263" s="2">
        <f t="shared" si="21"/>
        <v>420000</v>
      </c>
      <c r="AC263" s="2">
        <f t="shared" si="44"/>
        <v>63576678.389560133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189</v>
      </c>
      <c r="C264" s="7"/>
      <c r="D264" s="2" t="e">
        <f t="shared" si="12"/>
        <v>#N/A</v>
      </c>
      <c r="E264" s="2" t="e">
        <f t="shared" si="22"/>
        <v>#N/A</v>
      </c>
      <c r="F264" s="2">
        <v>831664.72087912261</v>
      </c>
      <c r="G264" s="2">
        <f t="shared" si="47"/>
        <v>781858</v>
      </c>
      <c r="H264" s="2">
        <f t="shared" si="45"/>
        <v>136671384.1752741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4129556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884719.30356660485</v>
      </c>
      <c r="Q264" s="2">
        <f t="shared" si="48"/>
        <v>800000</v>
      </c>
      <c r="R264" s="2">
        <f t="shared" si="46"/>
        <v>142296213.65540788</v>
      </c>
      <c r="S264" s="2">
        <f t="shared" si="17"/>
        <v>781858</v>
      </c>
      <c r="T264" s="2">
        <f t="shared" si="18"/>
        <v>18142</v>
      </c>
      <c r="U264" s="2">
        <f t="shared" si="19"/>
        <v>800000</v>
      </c>
      <c r="V264" s="2">
        <f t="shared" si="34"/>
        <v>74920996.999999627</v>
      </c>
      <c r="W264" s="2">
        <f t="shared" si="20"/>
        <v>648749.22857142985</v>
      </c>
      <c r="X264" s="2">
        <f t="shared" si="6"/>
        <v>151250.77142857015</v>
      </c>
      <c r="Y264" s="2">
        <f t="shared" si="43"/>
        <v>67375216.655408248</v>
      </c>
      <c r="Z264" s="2" t="str">
        <f t="shared" si="8"/>
        <v>MEEP</v>
      </c>
      <c r="AA264" s="2">
        <f>IF(Z264="HERE",Y264,AA263+Graph!$G$1*1000)</f>
        <v>71647804.648814783</v>
      </c>
      <c r="AB264" s="2">
        <f t="shared" si="21"/>
        <v>420000</v>
      </c>
      <c r="AC264" s="2">
        <f t="shared" si="44"/>
        <v>63576678.389560133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190</v>
      </c>
      <c r="C265" s="7"/>
      <c r="D265" s="2" t="e">
        <f t="shared" si="12"/>
        <v>#N/A</v>
      </c>
      <c r="E265" s="2" t="e">
        <f t="shared" si="22"/>
        <v>#N/A</v>
      </c>
      <c r="F265" s="2">
        <v>833842.2862637341</v>
      </c>
      <c r="G265" s="2">
        <f t="shared" si="47"/>
        <v>781858</v>
      </c>
      <c r="H265" s="2">
        <f t="shared" si="45"/>
        <v>137453242.1752741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4147698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887127.00622710586</v>
      </c>
      <c r="Q265" s="2">
        <f t="shared" si="48"/>
        <v>800000</v>
      </c>
      <c r="R265" s="2">
        <f t="shared" si="46"/>
        <v>143096213.65540788</v>
      </c>
      <c r="S265" s="2">
        <f t="shared" si="17"/>
        <v>781858</v>
      </c>
      <c r="T265" s="2">
        <f t="shared" si="18"/>
        <v>18142</v>
      </c>
      <c r="U265" s="2">
        <f t="shared" si="19"/>
        <v>800000</v>
      </c>
      <c r="V265" s="2">
        <f t="shared" si="34"/>
        <v>75571923.793955669</v>
      </c>
      <c r="W265" s="2">
        <f t="shared" si="20"/>
        <v>650926.79395604134</v>
      </c>
      <c r="X265" s="2">
        <f t="shared" si="6"/>
        <v>149073.20604395866</v>
      </c>
      <c r="Y265" s="2">
        <f t="shared" si="43"/>
        <v>67524289.861452207</v>
      </c>
      <c r="Z265" s="2" t="str">
        <f t="shared" si="8"/>
        <v>MEEP</v>
      </c>
      <c r="AA265" s="2">
        <f>IF(Z265="HERE",Y265,AA264+Graph!$G$1*1000)</f>
        <v>72067804.648814783</v>
      </c>
      <c r="AB265" s="2">
        <f t="shared" si="21"/>
        <v>420000</v>
      </c>
      <c r="AC265" s="2">
        <f t="shared" si="44"/>
        <v>63576678.389560133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191</v>
      </c>
      <c r="C266" s="7"/>
      <c r="D266" s="2" t="e">
        <f t="shared" si="12"/>
        <v>#N/A</v>
      </c>
      <c r="E266" s="2" t="e">
        <f t="shared" si="22"/>
        <v>#N/A</v>
      </c>
      <c r="F266" s="2">
        <v>836019.85164834559</v>
      </c>
      <c r="G266" s="2">
        <f t="shared" si="47"/>
        <v>781858</v>
      </c>
      <c r="H266" s="2">
        <f t="shared" si="45"/>
        <v>138235100.1752741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4165840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889534.70888760686</v>
      </c>
      <c r="Q266" s="2">
        <f t="shared" si="48"/>
        <v>800000</v>
      </c>
      <c r="R266" s="2">
        <f t="shared" si="46"/>
        <v>143896213.65540788</v>
      </c>
      <c r="S266" s="2">
        <f t="shared" si="17"/>
        <v>781858</v>
      </c>
      <c r="T266" s="2">
        <f t="shared" si="18"/>
        <v>18142</v>
      </c>
      <c r="U266" s="2">
        <f t="shared" si="19"/>
        <v>800000</v>
      </c>
      <c r="V266" s="2">
        <f t="shared" si="34"/>
        <v>76225028.153296322</v>
      </c>
      <c r="W266" s="2">
        <f t="shared" si="20"/>
        <v>653104.35934065282</v>
      </c>
      <c r="X266" s="2">
        <f t="shared" si="6"/>
        <v>146895.64065934718</v>
      </c>
      <c r="Y266" s="2">
        <f t="shared" si="43"/>
        <v>67671185.502111554</v>
      </c>
      <c r="Z266" s="2" t="str">
        <f t="shared" si="8"/>
        <v>MEEP</v>
      </c>
      <c r="AA266" s="2">
        <f>IF(Z266="HERE",Y266,AA265+Graph!$G$1*1000)</f>
        <v>72487804.648814783</v>
      </c>
      <c r="AB266" s="2">
        <f t="shared" si="21"/>
        <v>420000</v>
      </c>
      <c r="AC266" s="2">
        <f t="shared" si="44"/>
        <v>63576678.389560133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192</v>
      </c>
      <c r="C267" s="7"/>
      <c r="D267" s="2" t="e">
        <f t="shared" si="12"/>
        <v>#N/A</v>
      </c>
      <c r="E267" s="2" t="e">
        <f t="shared" si="22"/>
        <v>#N/A</v>
      </c>
      <c r="F267" s="2">
        <v>838197.41703295708</v>
      </c>
      <c r="G267" s="2">
        <f t="shared" si="47"/>
        <v>781858</v>
      </c>
      <c r="H267" s="2">
        <f t="shared" si="45"/>
        <v>139016958.1752741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4183982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891942.41154810786</v>
      </c>
      <c r="Q267" s="2">
        <f t="shared" si="48"/>
        <v>800000</v>
      </c>
      <c r="R267" s="2">
        <f t="shared" si="46"/>
        <v>144696213.65540788</v>
      </c>
      <c r="S267" s="2">
        <f t="shared" si="17"/>
        <v>781858</v>
      </c>
      <c r="T267" s="2">
        <f t="shared" si="18"/>
        <v>18142</v>
      </c>
      <c r="U267" s="2">
        <f t="shared" si="19"/>
        <v>800000</v>
      </c>
      <c r="V267" s="2">
        <f t="shared" si="34"/>
        <v>76880310.078021586</v>
      </c>
      <c r="W267" s="2">
        <f t="shared" si="20"/>
        <v>655281.92472526431</v>
      </c>
      <c r="X267" s="2">
        <f t="shared" si="6"/>
        <v>144718.07527473569</v>
      </c>
      <c r="Y267" s="2">
        <f t="shared" si="43"/>
        <v>67815903.57738629</v>
      </c>
      <c r="Z267" s="2" t="str">
        <f t="shared" si="8"/>
        <v>MEEP</v>
      </c>
      <c r="AA267" s="2">
        <f>IF(Z267="HERE",Y267,AA266+Graph!$G$1*1000)</f>
        <v>72907804.648814783</v>
      </c>
      <c r="AB267" s="2">
        <f t="shared" si="21"/>
        <v>420000</v>
      </c>
      <c r="AC267" s="2">
        <f t="shared" si="44"/>
        <v>63576678.389560133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193</v>
      </c>
      <c r="C268" s="7"/>
      <c r="D268" s="2" t="e">
        <f t="shared" si="12"/>
        <v>#N/A</v>
      </c>
      <c r="E268" s="2" t="e">
        <f t="shared" si="22"/>
        <v>#N/A</v>
      </c>
      <c r="F268" s="2">
        <v>840374.98241758347</v>
      </c>
      <c r="G268" s="2">
        <f t="shared" si="47"/>
        <v>781858</v>
      </c>
      <c r="H268" s="2">
        <f t="shared" si="45"/>
        <v>139798816.1752741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4202124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894350.11420859396</v>
      </c>
      <c r="Q268" s="2">
        <f t="shared" si="48"/>
        <v>800000</v>
      </c>
      <c r="R268" s="2">
        <f t="shared" si="46"/>
        <v>145496213.65540788</v>
      </c>
      <c r="S268" s="2">
        <f t="shared" si="17"/>
        <v>781858</v>
      </c>
      <c r="T268" s="2">
        <f t="shared" si="18"/>
        <v>18142</v>
      </c>
      <c r="U268" s="2">
        <f t="shared" si="19"/>
        <v>800000</v>
      </c>
      <c r="V268" s="2">
        <f t="shared" si="34"/>
        <v>77537769.568131477</v>
      </c>
      <c r="W268" s="2">
        <f t="shared" si="20"/>
        <v>657459.4901098907</v>
      </c>
      <c r="X268" s="2">
        <f t="shared" si="6"/>
        <v>142540.5098901093</v>
      </c>
      <c r="Y268" s="2">
        <f t="shared" si="43"/>
        <v>67958444.087276399</v>
      </c>
      <c r="Z268" s="2" t="str">
        <f t="shared" si="8"/>
        <v>MEEP</v>
      </c>
      <c r="AA268" s="2">
        <f>IF(Z268="HERE",Y268,AA267+Graph!$G$1*1000)</f>
        <v>73327804.648814783</v>
      </c>
      <c r="AB268" s="2">
        <f t="shared" si="21"/>
        <v>420000</v>
      </c>
      <c r="AC268" s="2">
        <f t="shared" si="44"/>
        <v>63576678.389560133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194</v>
      </c>
      <c r="C269" s="7"/>
      <c r="D269" s="2" t="e">
        <f t="shared" si="12"/>
        <v>#N/A</v>
      </c>
      <c r="E269" s="2" t="e">
        <f t="shared" si="22"/>
        <v>#N/A</v>
      </c>
      <c r="F269" s="2">
        <v>842552.54780219495</v>
      </c>
      <c r="G269" s="2">
        <f t="shared" si="47"/>
        <v>781858</v>
      </c>
      <c r="H269" s="2">
        <f t="shared" si="45"/>
        <v>140580674.1752741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4220266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896757.81686909497</v>
      </c>
      <c r="Q269" s="2">
        <f t="shared" si="48"/>
        <v>800000</v>
      </c>
      <c r="R269" s="2">
        <f t="shared" si="46"/>
        <v>146296213.65540788</v>
      </c>
      <c r="S269" s="2">
        <f t="shared" si="17"/>
        <v>781858</v>
      </c>
      <c r="T269" s="2">
        <f t="shared" si="18"/>
        <v>18142</v>
      </c>
      <c r="U269" s="2">
        <f t="shared" si="19"/>
        <v>800000</v>
      </c>
      <c r="V269" s="2">
        <f t="shared" si="34"/>
        <v>78197406.623625979</v>
      </c>
      <c r="W269" s="2">
        <f t="shared" si="20"/>
        <v>659637.05549450219</v>
      </c>
      <c r="X269" s="2">
        <f t="shared" si="6"/>
        <v>140362.94450549781</v>
      </c>
      <c r="Y269" s="2">
        <f t="shared" si="43"/>
        <v>68098807.031781897</v>
      </c>
      <c r="Z269" s="2" t="str">
        <f t="shared" si="8"/>
        <v>MEEP</v>
      </c>
      <c r="AA269" s="2">
        <f>IF(Z269="HERE",Y269,AA268+Graph!$G$1*1000)</f>
        <v>73747804.648814783</v>
      </c>
      <c r="AB269" s="2">
        <f t="shared" si="21"/>
        <v>420000</v>
      </c>
      <c r="AC269" s="2">
        <f t="shared" si="44"/>
        <v>63576678.389560133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195</v>
      </c>
      <c r="C270" s="7"/>
      <c r="D270" s="2" t="e">
        <f t="shared" si="12"/>
        <v>#N/A</v>
      </c>
      <c r="E270" s="2" t="e">
        <f t="shared" si="22"/>
        <v>#N/A</v>
      </c>
      <c r="F270" s="2">
        <v>844730.11318680644</v>
      </c>
      <c r="G270" s="2">
        <f t="shared" si="47"/>
        <v>781858</v>
      </c>
      <c r="H270" s="2">
        <f t="shared" si="45"/>
        <v>141362532.1752741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4238408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899165.51952959597</v>
      </c>
      <c r="Q270" s="2">
        <f t="shared" si="48"/>
        <v>800000</v>
      </c>
      <c r="R270" s="2">
        <f t="shared" si="46"/>
        <v>147096213.65540788</v>
      </c>
      <c r="S270" s="2">
        <f t="shared" si="17"/>
        <v>781858</v>
      </c>
      <c r="T270" s="2">
        <f t="shared" si="18"/>
        <v>18142</v>
      </c>
      <c r="U270" s="2">
        <f t="shared" si="19"/>
        <v>800000</v>
      </c>
      <c r="V270" s="2">
        <f t="shared" si="34"/>
        <v>78859221.244505093</v>
      </c>
      <c r="W270" s="2">
        <f t="shared" si="20"/>
        <v>661814.62087911367</v>
      </c>
      <c r="X270" s="2">
        <f t="shared" si="6"/>
        <v>138185.37912088633</v>
      </c>
      <c r="Y270" s="2">
        <f t="shared" si="43"/>
        <v>68236992.410902783</v>
      </c>
      <c r="Z270" s="2" t="str">
        <f t="shared" si="8"/>
        <v>MEEP</v>
      </c>
      <c r="AA270" s="2">
        <f>IF(Z270="HERE",Y270,AA269+Graph!$G$1*1000)</f>
        <v>74167804.648814783</v>
      </c>
      <c r="AB270" s="2">
        <f t="shared" si="21"/>
        <v>420000</v>
      </c>
      <c r="AC270" s="2">
        <f t="shared" si="44"/>
        <v>63576678.389560133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196</v>
      </c>
      <c r="C271" s="7"/>
      <c r="D271" s="2" t="e">
        <f t="shared" si="12"/>
        <v>#N/A</v>
      </c>
      <c r="E271" s="2" t="e">
        <f t="shared" si="22"/>
        <v>#N/A</v>
      </c>
      <c r="F271" s="2">
        <v>846907.67857141793</v>
      </c>
      <c r="G271" s="2">
        <f t="shared" si="47"/>
        <v>781858</v>
      </c>
      <c r="H271" s="2">
        <f t="shared" si="45"/>
        <v>142144390.1752741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4256550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901573.22219009697</v>
      </c>
      <c r="Q271" s="2">
        <f t="shared" si="48"/>
        <v>800000</v>
      </c>
      <c r="R271" s="2">
        <f t="shared" si="46"/>
        <v>147896213.65540788</v>
      </c>
      <c r="S271" s="2">
        <f t="shared" si="17"/>
        <v>781858</v>
      </c>
      <c r="T271" s="2">
        <f t="shared" si="18"/>
        <v>18142</v>
      </c>
      <c r="U271" s="2">
        <f t="shared" si="19"/>
        <v>800000</v>
      </c>
      <c r="V271" s="2">
        <f t="shared" si="34"/>
        <v>79523213.430768833</v>
      </c>
      <c r="W271" s="2">
        <f t="shared" si="20"/>
        <v>663992.18626374006</v>
      </c>
      <c r="X271" s="2">
        <f t="shared" si="6"/>
        <v>136007.81373625994</v>
      </c>
      <c r="Y271" s="2">
        <f t="shared" si="43"/>
        <v>68373000.224639043</v>
      </c>
      <c r="Z271" s="2" t="str">
        <f t="shared" si="8"/>
        <v>MEEP</v>
      </c>
      <c r="AA271" s="2">
        <f>IF(Z271="HERE",Y271,AA270+Graph!$G$1*1000)</f>
        <v>74587804.648814783</v>
      </c>
      <c r="AB271" s="2">
        <f t="shared" si="21"/>
        <v>420000</v>
      </c>
      <c r="AC271" s="2">
        <f t="shared" si="44"/>
        <v>63576678.389560133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197</v>
      </c>
      <c r="C272" s="7"/>
      <c r="D272" s="2" t="e">
        <f t="shared" si="12"/>
        <v>#N/A</v>
      </c>
      <c r="E272" s="2" t="e">
        <f t="shared" si="22"/>
        <v>#N/A</v>
      </c>
      <c r="F272" s="2">
        <v>849085.24395604432</v>
      </c>
      <c r="G272" s="2">
        <f t="shared" si="47"/>
        <v>781858</v>
      </c>
      <c r="H272" s="2">
        <f t="shared" si="45"/>
        <v>142926248.1752741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4274692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903980.92485058308</v>
      </c>
      <c r="Q272" s="2">
        <f t="shared" si="48"/>
        <v>800000</v>
      </c>
      <c r="R272" s="2">
        <f t="shared" si="46"/>
        <v>148696213.65540788</v>
      </c>
      <c r="S272" s="2">
        <f t="shared" si="17"/>
        <v>781858</v>
      </c>
      <c r="T272" s="2">
        <f t="shared" si="18"/>
        <v>18142</v>
      </c>
      <c r="U272" s="2">
        <f t="shared" si="19"/>
        <v>800000</v>
      </c>
      <c r="V272" s="2">
        <f t="shared" si="34"/>
        <v>80189383.182417184</v>
      </c>
      <c r="W272" s="2">
        <f t="shared" si="20"/>
        <v>666169.75164835155</v>
      </c>
      <c r="X272" s="2">
        <f t="shared" si="6"/>
        <v>133830.24835164845</v>
      </c>
      <c r="Y272" s="2">
        <f t="shared" si="43"/>
        <v>68506830.472990692</v>
      </c>
      <c r="Z272" s="2" t="str">
        <f t="shared" si="8"/>
        <v>MEEP</v>
      </c>
      <c r="AA272" s="2">
        <f>IF(Z272="HERE",Y272,AA271+Graph!$G$1*1000)</f>
        <v>75007804.648814783</v>
      </c>
      <c r="AB272" s="2">
        <f t="shared" si="21"/>
        <v>420000</v>
      </c>
      <c r="AC272" s="2">
        <f t="shared" si="44"/>
        <v>63576678.389560133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198</v>
      </c>
      <c r="C273" s="7"/>
      <c r="D273" s="2" t="e">
        <f t="shared" si="12"/>
        <v>#N/A</v>
      </c>
      <c r="E273" s="2" t="e">
        <f t="shared" si="22"/>
        <v>#N/A</v>
      </c>
      <c r="F273" s="2">
        <v>851262.8093406558</v>
      </c>
      <c r="G273" s="2">
        <f t="shared" si="47"/>
        <v>781858</v>
      </c>
      <c r="H273" s="2">
        <f t="shared" si="45"/>
        <v>143708106.1752741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4292834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906388.62751108408</v>
      </c>
      <c r="Q273" s="2">
        <f t="shared" si="48"/>
        <v>800000</v>
      </c>
      <c r="R273" s="2">
        <f t="shared" si="46"/>
        <v>149496213.65540788</v>
      </c>
      <c r="S273" s="2">
        <f t="shared" si="17"/>
        <v>781858</v>
      </c>
      <c r="T273" s="2">
        <f t="shared" si="18"/>
        <v>18142</v>
      </c>
      <c r="U273" s="2">
        <f t="shared" si="19"/>
        <v>800000</v>
      </c>
      <c r="V273" s="2">
        <f t="shared" si="34"/>
        <v>80857730.499450147</v>
      </c>
      <c r="W273" s="2">
        <f t="shared" si="20"/>
        <v>668347.31703296304</v>
      </c>
      <c r="X273" s="2">
        <f t="shared" si="6"/>
        <v>131652.68296703696</v>
      </c>
      <c r="Y273" s="2">
        <f t="shared" si="43"/>
        <v>68638483.155957729</v>
      </c>
      <c r="Z273" s="2" t="str">
        <f t="shared" si="8"/>
        <v>MEEP</v>
      </c>
      <c r="AA273" s="2">
        <f>IF(Z273="HERE",Y273,AA272+Graph!$G$1*1000)</f>
        <v>75427804.648814783</v>
      </c>
      <c r="AB273" s="2">
        <f t="shared" si="21"/>
        <v>420000</v>
      </c>
      <c r="AC273" s="2">
        <f t="shared" si="44"/>
        <v>63576678.389560133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199</v>
      </c>
      <c r="C274" s="7"/>
      <c r="D274" s="2" t="e">
        <f t="shared" si="12"/>
        <v>#N/A</v>
      </c>
      <c r="E274" s="2" t="e">
        <f t="shared" si="22"/>
        <v>#N/A</v>
      </c>
      <c r="F274" s="2">
        <v>853440.37472526729</v>
      </c>
      <c r="G274" s="2">
        <f t="shared" si="47"/>
        <v>781858</v>
      </c>
      <c r="H274" s="2">
        <f t="shared" si="45"/>
        <v>144489964.1752741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4310976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908796.33017158508</v>
      </c>
      <c r="Q274" s="2">
        <f t="shared" si="48"/>
        <v>800000</v>
      </c>
      <c r="R274" s="2">
        <f t="shared" si="46"/>
        <v>150296213.65540788</v>
      </c>
      <c r="S274" s="2">
        <f t="shared" si="17"/>
        <v>781858</v>
      </c>
      <c r="T274" s="2">
        <f t="shared" si="18"/>
        <v>18142</v>
      </c>
      <c r="U274" s="2">
        <f t="shared" si="19"/>
        <v>800000</v>
      </c>
      <c r="V274" s="2">
        <f t="shared" si="34"/>
        <v>81528255.381867722</v>
      </c>
      <c r="W274" s="2">
        <f t="shared" si="20"/>
        <v>670524.88241757452</v>
      </c>
      <c r="X274" s="2">
        <f t="shared" si="6"/>
        <v>129475.11758242548</v>
      </c>
      <c r="Y274" s="2">
        <f t="shared" si="43"/>
        <v>68767958.273540154</v>
      </c>
      <c r="Z274" s="2" t="str">
        <f t="shared" si="8"/>
        <v>MEEP</v>
      </c>
      <c r="AA274" s="2">
        <f>IF(Z274="HERE",Y274,AA273+Graph!$G$1*1000)</f>
        <v>75847804.648814783</v>
      </c>
      <c r="AB274" s="2">
        <f t="shared" si="21"/>
        <v>420000</v>
      </c>
      <c r="AC274" s="2">
        <f t="shared" si="44"/>
        <v>63576678.389560133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200</v>
      </c>
      <c r="C275" s="7"/>
      <c r="D275" s="2" t="e">
        <f t="shared" si="12"/>
        <v>#N/A</v>
      </c>
      <c r="E275" s="2" t="e">
        <f t="shared" si="22"/>
        <v>#N/A</v>
      </c>
      <c r="F275" s="2">
        <v>855617.94010989368</v>
      </c>
      <c r="G275" s="2">
        <f t="shared" si="47"/>
        <v>781858</v>
      </c>
      <c r="H275" s="2">
        <f t="shared" si="45"/>
        <v>145271822.1752741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4329118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911204.03283208609</v>
      </c>
      <c r="Q275" s="2">
        <f t="shared" si="48"/>
        <v>800000</v>
      </c>
      <c r="R275" s="2">
        <f t="shared" si="46"/>
        <v>151096213.65540788</v>
      </c>
      <c r="S275" s="2">
        <f t="shared" si="17"/>
        <v>781858</v>
      </c>
      <c r="T275" s="2">
        <f t="shared" si="18"/>
        <v>18142</v>
      </c>
      <c r="U275" s="2">
        <f t="shared" si="19"/>
        <v>800000</v>
      </c>
      <c r="V275" s="2">
        <f t="shared" si="34"/>
        <v>82200957.829669923</v>
      </c>
      <c r="W275" s="2">
        <f t="shared" si="20"/>
        <v>672702.44780220091</v>
      </c>
      <c r="X275" s="2">
        <f t="shared" si="6"/>
        <v>127297.55219779909</v>
      </c>
      <c r="Y275" s="2">
        <f t="shared" si="43"/>
        <v>68895255.825737953</v>
      </c>
      <c r="Z275" s="2" t="str">
        <f t="shared" si="8"/>
        <v>MEEP</v>
      </c>
      <c r="AA275" s="2">
        <f>IF(Z275="HERE",Y275,AA274+Graph!$G$1*1000)</f>
        <v>76267804.648814783</v>
      </c>
      <c r="AB275" s="2">
        <f t="shared" si="21"/>
        <v>420000</v>
      </c>
      <c r="AC275" s="2">
        <f t="shared" si="44"/>
        <v>63576678.389560133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201</v>
      </c>
      <c r="C276" s="7"/>
      <c r="D276" s="2" t="e">
        <f t="shared" si="12"/>
        <v>#N/A</v>
      </c>
      <c r="E276" s="2" t="e">
        <f t="shared" si="22"/>
        <v>#N/A</v>
      </c>
      <c r="F276" s="2">
        <v>857795.50549450517</v>
      </c>
      <c r="G276" s="2">
        <f t="shared" si="47"/>
        <v>781858</v>
      </c>
      <c r="H276" s="2">
        <f t="shared" si="45"/>
        <v>146053680.1752741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4347260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913611.73549257219</v>
      </c>
      <c r="Q276" s="2">
        <f t="shared" si="48"/>
        <v>800000</v>
      </c>
      <c r="R276" s="2">
        <f t="shared" si="46"/>
        <v>151896213.65540788</v>
      </c>
      <c r="S276" s="2">
        <f t="shared" si="17"/>
        <v>781858</v>
      </c>
      <c r="T276" s="2">
        <f t="shared" si="18"/>
        <v>18142</v>
      </c>
      <c r="U276" s="2">
        <f t="shared" si="19"/>
        <v>800000</v>
      </c>
      <c r="V276" s="2">
        <f t="shared" si="34"/>
        <v>82875837.842856735</v>
      </c>
      <c r="W276" s="2">
        <f t="shared" si="20"/>
        <v>674880.0131868124</v>
      </c>
      <c r="X276" s="2">
        <f t="shared" si="6"/>
        <v>125119.9868131876</v>
      </c>
      <c r="Y276" s="2">
        <f t="shared" si="43"/>
        <v>69020375.812551141</v>
      </c>
      <c r="Z276" s="2" t="str">
        <f t="shared" si="8"/>
        <v>MEEP</v>
      </c>
      <c r="AA276" s="2">
        <f>IF(Z276="HERE",Y276,AA275+Graph!$G$1*1000)</f>
        <v>76687804.648814783</v>
      </c>
      <c r="AB276" s="2">
        <f t="shared" si="21"/>
        <v>420000</v>
      </c>
      <c r="AC276" s="2">
        <f t="shared" si="44"/>
        <v>63576678.389560133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202</v>
      </c>
      <c r="C277" s="7"/>
      <c r="D277" s="2" t="e">
        <f t="shared" si="12"/>
        <v>#N/A</v>
      </c>
      <c r="E277" s="2" t="e">
        <f t="shared" si="22"/>
        <v>#N/A</v>
      </c>
      <c r="F277" s="2">
        <v>859973.07087911665</v>
      </c>
      <c r="G277" s="2">
        <f t="shared" si="47"/>
        <v>781858</v>
      </c>
      <c r="H277" s="2">
        <f t="shared" si="45"/>
        <v>146835538.1752741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4365402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916019.43815307319</v>
      </c>
      <c r="Q277" s="2">
        <f t="shared" si="48"/>
        <v>800000</v>
      </c>
      <c r="R277" s="2">
        <f t="shared" si="46"/>
        <v>152696213.65540788</v>
      </c>
      <c r="S277" s="2">
        <f t="shared" si="17"/>
        <v>781858</v>
      </c>
      <c r="T277" s="2">
        <f t="shared" si="18"/>
        <v>18142</v>
      </c>
      <c r="U277" s="2">
        <f t="shared" si="19"/>
        <v>800000</v>
      </c>
      <c r="V277" s="2">
        <f t="shared" si="34"/>
        <v>83552895.421428159</v>
      </c>
      <c r="W277" s="2">
        <f t="shared" si="20"/>
        <v>677057.57857142389</v>
      </c>
      <c r="X277" s="2">
        <f t="shared" si="6"/>
        <v>122942.42142857611</v>
      </c>
      <c r="Y277" s="2">
        <f t="shared" si="43"/>
        <v>69143318.233979717</v>
      </c>
      <c r="Z277" s="2" t="str">
        <f t="shared" si="8"/>
        <v>MEEP</v>
      </c>
      <c r="AA277" s="2">
        <f>IF(Z277="HERE",Y277,AA276+Graph!$G$1*1000)</f>
        <v>77107804.648814783</v>
      </c>
      <c r="AB277" s="2">
        <f t="shared" si="21"/>
        <v>420000</v>
      </c>
      <c r="AC277" s="2">
        <f t="shared" si="44"/>
        <v>63576678.389560133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203</v>
      </c>
      <c r="C278" s="7"/>
      <c r="D278" s="2" t="e">
        <f t="shared" si="12"/>
        <v>#N/A</v>
      </c>
      <c r="E278" s="2" t="e">
        <f t="shared" si="22"/>
        <v>#N/A</v>
      </c>
      <c r="F278" s="2">
        <v>862150.63626372814</v>
      </c>
      <c r="G278" s="2">
        <f t="shared" si="47"/>
        <v>781858</v>
      </c>
      <c r="H278" s="2">
        <f t="shared" si="45"/>
        <v>147617396.1752741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4383544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918427.14081357419</v>
      </c>
      <c r="Q278" s="2">
        <f t="shared" si="48"/>
        <v>800000</v>
      </c>
      <c r="R278" s="2">
        <f t="shared" si="46"/>
        <v>153496213.65540788</v>
      </c>
      <c r="S278" s="2">
        <f t="shared" si="17"/>
        <v>781858</v>
      </c>
      <c r="T278" s="2">
        <f t="shared" si="18"/>
        <v>18142</v>
      </c>
      <c r="U278" s="2">
        <f t="shared" si="19"/>
        <v>800000</v>
      </c>
      <c r="V278" s="2">
        <f t="shared" si="34"/>
        <v>84232130.565384194</v>
      </c>
      <c r="W278" s="2">
        <f t="shared" si="20"/>
        <v>679235.14395603538</v>
      </c>
      <c r="X278" s="2">
        <f t="shared" si="6"/>
        <v>120764.85604396462</v>
      </c>
      <c r="Y278" s="2">
        <f t="shared" si="43"/>
        <v>69264083.090023682</v>
      </c>
      <c r="Z278" s="2" t="str">
        <f t="shared" si="8"/>
        <v>MEEP</v>
      </c>
      <c r="AA278" s="2">
        <f>IF(Z278="HERE",Y278,AA277+Graph!$G$1*1000)</f>
        <v>77527804.648814783</v>
      </c>
      <c r="AB278" s="2">
        <f t="shared" si="21"/>
        <v>420000</v>
      </c>
      <c r="AC278" s="2">
        <f t="shared" si="44"/>
        <v>63576678.389560133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204</v>
      </c>
      <c r="C279" s="7"/>
      <c r="D279" s="2" t="e">
        <f t="shared" si="12"/>
        <v>#N/A</v>
      </c>
      <c r="E279" s="2" t="e">
        <f t="shared" si="22"/>
        <v>#N/A</v>
      </c>
      <c r="F279" s="2">
        <v>864328.20164835453</v>
      </c>
      <c r="G279" s="2">
        <f t="shared" si="47"/>
        <v>781858</v>
      </c>
      <c r="H279" s="2">
        <f t="shared" si="45"/>
        <v>148399254.1752741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4401686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920834.8434740752</v>
      </c>
      <c r="Q279" s="2">
        <f t="shared" si="48"/>
        <v>800000</v>
      </c>
      <c r="R279" s="2">
        <f t="shared" si="46"/>
        <v>154296213.65540788</v>
      </c>
      <c r="S279" s="2">
        <f t="shared" si="17"/>
        <v>781858</v>
      </c>
      <c r="T279" s="2">
        <f t="shared" si="18"/>
        <v>18142</v>
      </c>
      <c r="U279" s="2">
        <f t="shared" si="19"/>
        <v>800000</v>
      </c>
      <c r="V279" s="2">
        <f t="shared" si="34"/>
        <v>84913543.274724856</v>
      </c>
      <c r="W279" s="2">
        <f t="shared" si="20"/>
        <v>681412.70934066176</v>
      </c>
      <c r="X279" s="2">
        <f t="shared" si="6"/>
        <v>118587.29065933824</v>
      </c>
      <c r="Y279" s="2">
        <f t="shared" si="43"/>
        <v>69382670.38068302</v>
      </c>
      <c r="Z279" s="2" t="str">
        <f t="shared" si="8"/>
        <v>MEEP</v>
      </c>
      <c r="AA279" s="2">
        <f>IF(Z279="HERE",Y279,AA278+Graph!$G$1*1000)</f>
        <v>77947804.648814783</v>
      </c>
      <c r="AB279" s="2">
        <f t="shared" si="21"/>
        <v>420000</v>
      </c>
      <c r="AC279" s="2">
        <f t="shared" si="44"/>
        <v>63576678.389560133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205</v>
      </c>
      <c r="C280" s="7"/>
      <c r="D280" s="2" t="e">
        <f t="shared" si="12"/>
        <v>#N/A</v>
      </c>
      <c r="E280" s="2" t="e">
        <f t="shared" si="22"/>
        <v>#N/A</v>
      </c>
      <c r="F280" s="2">
        <v>866505.76703296602</v>
      </c>
      <c r="G280" s="2">
        <f t="shared" si="47"/>
        <v>781858</v>
      </c>
      <c r="H280" s="2">
        <f t="shared" si="45"/>
        <v>149181112.1752741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4419828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923242.5461345613</v>
      </c>
      <c r="Q280" s="2">
        <f t="shared" si="48"/>
        <v>800000</v>
      </c>
      <c r="R280" s="2">
        <f t="shared" si="46"/>
        <v>155096213.65540788</v>
      </c>
      <c r="S280" s="2">
        <f t="shared" si="17"/>
        <v>781858</v>
      </c>
      <c r="T280" s="2">
        <f t="shared" si="18"/>
        <v>18142</v>
      </c>
      <c r="U280" s="2">
        <f t="shared" si="19"/>
        <v>800000</v>
      </c>
      <c r="V280" s="2">
        <f t="shared" si="34"/>
        <v>85597133.549450129</v>
      </c>
      <c r="W280" s="2">
        <f t="shared" si="20"/>
        <v>683590.27472527325</v>
      </c>
      <c r="X280" s="2">
        <f t="shared" si="6"/>
        <v>116409.72527472675</v>
      </c>
      <c r="Y280" s="2">
        <f t="shared" si="43"/>
        <v>69499080.105957747</v>
      </c>
      <c r="Z280" s="2" t="str">
        <f t="shared" si="8"/>
        <v>MEEP</v>
      </c>
      <c r="AA280" s="2">
        <f>IF(Z280="HERE",Y280,AA279+Graph!$G$1*1000)</f>
        <v>78367804.648814783</v>
      </c>
      <c r="AB280" s="2">
        <f t="shared" si="21"/>
        <v>420000</v>
      </c>
      <c r="AC280" s="2">
        <f t="shared" si="44"/>
        <v>63576678.389560133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206</v>
      </c>
      <c r="C281" s="7"/>
      <c r="D281" s="2" t="e">
        <f t="shared" si="12"/>
        <v>#N/A</v>
      </c>
      <c r="E281" s="2" t="e">
        <f t="shared" si="22"/>
        <v>#N/A</v>
      </c>
      <c r="F281" s="2">
        <v>868683.33241757751</v>
      </c>
      <c r="G281" s="2">
        <f t="shared" si="47"/>
        <v>781858</v>
      </c>
      <c r="H281" s="2">
        <f t="shared" si="45"/>
        <v>149962970.1752741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4437970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925650.2487950623</v>
      </c>
      <c r="Q281" s="2">
        <f t="shared" si="48"/>
        <v>800000</v>
      </c>
      <c r="R281" s="2">
        <f t="shared" si="46"/>
        <v>155896213.65540788</v>
      </c>
      <c r="S281" s="2">
        <f t="shared" si="17"/>
        <v>781858</v>
      </c>
      <c r="T281" s="2">
        <f t="shared" si="18"/>
        <v>18142</v>
      </c>
      <c r="U281" s="2">
        <f t="shared" si="19"/>
        <v>800000</v>
      </c>
      <c r="V281" s="2">
        <f t="shared" si="34"/>
        <v>86282901.389560014</v>
      </c>
      <c r="W281" s="2">
        <f t="shared" si="20"/>
        <v>685767.84010988474</v>
      </c>
      <c r="X281" s="2">
        <f t="shared" si="6"/>
        <v>114232.15989011526</v>
      </c>
      <c r="Y281" s="2">
        <f t="shared" si="43"/>
        <v>69613312.265847862</v>
      </c>
      <c r="Z281" s="2" t="str">
        <f t="shared" si="8"/>
        <v>MEEP</v>
      </c>
      <c r="AA281" s="2">
        <f>IF(Z281="HERE",Y281,AA280+Graph!$G$1*1000)</f>
        <v>78787804.648814783</v>
      </c>
      <c r="AB281" s="2">
        <f t="shared" si="21"/>
        <v>420000</v>
      </c>
      <c r="AC281" s="2">
        <f t="shared" si="44"/>
        <v>63576678.389560133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207</v>
      </c>
      <c r="C282" s="7"/>
      <c r="D282" s="2" t="e">
        <f t="shared" si="12"/>
        <v>#N/A</v>
      </c>
      <c r="E282" s="2" t="e">
        <f t="shared" si="22"/>
        <v>#N/A</v>
      </c>
      <c r="F282" s="2">
        <v>870860.89780218899</v>
      </c>
      <c r="G282" s="2">
        <f t="shared" si="47"/>
        <v>781858</v>
      </c>
      <c r="H282" s="2">
        <f t="shared" si="45"/>
        <v>150744828.1752741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4456112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928057.95145556331</v>
      </c>
      <c r="Q282" s="2">
        <f t="shared" si="48"/>
        <v>800000</v>
      </c>
      <c r="R282" s="2">
        <f t="shared" si="46"/>
        <v>156696213.65540788</v>
      </c>
      <c r="S282" s="2">
        <f t="shared" si="17"/>
        <v>781858</v>
      </c>
      <c r="T282" s="2">
        <f t="shared" si="18"/>
        <v>18142</v>
      </c>
      <c r="U282" s="2">
        <f t="shared" si="19"/>
        <v>800000</v>
      </c>
      <c r="V282" s="2">
        <f t="shared" si="34"/>
        <v>86970846.79505451</v>
      </c>
      <c r="W282" s="2">
        <f t="shared" si="20"/>
        <v>687945.40549449623</v>
      </c>
      <c r="X282" s="2">
        <f t="shared" si="6"/>
        <v>112054.59450550377</v>
      </c>
      <c r="Y282" s="2">
        <f t="shared" si="43"/>
        <v>69725366.860353366</v>
      </c>
      <c r="Z282" s="2" t="str">
        <f t="shared" si="8"/>
        <v>MEEP</v>
      </c>
      <c r="AA282" s="2">
        <f>IF(Z282="HERE",Y282,AA281+Graph!$G$1*1000)</f>
        <v>79207804.648814783</v>
      </c>
      <c r="AB282" s="2">
        <f t="shared" si="21"/>
        <v>420000</v>
      </c>
      <c r="AC282" s="2">
        <f t="shared" si="44"/>
        <v>63576678.389560133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208</v>
      </c>
      <c r="C283" s="7"/>
      <c r="D283" s="2" t="e">
        <f t="shared" si="12"/>
        <v>#N/A</v>
      </c>
      <c r="E283" s="2" t="e">
        <f t="shared" si="22"/>
        <v>#N/A</v>
      </c>
      <c r="F283" s="2">
        <v>873038.46318681538</v>
      </c>
      <c r="G283" s="2">
        <f t="shared" si="47"/>
        <v>781858</v>
      </c>
      <c r="H283" s="2">
        <f t="shared" si="45"/>
        <v>151526686.1752741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4474254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930465.65411606431</v>
      </c>
      <c r="Q283" s="2">
        <f t="shared" si="48"/>
        <v>800000</v>
      </c>
      <c r="R283" s="2">
        <f t="shared" si="46"/>
        <v>157496213.65540788</v>
      </c>
      <c r="S283" s="2">
        <f t="shared" si="17"/>
        <v>781858</v>
      </c>
      <c r="T283" s="2">
        <f t="shared" si="18"/>
        <v>18142</v>
      </c>
      <c r="U283" s="2">
        <f t="shared" si="19"/>
        <v>800000</v>
      </c>
      <c r="V283" s="2">
        <f t="shared" si="34"/>
        <v>87660969.765933633</v>
      </c>
      <c r="W283" s="2">
        <f t="shared" si="20"/>
        <v>690122.97087912261</v>
      </c>
      <c r="X283" s="2">
        <f t="shared" si="6"/>
        <v>109877.02912087739</v>
      </c>
      <c r="Y283" s="2">
        <f t="shared" si="43"/>
        <v>69835243.889474243</v>
      </c>
      <c r="Z283" s="2" t="str">
        <f t="shared" si="8"/>
        <v>MEEP</v>
      </c>
      <c r="AA283" s="2">
        <f>IF(Z283="HERE",Y283,AA282+Graph!$G$1*1000)</f>
        <v>79627804.648814783</v>
      </c>
      <c r="AB283" s="2">
        <f t="shared" si="21"/>
        <v>420000</v>
      </c>
      <c r="AC283" s="2">
        <f t="shared" si="44"/>
        <v>63576678.389560133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209</v>
      </c>
      <c r="C284" s="7"/>
      <c r="D284" s="2" t="e">
        <f t="shared" si="12"/>
        <v>#N/A</v>
      </c>
      <c r="E284" s="2" t="e">
        <f t="shared" si="22"/>
        <v>#N/A</v>
      </c>
      <c r="F284" s="2">
        <v>875216.02857142687</v>
      </c>
      <c r="G284" s="2">
        <f t="shared" si="47"/>
        <v>781858</v>
      </c>
      <c r="H284" s="2">
        <f t="shared" si="45"/>
        <v>152308544.1752741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4492396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932873.35677655041</v>
      </c>
      <c r="Q284" s="2">
        <f t="shared" si="48"/>
        <v>800000</v>
      </c>
      <c r="R284" s="2">
        <f t="shared" si="46"/>
        <v>158296213.65540788</v>
      </c>
      <c r="S284" s="2">
        <f t="shared" si="17"/>
        <v>781858</v>
      </c>
      <c r="T284" s="2">
        <f t="shared" si="18"/>
        <v>18142</v>
      </c>
      <c r="U284" s="2">
        <f t="shared" si="19"/>
        <v>800000</v>
      </c>
      <c r="V284" s="2">
        <f t="shared" si="34"/>
        <v>88353270.302197367</v>
      </c>
      <c r="W284" s="2">
        <f t="shared" si="20"/>
        <v>692300.5362637341</v>
      </c>
      <c r="X284" s="2">
        <f t="shared" si="6"/>
        <v>107699.4637362659</v>
      </c>
      <c r="Y284" s="2">
        <f t="shared" si="43"/>
        <v>69942943.353210509</v>
      </c>
      <c r="Z284" s="2" t="str">
        <f t="shared" si="8"/>
        <v>MEEP</v>
      </c>
      <c r="AA284" s="2">
        <f>IF(Z284="HERE",Y284,AA283+Graph!$G$1*1000)</f>
        <v>80047804.648814783</v>
      </c>
      <c r="AB284" s="2">
        <f t="shared" si="21"/>
        <v>420000</v>
      </c>
      <c r="AC284" s="2">
        <f t="shared" si="44"/>
        <v>63576678.389560133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210</v>
      </c>
      <c r="C285" s="7"/>
      <c r="D285" s="2" t="e">
        <f t="shared" si="12"/>
        <v>#N/A</v>
      </c>
      <c r="E285" s="2" t="e">
        <f t="shared" si="22"/>
        <v>#N/A</v>
      </c>
      <c r="F285" s="2">
        <v>877393.59395603836</v>
      </c>
      <c r="G285" s="2">
        <f t="shared" si="47"/>
        <v>781858</v>
      </c>
      <c r="H285" s="2">
        <f t="shared" si="45"/>
        <v>153090402.1752741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4510538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935281.05943705142</v>
      </c>
      <c r="Q285" s="2">
        <f t="shared" si="48"/>
        <v>800000</v>
      </c>
      <c r="R285" s="2">
        <f t="shared" si="46"/>
        <v>159096213.65540788</v>
      </c>
      <c r="S285" s="2">
        <f t="shared" si="17"/>
        <v>781858</v>
      </c>
      <c r="T285" s="2">
        <f t="shared" si="18"/>
        <v>18142</v>
      </c>
      <c r="U285" s="2">
        <f t="shared" si="19"/>
        <v>800000</v>
      </c>
      <c r="V285" s="2">
        <f t="shared" si="34"/>
        <v>89047748.403845713</v>
      </c>
      <c r="W285" s="2">
        <f t="shared" si="20"/>
        <v>694478.10164834559</v>
      </c>
      <c r="X285" s="2">
        <f t="shared" si="6"/>
        <v>105521.89835165441</v>
      </c>
      <c r="Y285" s="2">
        <f t="shared" si="43"/>
        <v>70048465.251562163</v>
      </c>
      <c r="Z285" s="2" t="str">
        <f t="shared" si="8"/>
        <v>MEEP</v>
      </c>
      <c r="AA285" s="2">
        <f>IF(Z285="HERE",Y285,AA284+Graph!$G$1*1000)</f>
        <v>80467804.648814783</v>
      </c>
      <c r="AB285" s="2">
        <f t="shared" si="21"/>
        <v>420000</v>
      </c>
      <c r="AC285" s="2">
        <f t="shared" si="44"/>
        <v>63576678.389560133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211</v>
      </c>
      <c r="C286" s="7"/>
      <c r="D286" s="2" t="e">
        <f t="shared" si="12"/>
        <v>#N/A</v>
      </c>
      <c r="E286" s="2" t="e">
        <f t="shared" si="22"/>
        <v>#N/A</v>
      </c>
      <c r="F286" s="2">
        <v>879571.15934064984</v>
      </c>
      <c r="G286" s="2">
        <f t="shared" si="47"/>
        <v>781858</v>
      </c>
      <c r="H286" s="2">
        <f t="shared" si="45"/>
        <v>153872260.1752741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4528680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937688.76209755242</v>
      </c>
      <c r="Q286" s="2">
        <f t="shared" si="48"/>
        <v>800000</v>
      </c>
      <c r="R286" s="2">
        <f t="shared" si="46"/>
        <v>159896213.65540788</v>
      </c>
      <c r="S286" s="2">
        <f t="shared" si="17"/>
        <v>781858</v>
      </c>
      <c r="T286" s="2">
        <f t="shared" si="18"/>
        <v>18142</v>
      </c>
      <c r="U286" s="2">
        <f t="shared" si="19"/>
        <v>800000</v>
      </c>
      <c r="V286" s="2">
        <f t="shared" si="34"/>
        <v>89744404.07087867</v>
      </c>
      <c r="W286" s="2">
        <f t="shared" si="20"/>
        <v>696655.66703295708</v>
      </c>
      <c r="X286" s="2">
        <f t="shared" ref="X286:X385" si="51">SUM(U286-W286)</f>
        <v>103344.33296704292</v>
      </c>
      <c r="Y286" s="2">
        <f t="shared" si="43"/>
        <v>70151809.584529206</v>
      </c>
      <c r="Z286" s="2" t="str">
        <f t="shared" ref="Z286:Z385" si="52">IF(V286&lt;Y286,"HERE","MEEP")</f>
        <v>MEEP</v>
      </c>
      <c r="AA286" s="2">
        <f>IF(Z286="HERE",Y286,AA285+Graph!$G$1*1000)</f>
        <v>80887804.648814783</v>
      </c>
      <c r="AB286" s="2">
        <f t="shared" si="21"/>
        <v>420000</v>
      </c>
      <c r="AC286" s="2">
        <f t="shared" si="44"/>
        <v>63576678.389560133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881748.72472527623</v>
      </c>
      <c r="G287" s="2">
        <f t="shared" si="47"/>
        <v>781858</v>
      </c>
      <c r="H287" s="2">
        <f t="shared" si="45"/>
        <v>154654118.1752741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4546822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940096.46475805342</v>
      </c>
      <c r="Q287" s="2">
        <f t="shared" si="48"/>
        <v>800000</v>
      </c>
      <c r="R287" s="2">
        <f t="shared" si="46"/>
        <v>160696213.65540788</v>
      </c>
      <c r="S287" s="2">
        <f t="shared" ref="S287:S385" si="58">SUM(H287-H286)</f>
        <v>781858</v>
      </c>
      <c r="T287" s="2">
        <f t="shared" ref="T287:T385" si="59">SUM(L287-L286)</f>
        <v>18142</v>
      </c>
      <c r="U287" s="2">
        <f t="shared" ref="U287:U385" si="60">SUM(R287-R286)</f>
        <v>800000</v>
      </c>
      <c r="V287" s="2">
        <f t="shared" si="34"/>
        <v>90443237.303296253</v>
      </c>
      <c r="W287" s="2">
        <f t="shared" ref="W287:W385" si="61">SUM(V287-V286)</f>
        <v>698833.23241758347</v>
      </c>
      <c r="X287" s="2">
        <f t="shared" si="51"/>
        <v>101166.76758241653</v>
      </c>
      <c r="Y287" s="2">
        <f t="shared" ref="Y287:Y350" si="62">IF(COUNT($C288)=0,IF(COUNT($C287)=1,C287,SUM(Y286+X287)),C287)</f>
        <v>70252976.352111623</v>
      </c>
      <c r="Z287" s="2" t="str">
        <f t="shared" si="52"/>
        <v>MEEP</v>
      </c>
      <c r="AA287" s="2">
        <f>IF(Z287="HERE",Y287,AA286+Graph!$G$1*1000)</f>
        <v>81307804.648814783</v>
      </c>
      <c r="AB287" s="2">
        <f t="shared" ref="AB287:AB385" si="63">SUM(AA287-AA286)</f>
        <v>420000</v>
      </c>
      <c r="AC287" s="2">
        <f t="shared" ref="AC287:AC350" si="64">IF(Z288="HERE",V287,AC286)</f>
        <v>63576678.389560133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213</v>
      </c>
      <c r="C288" s="7"/>
      <c r="D288" s="2" t="e">
        <f t="shared" si="55"/>
        <v>#N/A</v>
      </c>
      <c r="E288" s="2" t="e">
        <f t="shared" si="22"/>
        <v>#N/A</v>
      </c>
      <c r="F288" s="2">
        <v>883926.29010988772</v>
      </c>
      <c r="G288" s="2">
        <f t="shared" si="47"/>
        <v>781858</v>
      </c>
      <c r="H288" s="2">
        <f t="shared" ref="H288:H351" si="65">IF(COUNT($C289)=0,IF(COUNT($C288)=1,C288,SUM(H287+G288)),C288)</f>
        <v>155435976.1752741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4564964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942504.16741855443</v>
      </c>
      <c r="Q288" s="2">
        <f t="shared" si="48"/>
        <v>800000</v>
      </c>
      <c r="R288" s="2">
        <f t="shared" ref="R288:R351" si="66">IF(COUNT($C289)=0,IF(COUNT($C288)=1,M288,SUM(R287+Q288)),M288)</f>
        <v>161496213.65540788</v>
      </c>
      <c r="S288" s="2">
        <f t="shared" si="58"/>
        <v>781858</v>
      </c>
      <c r="T288" s="2">
        <f t="shared" si="59"/>
        <v>18142</v>
      </c>
      <c r="U288" s="2">
        <f t="shared" si="60"/>
        <v>800000</v>
      </c>
      <c r="V288" s="2">
        <f t="shared" si="34"/>
        <v>91144248.101098448</v>
      </c>
      <c r="W288" s="2">
        <f t="shared" si="61"/>
        <v>701010.79780219495</v>
      </c>
      <c r="X288" s="2">
        <f t="shared" si="51"/>
        <v>98989.202197805047</v>
      </c>
      <c r="Y288" s="2">
        <f t="shared" si="62"/>
        <v>70351965.554309428</v>
      </c>
      <c r="Z288" s="2" t="str">
        <f t="shared" si="52"/>
        <v>MEEP</v>
      </c>
      <c r="AA288" s="2">
        <f>IF(Z288="HERE",Y288,AA287+Graph!$G$1*1000)</f>
        <v>81727804.648814783</v>
      </c>
      <c r="AB288" s="2">
        <f t="shared" si="63"/>
        <v>420000</v>
      </c>
      <c r="AC288" s="2">
        <f t="shared" si="64"/>
        <v>63576678.389560133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214</v>
      </c>
      <c r="C289" s="7"/>
      <c r="D289" s="2" t="e">
        <f t="shared" si="55"/>
        <v>#N/A</v>
      </c>
      <c r="E289" s="2" t="e">
        <f t="shared" si="22"/>
        <v>#N/A</v>
      </c>
      <c r="F289" s="2">
        <v>886103.85549449921</v>
      </c>
      <c r="G289" s="2">
        <f t="shared" si="47"/>
        <v>781858</v>
      </c>
      <c r="H289" s="2">
        <f t="shared" si="65"/>
        <v>156217834.1752741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4583106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944911.87007904053</v>
      </c>
      <c r="Q289" s="2">
        <f t="shared" si="48"/>
        <v>800000</v>
      </c>
      <c r="R289" s="2">
        <f t="shared" si="66"/>
        <v>162296213.65540788</v>
      </c>
      <c r="S289" s="2">
        <f t="shared" si="58"/>
        <v>781858</v>
      </c>
      <c r="T289" s="2">
        <f t="shared" si="59"/>
        <v>18142</v>
      </c>
      <c r="U289" s="2">
        <f t="shared" si="60"/>
        <v>800000</v>
      </c>
      <c r="V289" s="2">
        <f t="shared" si="34"/>
        <v>91847436.464285254</v>
      </c>
      <c r="W289" s="2">
        <f t="shared" si="61"/>
        <v>703188.36318680644</v>
      </c>
      <c r="X289" s="2">
        <f t="shared" si="51"/>
        <v>96811.63681319356</v>
      </c>
      <c r="Y289" s="2">
        <f t="shared" si="62"/>
        <v>70448777.191122621</v>
      </c>
      <c r="Z289" s="2" t="str">
        <f t="shared" si="52"/>
        <v>MEEP</v>
      </c>
      <c r="AA289" s="2">
        <f>IF(Z289="HERE",Y289,AA288+Graph!$G$1*1000)</f>
        <v>82147804.648814783</v>
      </c>
      <c r="AB289" s="2">
        <f t="shared" si="63"/>
        <v>420000</v>
      </c>
      <c r="AC289" s="2">
        <f t="shared" si="64"/>
        <v>63576678.389560133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215</v>
      </c>
      <c r="C290" s="7"/>
      <c r="D290" s="2" t="e">
        <f t="shared" si="55"/>
        <v>#N/A</v>
      </c>
      <c r="E290" s="2" t="e">
        <f t="shared" si="22"/>
        <v>#N/A</v>
      </c>
      <c r="F290" s="2">
        <v>888281.42087911069</v>
      </c>
      <c r="G290" s="2">
        <f t="shared" si="47"/>
        <v>781858</v>
      </c>
      <c r="H290" s="2">
        <f t="shared" si="65"/>
        <v>156999692.1752741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4601248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947319.57273954153</v>
      </c>
      <c r="Q290" s="2">
        <f t="shared" si="48"/>
        <v>800000</v>
      </c>
      <c r="R290" s="2">
        <f t="shared" si="66"/>
        <v>163096213.65540788</v>
      </c>
      <c r="S290" s="2">
        <f t="shared" si="58"/>
        <v>781858</v>
      </c>
      <c r="T290" s="2">
        <f t="shared" si="59"/>
        <v>18142</v>
      </c>
      <c r="U290" s="2">
        <f t="shared" si="60"/>
        <v>800000</v>
      </c>
      <c r="V290" s="2">
        <f t="shared" si="34"/>
        <v>92552802.392856672</v>
      </c>
      <c r="W290" s="2">
        <f t="shared" si="61"/>
        <v>705365.92857141793</v>
      </c>
      <c r="X290" s="2">
        <f t="shared" si="51"/>
        <v>94634.071428582072</v>
      </c>
      <c r="Y290" s="2">
        <f t="shared" si="62"/>
        <v>70543411.262551203</v>
      </c>
      <c r="Z290" s="2" t="str">
        <f t="shared" si="52"/>
        <v>MEEP</v>
      </c>
      <c r="AA290" s="2">
        <f>IF(Z290="HERE",Y290,AA289+Graph!$G$1*1000)</f>
        <v>82567804.648814783</v>
      </c>
      <c r="AB290" s="2">
        <f t="shared" si="63"/>
        <v>420000</v>
      </c>
      <c r="AC290" s="2">
        <f t="shared" si="64"/>
        <v>63576678.389560133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216</v>
      </c>
      <c r="C291" s="7"/>
      <c r="D291" s="2" t="e">
        <f t="shared" si="55"/>
        <v>#N/A</v>
      </c>
      <c r="E291" s="2" t="e">
        <f t="shared" si="22"/>
        <v>#N/A</v>
      </c>
      <c r="F291" s="2">
        <v>890458.98626373708</v>
      </c>
      <c r="G291" s="2">
        <f t="shared" si="47"/>
        <v>781858</v>
      </c>
      <c r="H291" s="2">
        <f t="shared" si="65"/>
        <v>157781550.1752741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4619390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949727.27540004253</v>
      </c>
      <c r="Q291" s="2">
        <f t="shared" si="48"/>
        <v>800000</v>
      </c>
      <c r="R291" s="2">
        <f t="shared" si="66"/>
        <v>163896213.65540788</v>
      </c>
      <c r="S291" s="2">
        <f t="shared" si="58"/>
        <v>781858</v>
      </c>
      <c r="T291" s="2">
        <f t="shared" si="59"/>
        <v>18142</v>
      </c>
      <c r="U291" s="2">
        <f t="shared" si="60"/>
        <v>800000</v>
      </c>
      <c r="V291" s="2">
        <f t="shared" si="34"/>
        <v>93260345.886812717</v>
      </c>
      <c r="W291" s="2">
        <f t="shared" si="61"/>
        <v>707543.49395604432</v>
      </c>
      <c r="X291" s="2">
        <f t="shared" si="51"/>
        <v>92456.506043955684</v>
      </c>
      <c r="Y291" s="2">
        <f t="shared" si="62"/>
        <v>70635867.768595159</v>
      </c>
      <c r="Z291" s="2" t="str">
        <f t="shared" si="52"/>
        <v>MEEP</v>
      </c>
      <c r="AA291" s="2">
        <f>IF(Z291="HERE",Y291,AA290+Graph!$G$1*1000)</f>
        <v>82987804.648814783</v>
      </c>
      <c r="AB291" s="2">
        <f t="shared" si="63"/>
        <v>420000</v>
      </c>
      <c r="AC291" s="2">
        <f t="shared" si="64"/>
        <v>63576678.389560133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892636.55164834857</v>
      </c>
      <c r="G292" s="2">
        <f t="shared" si="47"/>
        <v>781858</v>
      </c>
      <c r="H292" s="2">
        <f t="shared" si="65"/>
        <v>158563408.1752741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4637532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952134.97806054354</v>
      </c>
      <c r="Q292" s="2">
        <f t="shared" si="48"/>
        <v>800000</v>
      </c>
      <c r="R292" s="2">
        <f t="shared" si="66"/>
        <v>164696213.65540788</v>
      </c>
      <c r="S292" s="2">
        <f t="shared" si="58"/>
        <v>781858</v>
      </c>
      <c r="T292" s="2">
        <f t="shared" si="59"/>
        <v>18142</v>
      </c>
      <c r="U292" s="2">
        <f t="shared" si="60"/>
        <v>800000</v>
      </c>
      <c r="V292" s="2">
        <f t="shared" si="34"/>
        <v>93970066.946153373</v>
      </c>
      <c r="W292" s="2">
        <f t="shared" si="61"/>
        <v>709721.0593406558</v>
      </c>
      <c r="X292" s="2">
        <f t="shared" si="51"/>
        <v>90278.940659344196</v>
      </c>
      <c r="Y292" s="2">
        <f t="shared" si="62"/>
        <v>70726146.709254503</v>
      </c>
      <c r="Z292" s="2" t="str">
        <f t="shared" si="52"/>
        <v>MEEP</v>
      </c>
      <c r="AA292" s="2">
        <f>IF(Z292="HERE",Y292,AA291+Graph!$G$1*1000)</f>
        <v>83407804.648814783</v>
      </c>
      <c r="AB292" s="2">
        <f t="shared" si="63"/>
        <v>420000</v>
      </c>
      <c r="AC292" s="2">
        <f t="shared" si="64"/>
        <v>63576678.389560133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218</v>
      </c>
      <c r="C293" s="7"/>
      <c r="D293" s="2" t="e">
        <f t="shared" si="55"/>
        <v>#N/A</v>
      </c>
      <c r="E293" s="2" t="e">
        <f t="shared" si="67"/>
        <v>#N/A</v>
      </c>
      <c r="F293" s="2">
        <v>894814.11703296006</v>
      </c>
      <c r="G293" s="2">
        <f t="shared" si="47"/>
        <v>781858</v>
      </c>
      <c r="H293" s="2">
        <f t="shared" si="65"/>
        <v>159345266.1752741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4655674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954542.68072102964</v>
      </c>
      <c r="Q293" s="2">
        <f t="shared" si="48"/>
        <v>800000</v>
      </c>
      <c r="R293" s="2">
        <f t="shared" si="66"/>
        <v>165496213.65540788</v>
      </c>
      <c r="S293" s="2">
        <f t="shared" si="58"/>
        <v>781858</v>
      </c>
      <c r="T293" s="2">
        <f t="shared" si="59"/>
        <v>18142</v>
      </c>
      <c r="U293" s="2">
        <f t="shared" si="60"/>
        <v>800000</v>
      </c>
      <c r="V293" s="2">
        <f t="shared" si="34"/>
        <v>94681965.57087864</v>
      </c>
      <c r="W293" s="2">
        <f t="shared" si="61"/>
        <v>711898.62472526729</v>
      </c>
      <c r="X293" s="2">
        <f t="shared" si="51"/>
        <v>88101.375274732709</v>
      </c>
      <c r="Y293" s="2">
        <f t="shared" si="62"/>
        <v>70814248.084529236</v>
      </c>
      <c r="Z293" s="2" t="str">
        <f t="shared" si="52"/>
        <v>MEEP</v>
      </c>
      <c r="AA293" s="2">
        <f>IF(Z293="HERE",Y293,AA292+Graph!$G$1*1000)</f>
        <v>83827804.648814783</v>
      </c>
      <c r="AB293" s="2">
        <f t="shared" si="63"/>
        <v>420000</v>
      </c>
      <c r="AC293" s="2">
        <f t="shared" si="64"/>
        <v>63576678.389560133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219</v>
      </c>
      <c r="C294" s="7"/>
      <c r="D294" s="2" t="e">
        <f t="shared" si="55"/>
        <v>#N/A</v>
      </c>
      <c r="E294" s="2" t="e">
        <f t="shared" si="67"/>
        <v>#N/A</v>
      </c>
      <c r="F294" s="2">
        <v>896991.68241757154</v>
      </c>
      <c r="G294" s="2">
        <f t="shared" ref="G294:G357" si="70">IF(F294&gt;800000,$AK$31*1000,F294)</f>
        <v>781858</v>
      </c>
      <c r="H294" s="2">
        <f t="shared" si="65"/>
        <v>160127124.1752741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4673816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956950.38338153064</v>
      </c>
      <c r="Q294" s="2">
        <f t="shared" ref="Q294:Q357" si="71">IF(P294&gt;800000,800000,P294)</f>
        <v>800000</v>
      </c>
      <c r="R294" s="2">
        <f t="shared" si="66"/>
        <v>166296213.65540788</v>
      </c>
      <c r="S294" s="2">
        <f t="shared" si="58"/>
        <v>781858</v>
      </c>
      <c r="T294" s="2">
        <f t="shared" si="59"/>
        <v>18142</v>
      </c>
      <c r="U294" s="2">
        <f t="shared" si="60"/>
        <v>800000</v>
      </c>
      <c r="V294" s="2">
        <f t="shared" si="34"/>
        <v>95396041.760988533</v>
      </c>
      <c r="W294" s="2">
        <f t="shared" si="61"/>
        <v>714076.19010989368</v>
      </c>
      <c r="X294" s="2">
        <f t="shared" si="51"/>
        <v>85923.80989010632</v>
      </c>
      <c r="Y294" s="2">
        <f t="shared" si="62"/>
        <v>70900171.894419342</v>
      </c>
      <c r="Z294" s="2" t="str">
        <f t="shared" si="52"/>
        <v>MEEP</v>
      </c>
      <c r="AA294" s="2">
        <f>IF(Z294="HERE",Y294,AA293+Graph!$G$1*1000)</f>
        <v>84247804.648814783</v>
      </c>
      <c r="AB294" s="2">
        <f t="shared" si="63"/>
        <v>420000</v>
      </c>
      <c r="AC294" s="2">
        <f t="shared" si="64"/>
        <v>63576678.389560133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220</v>
      </c>
      <c r="C295" s="7"/>
      <c r="D295" s="2" t="e">
        <f t="shared" si="55"/>
        <v>#N/A</v>
      </c>
      <c r="E295" s="2" t="e">
        <f t="shared" si="67"/>
        <v>#N/A</v>
      </c>
      <c r="F295" s="2">
        <v>899169.24780219793</v>
      </c>
      <c r="G295" s="2">
        <f t="shared" si="70"/>
        <v>781858</v>
      </c>
      <c r="H295" s="2">
        <f t="shared" si="65"/>
        <v>160908982.1752741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4691958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959358.08604203165</v>
      </c>
      <c r="Q295" s="2">
        <f t="shared" si="71"/>
        <v>800000</v>
      </c>
      <c r="R295" s="2">
        <f t="shared" si="66"/>
        <v>167096213.65540788</v>
      </c>
      <c r="S295" s="2">
        <f t="shared" si="58"/>
        <v>781858</v>
      </c>
      <c r="T295" s="2">
        <f t="shared" si="59"/>
        <v>18142</v>
      </c>
      <c r="U295" s="2">
        <f t="shared" si="60"/>
        <v>800000</v>
      </c>
      <c r="V295" s="2">
        <f t="shared" si="34"/>
        <v>96112295.516483039</v>
      </c>
      <c r="W295" s="2">
        <f t="shared" si="61"/>
        <v>716253.75549450517</v>
      </c>
      <c r="X295" s="2">
        <f t="shared" si="51"/>
        <v>83746.244505494833</v>
      </c>
      <c r="Y295" s="2">
        <f t="shared" si="62"/>
        <v>70983918.138924837</v>
      </c>
      <c r="Z295" s="2" t="str">
        <f t="shared" si="52"/>
        <v>MEEP</v>
      </c>
      <c r="AA295" s="2">
        <f>IF(Z295="HERE",Y295,AA294+Graph!$G$1*1000)</f>
        <v>84667804.648814783</v>
      </c>
      <c r="AB295" s="2">
        <f t="shared" si="63"/>
        <v>420000</v>
      </c>
      <c r="AC295" s="2">
        <f t="shared" si="64"/>
        <v>63576678.389560133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221</v>
      </c>
      <c r="C296" s="7"/>
      <c r="D296" s="2" t="e">
        <f t="shared" si="55"/>
        <v>#N/A</v>
      </c>
      <c r="E296" s="2" t="e">
        <f t="shared" si="67"/>
        <v>#N/A</v>
      </c>
      <c r="F296" s="2">
        <v>901346.81318680942</v>
      </c>
      <c r="G296" s="2">
        <f t="shared" si="70"/>
        <v>781858</v>
      </c>
      <c r="H296" s="2">
        <f t="shared" si="65"/>
        <v>161690840.1752741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4710100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961765.78870253265</v>
      </c>
      <c r="Q296" s="2">
        <f t="shared" si="71"/>
        <v>800000</v>
      </c>
      <c r="R296" s="2">
        <f t="shared" si="66"/>
        <v>167896213.65540788</v>
      </c>
      <c r="S296" s="2">
        <f t="shared" si="58"/>
        <v>781858</v>
      </c>
      <c r="T296" s="2">
        <f t="shared" si="59"/>
        <v>18142</v>
      </c>
      <c r="U296" s="2">
        <f t="shared" si="60"/>
        <v>800000</v>
      </c>
      <c r="V296" s="2">
        <f t="shared" si="34"/>
        <v>96830726.837362155</v>
      </c>
      <c r="W296" s="2">
        <f t="shared" si="61"/>
        <v>718431.32087911665</v>
      </c>
      <c r="X296" s="2">
        <f t="shared" si="51"/>
        <v>81568.679120883346</v>
      </c>
      <c r="Y296" s="2">
        <f t="shared" si="62"/>
        <v>71065486.81804572</v>
      </c>
      <c r="Z296" s="2" t="str">
        <f t="shared" si="52"/>
        <v>MEEP</v>
      </c>
      <c r="AA296" s="2">
        <f>IF(Z296="HERE",Y296,AA295+Graph!$G$1*1000)</f>
        <v>85087804.648814783</v>
      </c>
      <c r="AB296" s="2">
        <f t="shared" si="63"/>
        <v>420000</v>
      </c>
      <c r="AC296" s="2">
        <f t="shared" si="64"/>
        <v>63576678.389560133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222</v>
      </c>
      <c r="C297" s="7"/>
      <c r="D297" s="2" t="e">
        <f t="shared" si="55"/>
        <v>#N/A</v>
      </c>
      <c r="E297" s="2" t="e">
        <f t="shared" si="67"/>
        <v>#N/A</v>
      </c>
      <c r="F297" s="2">
        <v>903524.37857142091</v>
      </c>
      <c r="G297" s="2">
        <f t="shared" si="70"/>
        <v>781858</v>
      </c>
      <c r="H297" s="2">
        <f t="shared" si="65"/>
        <v>162472698.1752741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4728242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964173.49136301875</v>
      </c>
      <c r="Q297" s="2">
        <f t="shared" si="71"/>
        <v>800000</v>
      </c>
      <c r="R297" s="2">
        <f t="shared" si="66"/>
        <v>168696213.65540788</v>
      </c>
      <c r="S297" s="2">
        <f t="shared" si="58"/>
        <v>781858</v>
      </c>
      <c r="T297" s="2">
        <f t="shared" si="59"/>
        <v>18142</v>
      </c>
      <c r="U297" s="2">
        <f t="shared" si="60"/>
        <v>800000</v>
      </c>
      <c r="V297" s="2">
        <f t="shared" si="34"/>
        <v>97551335.723625883</v>
      </c>
      <c r="W297" s="2">
        <f t="shared" si="61"/>
        <v>720608.88626372814</v>
      </c>
      <c r="X297" s="2">
        <f t="shared" si="51"/>
        <v>79391.113736271858</v>
      </c>
      <c r="Y297" s="2">
        <f t="shared" si="62"/>
        <v>71144877.931781992</v>
      </c>
      <c r="Z297" s="2" t="str">
        <f t="shared" si="52"/>
        <v>MEEP</v>
      </c>
      <c r="AA297" s="2">
        <f>IF(Z297="HERE",Y297,AA296+Graph!$G$1*1000)</f>
        <v>85507804.648814783</v>
      </c>
      <c r="AB297" s="2">
        <f t="shared" si="63"/>
        <v>420000</v>
      </c>
      <c r="AC297" s="2">
        <f t="shared" si="64"/>
        <v>63576678.389560133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223</v>
      </c>
      <c r="C298" s="7"/>
      <c r="D298" s="2" t="e">
        <f t="shared" si="55"/>
        <v>#N/A</v>
      </c>
      <c r="E298" s="2" t="e">
        <f t="shared" si="67"/>
        <v>#N/A</v>
      </c>
      <c r="F298" s="2">
        <v>905701.9439560473</v>
      </c>
      <c r="G298" s="2">
        <f t="shared" si="70"/>
        <v>781858</v>
      </c>
      <c r="H298" s="2">
        <f t="shared" si="65"/>
        <v>163254556.1752741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4746384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966581.19402351975</v>
      </c>
      <c r="Q298" s="2">
        <f t="shared" si="71"/>
        <v>800000</v>
      </c>
      <c r="R298" s="2">
        <f t="shared" si="66"/>
        <v>169496213.65540788</v>
      </c>
      <c r="S298" s="2">
        <f t="shared" si="58"/>
        <v>781858</v>
      </c>
      <c r="T298" s="2">
        <f t="shared" si="59"/>
        <v>18142</v>
      </c>
      <c r="U298" s="2">
        <f t="shared" si="60"/>
        <v>800000</v>
      </c>
      <c r="V298" s="2">
        <f t="shared" si="34"/>
        <v>98274122.175274238</v>
      </c>
      <c r="W298" s="2">
        <f t="shared" si="61"/>
        <v>722786.45164835453</v>
      </c>
      <c r="X298" s="2">
        <f t="shared" si="51"/>
        <v>77213.54835164547</v>
      </c>
      <c r="Y298" s="2">
        <f t="shared" si="62"/>
        <v>71222091.480133638</v>
      </c>
      <c r="Z298" s="2" t="str">
        <f t="shared" si="52"/>
        <v>MEEP</v>
      </c>
      <c r="AA298" s="2">
        <f>IF(Z298="HERE",Y298,AA297+Graph!$G$1*1000)</f>
        <v>85927804.648814783</v>
      </c>
      <c r="AB298" s="2">
        <f t="shared" si="63"/>
        <v>420000</v>
      </c>
      <c r="AC298" s="2">
        <f t="shared" si="64"/>
        <v>63576678.389560133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224</v>
      </c>
      <c r="C299" s="7"/>
      <c r="D299" s="2" t="e">
        <f t="shared" si="55"/>
        <v>#N/A</v>
      </c>
      <c r="E299" s="2" t="e">
        <f t="shared" si="67"/>
        <v>#N/A</v>
      </c>
      <c r="F299" s="2">
        <v>907879.50934065878</v>
      </c>
      <c r="G299" s="2">
        <f t="shared" si="70"/>
        <v>781858</v>
      </c>
      <c r="H299" s="2">
        <f t="shared" si="65"/>
        <v>164036414.1752741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4764526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968988.89668402076</v>
      </c>
      <c r="Q299" s="2">
        <f t="shared" si="71"/>
        <v>800000</v>
      </c>
      <c r="R299" s="2">
        <f t="shared" si="66"/>
        <v>170296213.65540788</v>
      </c>
      <c r="S299" s="2">
        <f t="shared" si="58"/>
        <v>781858</v>
      </c>
      <c r="T299" s="2">
        <f t="shared" si="59"/>
        <v>18142</v>
      </c>
      <c r="U299" s="2">
        <f t="shared" si="60"/>
        <v>800000</v>
      </c>
      <c r="V299" s="2">
        <f t="shared" si="34"/>
        <v>98999086.192307204</v>
      </c>
      <c r="W299" s="2">
        <f t="shared" si="61"/>
        <v>724964.01703296602</v>
      </c>
      <c r="X299" s="2">
        <f t="shared" si="51"/>
        <v>75035.982967033982</v>
      </c>
      <c r="Y299" s="2">
        <f t="shared" si="62"/>
        <v>71297127.463100672</v>
      </c>
      <c r="Z299" s="2" t="str">
        <f t="shared" si="52"/>
        <v>MEEP</v>
      </c>
      <c r="AA299" s="2">
        <f>IF(Z299="HERE",Y299,AA298+Graph!$G$1*1000)</f>
        <v>86347804.648814783</v>
      </c>
      <c r="AB299" s="2">
        <f t="shared" si="63"/>
        <v>420000</v>
      </c>
      <c r="AC299" s="2">
        <f t="shared" si="64"/>
        <v>63576678.389560133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225</v>
      </c>
      <c r="C300" s="7"/>
      <c r="D300" s="2" t="e">
        <f t="shared" si="55"/>
        <v>#N/A</v>
      </c>
      <c r="E300" s="2" t="e">
        <f t="shared" si="67"/>
        <v>#N/A</v>
      </c>
      <c r="F300" s="2">
        <v>910057.07472527027</v>
      </c>
      <c r="G300" s="2">
        <f t="shared" si="70"/>
        <v>781858</v>
      </c>
      <c r="H300" s="2">
        <f t="shared" si="65"/>
        <v>164818272.1752741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4782668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971396.59934452176</v>
      </c>
      <c r="Q300" s="2">
        <f t="shared" si="71"/>
        <v>800000</v>
      </c>
      <c r="R300" s="2">
        <f t="shared" si="66"/>
        <v>171096213.65540788</v>
      </c>
      <c r="S300" s="2">
        <f t="shared" si="58"/>
        <v>781858</v>
      </c>
      <c r="T300" s="2">
        <f t="shared" si="59"/>
        <v>18142</v>
      </c>
      <c r="U300" s="2">
        <f t="shared" si="60"/>
        <v>800000</v>
      </c>
      <c r="V300" s="2">
        <f t="shared" si="34"/>
        <v>99726227.774724782</v>
      </c>
      <c r="W300" s="2">
        <f t="shared" si="61"/>
        <v>727141.58241757751</v>
      </c>
      <c r="X300" s="2">
        <f t="shared" si="51"/>
        <v>72858.417582422495</v>
      </c>
      <c r="Y300" s="2">
        <f t="shared" si="62"/>
        <v>71369985.880683094</v>
      </c>
      <c r="Z300" s="2" t="str">
        <f t="shared" si="52"/>
        <v>MEEP</v>
      </c>
      <c r="AA300" s="2">
        <f>IF(Z300="HERE",Y300,AA299+Graph!$G$1*1000)</f>
        <v>86767804.648814783</v>
      </c>
      <c r="AB300" s="2">
        <f t="shared" si="63"/>
        <v>420000</v>
      </c>
      <c r="AC300" s="2">
        <f t="shared" si="64"/>
        <v>63576678.389560133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226</v>
      </c>
      <c r="C301" s="7"/>
      <c r="D301" s="2" t="e">
        <f t="shared" si="55"/>
        <v>#N/A</v>
      </c>
      <c r="E301" s="2" t="e">
        <f t="shared" si="67"/>
        <v>#N/A</v>
      </c>
      <c r="F301" s="2">
        <v>912234.64010988176</v>
      </c>
      <c r="G301" s="2">
        <f t="shared" si="70"/>
        <v>781858</v>
      </c>
      <c r="H301" s="2">
        <f t="shared" si="65"/>
        <v>165600130.1752741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4800810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973804.30200500786</v>
      </c>
      <c r="Q301" s="2">
        <f t="shared" si="71"/>
        <v>800000</v>
      </c>
      <c r="R301" s="2">
        <f t="shared" si="66"/>
        <v>171896213.65540788</v>
      </c>
      <c r="S301" s="2">
        <f t="shared" si="58"/>
        <v>781858</v>
      </c>
      <c r="T301" s="2">
        <f t="shared" si="59"/>
        <v>18142</v>
      </c>
      <c r="U301" s="2">
        <f t="shared" si="60"/>
        <v>800000</v>
      </c>
      <c r="V301" s="2">
        <f t="shared" si="34"/>
        <v>100455546.92252697</v>
      </c>
      <c r="W301" s="2">
        <f t="shared" si="61"/>
        <v>729319.14780218899</v>
      </c>
      <c r="X301" s="2">
        <f t="shared" si="51"/>
        <v>70680.852197811007</v>
      </c>
      <c r="Y301" s="2">
        <f t="shared" si="62"/>
        <v>71440666.732880905</v>
      </c>
      <c r="Z301" s="2" t="str">
        <f t="shared" si="52"/>
        <v>MEEP</v>
      </c>
      <c r="AA301" s="2">
        <f>IF(Z301="HERE",Y301,AA300+Graph!$G$1*1000)</f>
        <v>87187804.648814783</v>
      </c>
      <c r="AB301" s="2">
        <f t="shared" si="63"/>
        <v>420000</v>
      </c>
      <c r="AC301" s="2">
        <f t="shared" si="64"/>
        <v>63576678.389560133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227</v>
      </c>
      <c r="C302" s="7"/>
      <c r="D302" s="2" t="e">
        <f t="shared" si="55"/>
        <v>#N/A</v>
      </c>
      <c r="E302" s="2" t="e">
        <f t="shared" si="67"/>
        <v>#N/A</v>
      </c>
      <c r="F302" s="2">
        <v>914412.20549450815</v>
      </c>
      <c r="G302" s="2">
        <f t="shared" si="70"/>
        <v>781858</v>
      </c>
      <c r="H302" s="2">
        <f t="shared" si="65"/>
        <v>166381988.1752741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4818952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976212.00466550887</v>
      </c>
      <c r="Q302" s="2">
        <f t="shared" si="71"/>
        <v>800000</v>
      </c>
      <c r="R302" s="2">
        <f t="shared" si="66"/>
        <v>172696213.65540788</v>
      </c>
      <c r="S302" s="2">
        <f t="shared" si="58"/>
        <v>781858</v>
      </c>
      <c r="T302" s="2">
        <f t="shared" si="59"/>
        <v>18142</v>
      </c>
      <c r="U302" s="2">
        <f t="shared" si="60"/>
        <v>800000</v>
      </c>
      <c r="V302" s="2">
        <f t="shared" si="34"/>
        <v>101187043.63571379</v>
      </c>
      <c r="W302" s="2">
        <f t="shared" si="61"/>
        <v>731496.71318681538</v>
      </c>
      <c r="X302" s="2">
        <f t="shared" si="51"/>
        <v>68503.286813184619</v>
      </c>
      <c r="Y302" s="2">
        <f t="shared" si="62"/>
        <v>71509170.01969409</v>
      </c>
      <c r="Z302" s="2" t="str">
        <f t="shared" si="52"/>
        <v>MEEP</v>
      </c>
      <c r="AA302" s="2">
        <f>IF(Z302="HERE",Y302,AA301+Graph!$G$1*1000)</f>
        <v>87607804.648814783</v>
      </c>
      <c r="AB302" s="2">
        <f t="shared" si="63"/>
        <v>420000</v>
      </c>
      <c r="AC302" s="2">
        <f t="shared" si="64"/>
        <v>63576678.389560133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228</v>
      </c>
      <c r="C303" s="7"/>
      <c r="D303" s="2" t="e">
        <f t="shared" si="55"/>
        <v>#N/A</v>
      </c>
      <c r="E303" s="2" t="e">
        <f t="shared" si="67"/>
        <v>#N/A</v>
      </c>
      <c r="F303" s="2">
        <v>916589.77087911963</v>
      </c>
      <c r="G303" s="2">
        <f t="shared" si="70"/>
        <v>781858</v>
      </c>
      <c r="H303" s="2">
        <f t="shared" si="65"/>
        <v>167163846.1752741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4837094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978619.70732600987</v>
      </c>
      <c r="Q303" s="2">
        <f t="shared" si="71"/>
        <v>800000</v>
      </c>
      <c r="R303" s="2">
        <f t="shared" si="66"/>
        <v>173496213.65540788</v>
      </c>
      <c r="S303" s="2">
        <f t="shared" si="58"/>
        <v>781858</v>
      </c>
      <c r="T303" s="2">
        <f t="shared" si="59"/>
        <v>18142</v>
      </c>
      <c r="U303" s="2">
        <f t="shared" si="60"/>
        <v>800000</v>
      </c>
      <c r="V303" s="2">
        <f t="shared" si="34"/>
        <v>101920717.91428521</v>
      </c>
      <c r="W303" s="2">
        <f t="shared" si="61"/>
        <v>733674.27857142687</v>
      </c>
      <c r="X303" s="2">
        <f t="shared" si="51"/>
        <v>66325.721428573132</v>
      </c>
      <c r="Y303" s="2">
        <f t="shared" si="62"/>
        <v>71575495.741122663</v>
      </c>
      <c r="Z303" s="2" t="str">
        <f t="shared" si="52"/>
        <v>MEEP</v>
      </c>
      <c r="AA303" s="2">
        <f>IF(Z303="HERE",Y303,AA302+Graph!$G$1*1000)</f>
        <v>88027804.648814783</v>
      </c>
      <c r="AB303" s="2">
        <f t="shared" si="63"/>
        <v>420000</v>
      </c>
      <c r="AC303" s="2">
        <f t="shared" si="64"/>
        <v>63576678.389560133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229</v>
      </c>
      <c r="C304" s="7"/>
      <c r="D304" s="2" t="e">
        <f t="shared" si="55"/>
        <v>#N/A</v>
      </c>
      <c r="E304" s="2" t="e">
        <f t="shared" si="67"/>
        <v>#N/A</v>
      </c>
      <c r="F304" s="2">
        <v>918767.33626373112</v>
      </c>
      <c r="G304" s="2">
        <f t="shared" si="70"/>
        <v>781858</v>
      </c>
      <c r="H304" s="2">
        <f t="shared" si="65"/>
        <v>167945704.1752741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4855236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981027.40998651087</v>
      </c>
      <c r="Q304" s="2">
        <f t="shared" si="71"/>
        <v>800000</v>
      </c>
      <c r="R304" s="2">
        <f t="shared" si="66"/>
        <v>174296213.65540788</v>
      </c>
      <c r="S304" s="2">
        <f t="shared" si="58"/>
        <v>781858</v>
      </c>
      <c r="T304" s="2">
        <f t="shared" si="59"/>
        <v>18142</v>
      </c>
      <c r="U304" s="2">
        <f t="shared" si="60"/>
        <v>800000</v>
      </c>
      <c r="V304" s="2">
        <f t="shared" si="34"/>
        <v>102656569.75824125</v>
      </c>
      <c r="W304" s="2">
        <f t="shared" si="61"/>
        <v>735851.84395603836</v>
      </c>
      <c r="X304" s="2">
        <f t="shared" si="51"/>
        <v>64148.156043961644</v>
      </c>
      <c r="Y304" s="2">
        <f t="shared" si="62"/>
        <v>71639643.897166625</v>
      </c>
      <c r="Z304" s="2" t="str">
        <f t="shared" si="52"/>
        <v>MEEP</v>
      </c>
      <c r="AA304" s="2">
        <f>IF(Z304="HERE",Y304,AA303+Graph!$G$1*1000)</f>
        <v>88447804.648814783</v>
      </c>
      <c r="AB304" s="2">
        <f t="shared" si="63"/>
        <v>420000</v>
      </c>
      <c r="AC304" s="2">
        <f t="shared" si="64"/>
        <v>63576678.389560133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230</v>
      </c>
      <c r="C305" s="7"/>
      <c r="D305" s="2" t="e">
        <f t="shared" si="55"/>
        <v>#N/A</v>
      </c>
      <c r="E305" s="2" t="e">
        <f t="shared" si="67"/>
        <v>#N/A</v>
      </c>
      <c r="F305" s="2">
        <v>920944.90164834261</v>
      </c>
      <c r="G305" s="2">
        <f t="shared" si="70"/>
        <v>781858</v>
      </c>
      <c r="H305" s="2">
        <f t="shared" si="65"/>
        <v>168727562.1752741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4873378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983435.11264699697</v>
      </c>
      <c r="Q305" s="2">
        <f t="shared" si="71"/>
        <v>800000</v>
      </c>
      <c r="R305" s="2">
        <f t="shared" si="66"/>
        <v>175096213.65540788</v>
      </c>
      <c r="S305" s="2">
        <f t="shared" si="58"/>
        <v>781858</v>
      </c>
      <c r="T305" s="2">
        <f t="shared" si="59"/>
        <v>18142</v>
      </c>
      <c r="U305" s="2">
        <f t="shared" si="60"/>
        <v>800000</v>
      </c>
      <c r="V305" s="2">
        <f t="shared" si="34"/>
        <v>103394599.1675819</v>
      </c>
      <c r="W305" s="2">
        <f t="shared" si="61"/>
        <v>738029.40934064984</v>
      </c>
      <c r="X305" s="2">
        <f t="shared" si="51"/>
        <v>61970.590659350157</v>
      </c>
      <c r="Y305" s="2">
        <f t="shared" si="62"/>
        <v>71701614.487825975</v>
      </c>
      <c r="Z305" s="2" t="str">
        <f t="shared" si="52"/>
        <v>MEEP</v>
      </c>
      <c r="AA305" s="2">
        <f>IF(Z305="HERE",Y305,AA304+Graph!$G$1*1000)</f>
        <v>88867804.648814783</v>
      </c>
      <c r="AB305" s="2">
        <f t="shared" si="63"/>
        <v>420000</v>
      </c>
      <c r="AC305" s="2">
        <f t="shared" si="64"/>
        <v>63576678.389560133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231</v>
      </c>
      <c r="C306" s="7"/>
      <c r="D306" s="2" t="e">
        <f t="shared" si="55"/>
        <v>#N/A</v>
      </c>
      <c r="E306" s="2" t="e">
        <f t="shared" si="67"/>
        <v>#N/A</v>
      </c>
      <c r="F306" s="2">
        <v>923122.467032969</v>
      </c>
      <c r="G306" s="2">
        <f t="shared" si="70"/>
        <v>781858</v>
      </c>
      <c r="H306" s="2">
        <f t="shared" si="65"/>
        <v>169509420.1752741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4891520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985842.81530749798</v>
      </c>
      <c r="Q306" s="2">
        <f t="shared" si="71"/>
        <v>800000</v>
      </c>
      <c r="R306" s="2">
        <f t="shared" si="66"/>
        <v>175896213.65540788</v>
      </c>
      <c r="S306" s="2">
        <f t="shared" si="58"/>
        <v>781858</v>
      </c>
      <c r="T306" s="2">
        <f t="shared" si="59"/>
        <v>18142</v>
      </c>
      <c r="U306" s="2">
        <f t="shared" si="60"/>
        <v>800000</v>
      </c>
      <c r="V306" s="2">
        <f t="shared" si="34"/>
        <v>104134806.14230718</v>
      </c>
      <c r="W306" s="2">
        <f t="shared" si="61"/>
        <v>740206.97472527623</v>
      </c>
      <c r="X306" s="2">
        <f t="shared" si="51"/>
        <v>59793.025274723768</v>
      </c>
      <c r="Y306" s="2">
        <f t="shared" si="62"/>
        <v>71761407.513100699</v>
      </c>
      <c r="Z306" s="2" t="str">
        <f t="shared" si="52"/>
        <v>MEEP</v>
      </c>
      <c r="AA306" s="2">
        <f>IF(Z306="HERE",Y306,AA305+Graph!$G$1*1000)</f>
        <v>89287804.648814783</v>
      </c>
      <c r="AB306" s="2">
        <f t="shared" si="63"/>
        <v>420000</v>
      </c>
      <c r="AC306" s="2">
        <f t="shared" si="64"/>
        <v>63576678.389560133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232</v>
      </c>
      <c r="C307" s="7"/>
      <c r="D307" s="2" t="e">
        <f t="shared" si="55"/>
        <v>#N/A</v>
      </c>
      <c r="E307" s="2" t="e">
        <f t="shared" si="67"/>
        <v>#N/A</v>
      </c>
      <c r="F307" s="2">
        <v>925300.03241758049</v>
      </c>
      <c r="G307" s="2">
        <f t="shared" si="70"/>
        <v>781858</v>
      </c>
      <c r="H307" s="2">
        <f t="shared" si="65"/>
        <v>170291278.1752741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4909662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988250.51796799898</v>
      </c>
      <c r="Q307" s="2">
        <f t="shared" si="71"/>
        <v>800000</v>
      </c>
      <c r="R307" s="2">
        <f t="shared" si="66"/>
        <v>176696213.65540788</v>
      </c>
      <c r="S307" s="2">
        <f t="shared" si="58"/>
        <v>781858</v>
      </c>
      <c r="T307" s="2">
        <f t="shared" si="59"/>
        <v>18142</v>
      </c>
      <c r="U307" s="2">
        <f t="shared" si="60"/>
        <v>800000</v>
      </c>
      <c r="V307" s="2">
        <f t="shared" si="34"/>
        <v>104877190.68241706</v>
      </c>
      <c r="W307" s="2">
        <f t="shared" si="61"/>
        <v>742384.54010988772</v>
      </c>
      <c r="X307" s="2">
        <f t="shared" si="51"/>
        <v>57615.459890112281</v>
      </c>
      <c r="Y307" s="2">
        <f t="shared" si="62"/>
        <v>71819022.972990811</v>
      </c>
      <c r="Z307" s="2" t="str">
        <f t="shared" si="52"/>
        <v>MEEP</v>
      </c>
      <c r="AA307" s="2">
        <f>IF(Z307="HERE",Y307,AA306+Graph!$G$1*1000)</f>
        <v>89707804.648814783</v>
      </c>
      <c r="AB307" s="2">
        <f t="shared" si="63"/>
        <v>420000</v>
      </c>
      <c r="AC307" s="2">
        <f t="shared" si="64"/>
        <v>63576678.389560133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233</v>
      </c>
      <c r="C308" s="7"/>
      <c r="D308" s="2" t="e">
        <f t="shared" si="55"/>
        <v>#N/A</v>
      </c>
      <c r="E308" s="2" t="e">
        <f t="shared" si="67"/>
        <v>#N/A</v>
      </c>
      <c r="F308" s="2">
        <v>927477.59780219197</v>
      </c>
      <c r="G308" s="2">
        <f t="shared" si="70"/>
        <v>781858</v>
      </c>
      <c r="H308" s="2">
        <f t="shared" si="65"/>
        <v>171073136.1752741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4927804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990658.22062849998</v>
      </c>
      <c r="Q308" s="2">
        <f t="shared" si="71"/>
        <v>800000</v>
      </c>
      <c r="R308" s="2">
        <f t="shared" si="66"/>
        <v>177496213.65540788</v>
      </c>
      <c r="S308" s="2">
        <f t="shared" si="58"/>
        <v>781858</v>
      </c>
      <c r="T308" s="2">
        <f t="shared" si="59"/>
        <v>18142</v>
      </c>
      <c r="U308" s="2">
        <f t="shared" si="60"/>
        <v>800000</v>
      </c>
      <c r="V308" s="2">
        <f t="shared" si="34"/>
        <v>105621752.78791156</v>
      </c>
      <c r="W308" s="2">
        <f t="shared" si="61"/>
        <v>744562.10549449921</v>
      </c>
      <c r="X308" s="2">
        <f t="shared" si="51"/>
        <v>55437.894505500793</v>
      </c>
      <c r="Y308" s="2">
        <f t="shared" si="62"/>
        <v>71874460.867496312</v>
      </c>
      <c r="Z308" s="2" t="str">
        <f t="shared" si="52"/>
        <v>MEEP</v>
      </c>
      <c r="AA308" s="2">
        <f>IF(Z308="HERE",Y308,AA307+Graph!$G$1*1000)</f>
        <v>90127804.648814783</v>
      </c>
      <c r="AB308" s="2">
        <f t="shared" si="63"/>
        <v>420000</v>
      </c>
      <c r="AC308" s="2">
        <f t="shared" si="64"/>
        <v>63576678.389560133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234</v>
      </c>
      <c r="C309" s="7"/>
      <c r="D309" s="2" t="e">
        <f t="shared" si="55"/>
        <v>#N/A</v>
      </c>
      <c r="E309" s="2" t="e">
        <f t="shared" si="67"/>
        <v>#N/A</v>
      </c>
      <c r="F309" s="2">
        <v>929655.16318680346</v>
      </c>
      <c r="G309" s="2">
        <f t="shared" si="70"/>
        <v>781858</v>
      </c>
      <c r="H309" s="2">
        <f t="shared" si="65"/>
        <v>171854994.1752741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4945946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993065.92328898609</v>
      </c>
      <c r="Q309" s="2">
        <f t="shared" si="71"/>
        <v>800000</v>
      </c>
      <c r="R309" s="2">
        <f t="shared" si="66"/>
        <v>178296213.65540788</v>
      </c>
      <c r="S309" s="2">
        <f t="shared" si="58"/>
        <v>781858</v>
      </c>
      <c r="T309" s="2">
        <f t="shared" si="59"/>
        <v>18142</v>
      </c>
      <c r="U309" s="2">
        <f t="shared" si="60"/>
        <v>800000</v>
      </c>
      <c r="V309" s="2">
        <f t="shared" si="34"/>
        <v>106368492.45879067</v>
      </c>
      <c r="W309" s="2">
        <f t="shared" si="61"/>
        <v>746739.67087911069</v>
      </c>
      <c r="X309" s="2">
        <f t="shared" si="51"/>
        <v>53260.329120889306</v>
      </c>
      <c r="Y309" s="2">
        <f t="shared" si="62"/>
        <v>71927721.196617201</v>
      </c>
      <c r="Z309" s="2" t="str">
        <f t="shared" si="52"/>
        <v>MEEP</v>
      </c>
      <c r="AA309" s="2">
        <f>IF(Z309="HERE",Y309,AA308+Graph!$G$1*1000)</f>
        <v>90547804.648814783</v>
      </c>
      <c r="AB309" s="2">
        <f t="shared" si="63"/>
        <v>420000</v>
      </c>
      <c r="AC309" s="2">
        <f t="shared" si="64"/>
        <v>63576678.389560133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235</v>
      </c>
      <c r="C310" s="7"/>
      <c r="D310" s="2" t="e">
        <f t="shared" si="55"/>
        <v>#N/A</v>
      </c>
      <c r="E310" s="2" t="e">
        <f t="shared" si="67"/>
        <v>#N/A</v>
      </c>
      <c r="F310" s="2">
        <v>931832.72857142985</v>
      </c>
      <c r="G310" s="2">
        <f t="shared" si="70"/>
        <v>781858</v>
      </c>
      <c r="H310" s="2">
        <f t="shared" si="65"/>
        <v>172636852.1752741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4964088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995473.62594948709</v>
      </c>
      <c r="Q310" s="2">
        <f t="shared" si="71"/>
        <v>800000</v>
      </c>
      <c r="R310" s="2">
        <f t="shared" si="66"/>
        <v>179096213.65540788</v>
      </c>
      <c r="S310" s="2">
        <f t="shared" si="58"/>
        <v>781858</v>
      </c>
      <c r="T310" s="2">
        <f t="shared" si="59"/>
        <v>18142</v>
      </c>
      <c r="U310" s="2">
        <f t="shared" si="60"/>
        <v>800000</v>
      </c>
      <c r="V310" s="2">
        <f t="shared" si="34"/>
        <v>107117409.69505441</v>
      </c>
      <c r="W310" s="2">
        <f t="shared" si="61"/>
        <v>748917.23626373708</v>
      </c>
      <c r="X310" s="2">
        <f t="shared" si="51"/>
        <v>51082.763736262918</v>
      </c>
      <c r="Y310" s="2">
        <f t="shared" si="62"/>
        <v>71978803.960353464</v>
      </c>
      <c r="Z310" s="2" t="str">
        <f t="shared" si="52"/>
        <v>MEEP</v>
      </c>
      <c r="AA310" s="2">
        <f>IF(Z310="HERE",Y310,AA309+Graph!$G$1*1000)</f>
        <v>90967804.648814783</v>
      </c>
      <c r="AB310" s="2">
        <f t="shared" si="63"/>
        <v>420000</v>
      </c>
      <c r="AC310" s="2">
        <f t="shared" si="64"/>
        <v>63576678.389560133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236</v>
      </c>
      <c r="C311" s="7"/>
      <c r="D311" s="2" t="e">
        <f t="shared" si="55"/>
        <v>#N/A</v>
      </c>
      <c r="E311" s="2" t="e">
        <f t="shared" si="67"/>
        <v>#N/A</v>
      </c>
      <c r="F311" s="2">
        <v>934010.29395604134</v>
      </c>
      <c r="G311" s="2">
        <f t="shared" si="70"/>
        <v>781858</v>
      </c>
      <c r="H311" s="2">
        <f t="shared" si="65"/>
        <v>173418710.1752741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4982230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997881.32860998809</v>
      </c>
      <c r="Q311" s="2">
        <f t="shared" si="71"/>
        <v>800000</v>
      </c>
      <c r="R311" s="2">
        <f t="shared" si="66"/>
        <v>179896213.65540788</v>
      </c>
      <c r="S311" s="2">
        <f t="shared" si="58"/>
        <v>781858</v>
      </c>
      <c r="T311" s="2">
        <f t="shared" si="59"/>
        <v>18142</v>
      </c>
      <c r="U311" s="2">
        <f t="shared" si="60"/>
        <v>800000</v>
      </c>
      <c r="V311" s="2">
        <f t="shared" si="34"/>
        <v>107868504.49670276</v>
      </c>
      <c r="W311" s="2">
        <f t="shared" si="61"/>
        <v>751094.80164834857</v>
      </c>
      <c r="X311" s="2">
        <f t="shared" si="51"/>
        <v>48905.19835165143</v>
      </c>
      <c r="Y311" s="2">
        <f t="shared" si="62"/>
        <v>72027709.158705115</v>
      </c>
      <c r="Z311" s="2" t="str">
        <f t="shared" si="52"/>
        <v>MEEP</v>
      </c>
      <c r="AA311" s="2">
        <f>IF(Z311="HERE",Y311,AA310+Graph!$G$1*1000)</f>
        <v>91387804.648814783</v>
      </c>
      <c r="AB311" s="2">
        <f t="shared" si="63"/>
        <v>420000</v>
      </c>
      <c r="AC311" s="2">
        <f t="shared" si="64"/>
        <v>63576678.389560133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237</v>
      </c>
      <c r="C312" s="7"/>
      <c r="D312" s="2" t="e">
        <f t="shared" si="55"/>
        <v>#N/A</v>
      </c>
      <c r="E312" s="2" t="e">
        <f t="shared" si="67"/>
        <v>#N/A</v>
      </c>
      <c r="F312" s="2">
        <v>936187.85934065282</v>
      </c>
      <c r="G312" s="2">
        <f t="shared" si="70"/>
        <v>781858</v>
      </c>
      <c r="H312" s="2">
        <f t="shared" si="65"/>
        <v>174200568.1752741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5000372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1000289.0312704891</v>
      </c>
      <c r="Q312" s="2">
        <f t="shared" si="71"/>
        <v>800000</v>
      </c>
      <c r="R312" s="2">
        <f t="shared" si="66"/>
        <v>180696213.65540788</v>
      </c>
      <c r="S312" s="2">
        <f t="shared" si="58"/>
        <v>781858</v>
      </c>
      <c r="T312" s="2">
        <f t="shared" si="59"/>
        <v>18142</v>
      </c>
      <c r="U312" s="2">
        <f t="shared" si="60"/>
        <v>800000</v>
      </c>
      <c r="V312" s="2">
        <f t="shared" si="34"/>
        <v>108621776.86373572</v>
      </c>
      <c r="W312" s="2">
        <f t="shared" si="61"/>
        <v>753272.36703296006</v>
      </c>
      <c r="X312" s="2">
        <f t="shared" si="51"/>
        <v>46727.632967039943</v>
      </c>
      <c r="Y312" s="2">
        <f t="shared" si="62"/>
        <v>72074436.791672155</v>
      </c>
      <c r="Z312" s="2" t="str">
        <f t="shared" si="52"/>
        <v>MEEP</v>
      </c>
      <c r="AA312" s="2">
        <f>IF(Z312="HERE",Y312,AA311+Graph!$G$1*1000)</f>
        <v>91807804.648814783</v>
      </c>
      <c r="AB312" s="2">
        <f t="shared" si="63"/>
        <v>420000</v>
      </c>
      <c r="AC312" s="2">
        <f t="shared" si="64"/>
        <v>63576678.389560133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238</v>
      </c>
      <c r="C313" s="7"/>
      <c r="D313" s="2" t="e">
        <f t="shared" si="55"/>
        <v>#N/A</v>
      </c>
      <c r="E313" s="2" t="e">
        <f t="shared" si="67"/>
        <v>#N/A</v>
      </c>
      <c r="F313" s="2">
        <v>938365.42472526431</v>
      </c>
      <c r="G313" s="2">
        <f t="shared" si="70"/>
        <v>781858</v>
      </c>
      <c r="H313" s="2">
        <f t="shared" si="65"/>
        <v>174982426.1752741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5018514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1002696.7339309752</v>
      </c>
      <c r="Q313" s="2">
        <f t="shared" si="71"/>
        <v>800000</v>
      </c>
      <c r="R313" s="2">
        <f t="shared" si="66"/>
        <v>181496213.65540788</v>
      </c>
      <c r="S313" s="2">
        <f t="shared" si="58"/>
        <v>781858</v>
      </c>
      <c r="T313" s="2">
        <f t="shared" si="59"/>
        <v>18142</v>
      </c>
      <c r="U313" s="2">
        <f t="shared" si="60"/>
        <v>800000</v>
      </c>
      <c r="V313" s="2">
        <f t="shared" si="34"/>
        <v>109377226.79615329</v>
      </c>
      <c r="W313" s="2">
        <f t="shared" si="61"/>
        <v>755449.93241757154</v>
      </c>
      <c r="X313" s="2">
        <f t="shared" si="51"/>
        <v>44550.067582428455</v>
      </c>
      <c r="Y313" s="2">
        <f t="shared" si="62"/>
        <v>72118986.859254584</v>
      </c>
      <c r="Z313" s="2" t="str">
        <f t="shared" si="52"/>
        <v>MEEP</v>
      </c>
      <c r="AA313" s="2">
        <f>IF(Z313="HERE",Y313,AA312+Graph!$G$1*1000)</f>
        <v>92227804.648814783</v>
      </c>
      <c r="AB313" s="2">
        <f t="shared" si="63"/>
        <v>420000</v>
      </c>
      <c r="AC313" s="2">
        <f t="shared" si="64"/>
        <v>63576678.389560133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239</v>
      </c>
      <c r="C314" s="7"/>
      <c r="D314" s="2" t="e">
        <f t="shared" si="55"/>
        <v>#N/A</v>
      </c>
      <c r="E314" s="2" t="e">
        <f t="shared" si="67"/>
        <v>#N/A</v>
      </c>
      <c r="F314" s="2">
        <v>940542.9901098907</v>
      </c>
      <c r="G314" s="2">
        <f t="shared" si="70"/>
        <v>781858</v>
      </c>
      <c r="H314" s="2">
        <f t="shared" si="65"/>
        <v>175764284.1752741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5036656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1005104.4365914762</v>
      </c>
      <c r="Q314" s="2">
        <f t="shared" si="71"/>
        <v>800000</v>
      </c>
      <c r="R314" s="2">
        <f t="shared" si="66"/>
        <v>182296213.65540788</v>
      </c>
      <c r="S314" s="2">
        <f t="shared" si="58"/>
        <v>781858</v>
      </c>
      <c r="T314" s="2">
        <f t="shared" si="59"/>
        <v>18142</v>
      </c>
      <c r="U314" s="2">
        <f t="shared" si="60"/>
        <v>800000</v>
      </c>
      <c r="V314" s="2">
        <f t="shared" si="34"/>
        <v>110134854.29395549</v>
      </c>
      <c r="W314" s="2">
        <f t="shared" si="61"/>
        <v>757627.49780219793</v>
      </c>
      <c r="X314" s="2">
        <f t="shared" si="51"/>
        <v>42372.502197802067</v>
      </c>
      <c r="Y314" s="2">
        <f t="shared" si="62"/>
        <v>72161359.361452386</v>
      </c>
      <c r="Z314" s="2" t="str">
        <f t="shared" si="52"/>
        <v>MEEP</v>
      </c>
      <c r="AA314" s="2">
        <f>IF(Z314="HERE",Y314,AA313+Graph!$G$1*1000)</f>
        <v>92647804.648814783</v>
      </c>
      <c r="AB314" s="2">
        <f t="shared" si="63"/>
        <v>420000</v>
      </c>
      <c r="AC314" s="2">
        <f t="shared" si="64"/>
        <v>63576678.389560133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240</v>
      </c>
      <c r="C315" s="7"/>
      <c r="D315" s="2" t="e">
        <f t="shared" si="55"/>
        <v>#N/A</v>
      </c>
      <c r="E315" s="2" t="e">
        <f t="shared" si="67"/>
        <v>#N/A</v>
      </c>
      <c r="F315" s="2">
        <v>942720.55549450219</v>
      </c>
      <c r="G315" s="2">
        <f t="shared" si="70"/>
        <v>781858</v>
      </c>
      <c r="H315" s="2">
        <f t="shared" si="65"/>
        <v>176546142.1752741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5054798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1007512.1392519772</v>
      </c>
      <c r="Q315" s="2">
        <f t="shared" si="71"/>
        <v>800000</v>
      </c>
      <c r="R315" s="2">
        <f t="shared" si="66"/>
        <v>183096213.65540788</v>
      </c>
      <c r="S315" s="2">
        <f t="shared" si="58"/>
        <v>781858</v>
      </c>
      <c r="T315" s="2">
        <f t="shared" si="59"/>
        <v>18142</v>
      </c>
      <c r="U315" s="2">
        <f t="shared" si="60"/>
        <v>800000</v>
      </c>
      <c r="V315" s="2">
        <f t="shared" si="34"/>
        <v>110894659.3571423</v>
      </c>
      <c r="W315" s="2">
        <f t="shared" si="61"/>
        <v>759805.06318680942</v>
      </c>
      <c r="X315" s="2">
        <f t="shared" si="51"/>
        <v>40194.936813190579</v>
      </c>
      <c r="Y315" s="2">
        <f t="shared" si="62"/>
        <v>72201554.298265576</v>
      </c>
      <c r="Z315" s="2" t="str">
        <f t="shared" si="52"/>
        <v>MEEP</v>
      </c>
      <c r="AA315" s="2">
        <f>IF(Z315="HERE",Y315,AA314+Graph!$G$1*1000)</f>
        <v>93067804.648814783</v>
      </c>
      <c r="AB315" s="2">
        <f t="shared" si="63"/>
        <v>420000</v>
      </c>
      <c r="AC315" s="2">
        <f t="shared" si="64"/>
        <v>63576678.389560133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241</v>
      </c>
      <c r="C316" s="7"/>
      <c r="D316" s="2" t="e">
        <f t="shared" si="55"/>
        <v>#N/A</v>
      </c>
      <c r="E316" s="2" t="e">
        <f t="shared" si="67"/>
        <v>#N/A</v>
      </c>
      <c r="F316" s="2">
        <v>944898.12087911367</v>
      </c>
      <c r="G316" s="2">
        <f t="shared" si="70"/>
        <v>781858</v>
      </c>
      <c r="H316" s="2">
        <f t="shared" si="65"/>
        <v>177328000.1752741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5072940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1009919.8419124782</v>
      </c>
      <c r="Q316" s="2">
        <f t="shared" si="71"/>
        <v>800000</v>
      </c>
      <c r="R316" s="2">
        <f t="shared" si="66"/>
        <v>183896213.65540788</v>
      </c>
      <c r="S316" s="2">
        <f t="shared" si="58"/>
        <v>781858</v>
      </c>
      <c r="T316" s="2">
        <f t="shared" si="59"/>
        <v>18142</v>
      </c>
      <c r="U316" s="2">
        <f t="shared" si="60"/>
        <v>800000</v>
      </c>
      <c r="V316" s="2">
        <f t="shared" si="34"/>
        <v>111656641.98571372</v>
      </c>
      <c r="W316" s="2">
        <f t="shared" si="61"/>
        <v>761982.62857142091</v>
      </c>
      <c r="X316" s="2">
        <f t="shared" si="51"/>
        <v>38017.371428579092</v>
      </c>
      <c r="Y316" s="2">
        <f t="shared" si="62"/>
        <v>72239571.669694155</v>
      </c>
      <c r="Z316" s="2" t="str">
        <f t="shared" si="52"/>
        <v>MEEP</v>
      </c>
      <c r="AA316" s="2">
        <f>IF(Z316="HERE",Y316,AA315+Graph!$G$1*1000)</f>
        <v>93487804.648814783</v>
      </c>
      <c r="AB316" s="2">
        <f t="shared" si="63"/>
        <v>420000</v>
      </c>
      <c r="AC316" s="2">
        <f t="shared" si="64"/>
        <v>63576678.389560133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242</v>
      </c>
      <c r="C317" s="7"/>
      <c r="D317" s="2" t="e">
        <f t="shared" si="55"/>
        <v>#N/A</v>
      </c>
      <c r="E317" s="2" t="e">
        <f t="shared" si="67"/>
        <v>#N/A</v>
      </c>
      <c r="F317" s="2">
        <v>947075.68626374006</v>
      </c>
      <c r="G317" s="2">
        <f t="shared" si="70"/>
        <v>781858</v>
      </c>
      <c r="H317" s="2">
        <f t="shared" si="65"/>
        <v>178109858.1752741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5091082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1012327.5445729643</v>
      </c>
      <c r="Q317" s="2">
        <f t="shared" si="71"/>
        <v>800000</v>
      </c>
      <c r="R317" s="2">
        <f t="shared" si="66"/>
        <v>184696213.65540788</v>
      </c>
      <c r="S317" s="2">
        <f t="shared" si="58"/>
        <v>781858</v>
      </c>
      <c r="T317" s="2">
        <f t="shared" si="59"/>
        <v>18142</v>
      </c>
      <c r="U317" s="2">
        <f t="shared" si="60"/>
        <v>800000</v>
      </c>
      <c r="V317" s="2">
        <f t="shared" si="34"/>
        <v>112420802.17966977</v>
      </c>
      <c r="W317" s="2">
        <f t="shared" si="61"/>
        <v>764160.1939560473</v>
      </c>
      <c r="X317" s="2">
        <f t="shared" si="51"/>
        <v>35839.806043952703</v>
      </c>
      <c r="Y317" s="2">
        <f t="shared" si="62"/>
        <v>72275411.475738108</v>
      </c>
      <c r="Z317" s="2" t="str">
        <f t="shared" si="52"/>
        <v>MEEP</v>
      </c>
      <c r="AA317" s="2">
        <f>IF(Z317="HERE",Y317,AA316+Graph!$G$1*1000)</f>
        <v>93907804.648814783</v>
      </c>
      <c r="AB317" s="2">
        <f t="shared" si="63"/>
        <v>420000</v>
      </c>
      <c r="AC317" s="2">
        <f t="shared" si="64"/>
        <v>63576678.389560133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243</v>
      </c>
      <c r="C318" s="7"/>
      <c r="D318" s="2" t="e">
        <f t="shared" si="55"/>
        <v>#N/A</v>
      </c>
      <c r="E318" s="2" t="e">
        <f t="shared" si="67"/>
        <v>#N/A</v>
      </c>
      <c r="F318" s="2">
        <v>949253.25164835155</v>
      </c>
      <c r="G318" s="2">
        <f t="shared" si="70"/>
        <v>781858</v>
      </c>
      <c r="H318" s="2">
        <f t="shared" si="65"/>
        <v>178891716.1752741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5109224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1014735.2472334653</v>
      </c>
      <c r="Q318" s="2">
        <f t="shared" si="71"/>
        <v>800000</v>
      </c>
      <c r="R318" s="2">
        <f t="shared" si="66"/>
        <v>185496213.65540788</v>
      </c>
      <c r="S318" s="2">
        <f t="shared" si="58"/>
        <v>781858</v>
      </c>
      <c r="T318" s="2">
        <f t="shared" si="59"/>
        <v>18142</v>
      </c>
      <c r="U318" s="2">
        <f t="shared" si="60"/>
        <v>800000</v>
      </c>
      <c r="V318" s="2">
        <f t="shared" si="34"/>
        <v>113187139.93901043</v>
      </c>
      <c r="W318" s="2">
        <f t="shared" si="61"/>
        <v>766337.75934065878</v>
      </c>
      <c r="X318" s="2">
        <f t="shared" si="51"/>
        <v>33662.240659341216</v>
      </c>
      <c r="Y318" s="2">
        <f t="shared" si="62"/>
        <v>72309073.716397449</v>
      </c>
      <c r="Z318" s="2" t="str">
        <f t="shared" si="52"/>
        <v>MEEP</v>
      </c>
      <c r="AA318" s="2">
        <f>IF(Z318="HERE",Y318,AA317+Graph!$G$1*1000)</f>
        <v>94327804.648814783</v>
      </c>
      <c r="AB318" s="2">
        <f t="shared" si="63"/>
        <v>420000</v>
      </c>
      <c r="AC318" s="2">
        <f t="shared" si="64"/>
        <v>63576678.389560133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244</v>
      </c>
      <c r="C319" s="7"/>
      <c r="D319" s="2" t="e">
        <f t="shared" si="55"/>
        <v>#N/A</v>
      </c>
      <c r="E319" s="2" t="e">
        <f t="shared" si="67"/>
        <v>#N/A</v>
      </c>
      <c r="F319" s="2">
        <v>951430.81703296304</v>
      </c>
      <c r="G319" s="2">
        <f t="shared" si="70"/>
        <v>781858</v>
      </c>
      <c r="H319" s="2">
        <f t="shared" si="65"/>
        <v>179673574.1752741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5127366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1017142.9498939663</v>
      </c>
      <c r="Q319" s="2">
        <f t="shared" si="71"/>
        <v>800000</v>
      </c>
      <c r="R319" s="2">
        <f t="shared" si="66"/>
        <v>186296213.65540788</v>
      </c>
      <c r="S319" s="2">
        <f t="shared" si="58"/>
        <v>781858</v>
      </c>
      <c r="T319" s="2">
        <f t="shared" si="59"/>
        <v>18142</v>
      </c>
      <c r="U319" s="2">
        <f t="shared" si="60"/>
        <v>800000</v>
      </c>
      <c r="V319" s="2">
        <f t="shared" si="34"/>
        <v>113955655.2637357</v>
      </c>
      <c r="W319" s="2">
        <f t="shared" si="61"/>
        <v>768515.32472527027</v>
      </c>
      <c r="X319" s="2">
        <f t="shared" si="51"/>
        <v>31484.675274729729</v>
      </c>
      <c r="Y319" s="2">
        <f t="shared" si="62"/>
        <v>72340558.391672179</v>
      </c>
      <c r="Z319" s="2" t="str">
        <f t="shared" si="52"/>
        <v>MEEP</v>
      </c>
      <c r="AA319" s="2">
        <f>IF(Z319="HERE",Y319,AA318+Graph!$G$1*1000)</f>
        <v>94747804.648814783</v>
      </c>
      <c r="AB319" s="2">
        <f t="shared" si="63"/>
        <v>420000</v>
      </c>
      <c r="AC319" s="2">
        <f t="shared" si="64"/>
        <v>63576678.389560133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245</v>
      </c>
      <c r="C320" s="7"/>
      <c r="D320" s="2" t="e">
        <f t="shared" si="55"/>
        <v>#N/A</v>
      </c>
      <c r="E320" s="2" t="e">
        <f t="shared" si="67"/>
        <v>#N/A</v>
      </c>
      <c r="F320" s="2">
        <v>953608.38241757452</v>
      </c>
      <c r="G320" s="2">
        <f t="shared" si="70"/>
        <v>781858</v>
      </c>
      <c r="H320" s="2">
        <f t="shared" si="65"/>
        <v>180455432.1752741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5145508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1019550.6525544673</v>
      </c>
      <c r="Q320" s="2">
        <f t="shared" si="71"/>
        <v>800000</v>
      </c>
      <c r="R320" s="2">
        <f t="shared" si="66"/>
        <v>187096213.65540788</v>
      </c>
      <c r="S320" s="2">
        <f t="shared" si="58"/>
        <v>781858</v>
      </c>
      <c r="T320" s="2">
        <f t="shared" si="59"/>
        <v>18142</v>
      </c>
      <c r="U320" s="2">
        <f t="shared" si="60"/>
        <v>800000</v>
      </c>
      <c r="V320" s="2">
        <f t="shared" si="34"/>
        <v>114726348.15384558</v>
      </c>
      <c r="W320" s="2">
        <f t="shared" si="61"/>
        <v>770692.89010988176</v>
      </c>
      <c r="X320" s="2">
        <f t="shared" si="51"/>
        <v>29307.109890118241</v>
      </c>
      <c r="Y320" s="2">
        <f t="shared" si="62"/>
        <v>72369865.501562297</v>
      </c>
      <c r="Z320" s="2" t="str">
        <f t="shared" si="52"/>
        <v>MEEP</v>
      </c>
      <c r="AA320" s="2">
        <f>IF(Z320="HERE",Y320,AA319+Graph!$G$1*1000)</f>
        <v>95167804.648814783</v>
      </c>
      <c r="AB320" s="2">
        <f t="shared" si="63"/>
        <v>420000</v>
      </c>
      <c r="AC320" s="2">
        <f t="shared" si="64"/>
        <v>63576678.389560133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246</v>
      </c>
      <c r="C321" s="7"/>
      <c r="D321" s="2" t="e">
        <f t="shared" si="55"/>
        <v>#N/A</v>
      </c>
      <c r="E321" s="2" t="e">
        <f t="shared" si="67"/>
        <v>#N/A</v>
      </c>
      <c r="F321" s="2">
        <v>955785.94780220091</v>
      </c>
      <c r="G321" s="2">
        <f t="shared" si="70"/>
        <v>781858</v>
      </c>
      <c r="H321" s="2">
        <f t="shared" si="65"/>
        <v>181237290.1752741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5163650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1021958.3552149683</v>
      </c>
      <c r="Q321" s="2">
        <f t="shared" si="71"/>
        <v>800000</v>
      </c>
      <c r="R321" s="2">
        <f t="shared" si="66"/>
        <v>187896213.65540788</v>
      </c>
      <c r="S321" s="2">
        <f t="shared" si="58"/>
        <v>781858</v>
      </c>
      <c r="T321" s="2">
        <f t="shared" si="59"/>
        <v>18142</v>
      </c>
      <c r="U321" s="2">
        <f t="shared" si="60"/>
        <v>800000</v>
      </c>
      <c r="V321" s="2">
        <f t="shared" si="34"/>
        <v>115499218.60934009</v>
      </c>
      <c r="W321" s="2">
        <f t="shared" si="61"/>
        <v>772870.45549450815</v>
      </c>
      <c r="X321" s="2">
        <f t="shared" si="51"/>
        <v>27129.544505491853</v>
      </c>
      <c r="Y321" s="2">
        <f t="shared" si="62"/>
        <v>72396995.046067789</v>
      </c>
      <c r="Z321" s="2" t="str">
        <f t="shared" si="52"/>
        <v>MEEP</v>
      </c>
      <c r="AA321" s="2">
        <f>IF(Z321="HERE",Y321,AA320+Graph!$G$1*1000)</f>
        <v>95587804.648814783</v>
      </c>
      <c r="AB321" s="2">
        <f t="shared" si="63"/>
        <v>420000</v>
      </c>
      <c r="AC321" s="2">
        <f t="shared" si="64"/>
        <v>63576678.389560133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247</v>
      </c>
      <c r="C322" s="7"/>
      <c r="D322" s="2" t="e">
        <f t="shared" si="55"/>
        <v>#N/A</v>
      </c>
      <c r="E322" s="2" t="e">
        <f t="shared" si="67"/>
        <v>#N/A</v>
      </c>
      <c r="F322" s="2">
        <v>957963.5131868124</v>
      </c>
      <c r="G322" s="2">
        <f t="shared" si="70"/>
        <v>781858</v>
      </c>
      <c r="H322" s="2">
        <f t="shared" si="65"/>
        <v>182019148.1752741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5181792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1024366.0578754544</v>
      </c>
      <c r="Q322" s="2">
        <f t="shared" si="71"/>
        <v>800000</v>
      </c>
      <c r="R322" s="2">
        <f t="shared" si="66"/>
        <v>188696213.65540788</v>
      </c>
      <c r="S322" s="2">
        <f t="shared" si="58"/>
        <v>781858</v>
      </c>
      <c r="T322" s="2">
        <f t="shared" si="59"/>
        <v>18142</v>
      </c>
      <c r="U322" s="2">
        <f t="shared" si="60"/>
        <v>800000</v>
      </c>
      <c r="V322" s="2">
        <f t="shared" si="34"/>
        <v>116274266.63021921</v>
      </c>
      <c r="W322" s="2">
        <f t="shared" si="61"/>
        <v>775048.02087911963</v>
      </c>
      <c r="X322" s="2">
        <f t="shared" si="51"/>
        <v>24951.979120880365</v>
      </c>
      <c r="Y322" s="2">
        <f t="shared" si="62"/>
        <v>72421947.02518867</v>
      </c>
      <c r="Z322" s="2" t="str">
        <f t="shared" si="52"/>
        <v>MEEP</v>
      </c>
      <c r="AA322" s="2">
        <f>IF(Z322="HERE",Y322,AA321+Graph!$G$1*1000)</f>
        <v>96007804.648814783</v>
      </c>
      <c r="AB322" s="2">
        <f t="shared" si="63"/>
        <v>420000</v>
      </c>
      <c r="AC322" s="2">
        <f t="shared" si="64"/>
        <v>63576678.389560133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248</v>
      </c>
      <c r="C323" s="7"/>
      <c r="D323" s="2" t="e">
        <f t="shared" si="55"/>
        <v>#N/A</v>
      </c>
      <c r="E323" s="2" t="e">
        <f t="shared" si="67"/>
        <v>#N/A</v>
      </c>
      <c r="F323" s="2">
        <v>960141.07857142389</v>
      </c>
      <c r="G323" s="2">
        <f t="shared" si="70"/>
        <v>781858</v>
      </c>
      <c r="H323" s="2">
        <f t="shared" si="65"/>
        <v>182801006.1752741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5199934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1026773.7605359554</v>
      </c>
      <c r="Q323" s="2">
        <f t="shared" si="71"/>
        <v>800000</v>
      </c>
      <c r="R323" s="2">
        <f t="shared" si="66"/>
        <v>189496213.65540788</v>
      </c>
      <c r="S323" s="2">
        <f t="shared" si="58"/>
        <v>781858</v>
      </c>
      <c r="T323" s="2">
        <f t="shared" si="59"/>
        <v>18142</v>
      </c>
      <c r="U323" s="2">
        <f t="shared" si="60"/>
        <v>800000</v>
      </c>
      <c r="V323" s="2">
        <f t="shared" si="34"/>
        <v>117051492.21648294</v>
      </c>
      <c r="W323" s="2">
        <f t="shared" si="61"/>
        <v>777225.58626373112</v>
      </c>
      <c r="X323" s="2">
        <f t="shared" si="51"/>
        <v>22774.413736268878</v>
      </c>
      <c r="Y323" s="2">
        <f t="shared" si="62"/>
        <v>72444721.438924938</v>
      </c>
      <c r="Z323" s="2" t="str">
        <f t="shared" si="52"/>
        <v>MEEP</v>
      </c>
      <c r="AA323" s="2">
        <f>IF(Z323="HERE",Y323,AA322+Graph!$G$1*1000)</f>
        <v>96427804.648814783</v>
      </c>
      <c r="AB323" s="2">
        <f t="shared" si="63"/>
        <v>420000</v>
      </c>
      <c r="AC323" s="2">
        <f t="shared" si="64"/>
        <v>63576678.389560133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249</v>
      </c>
      <c r="C324" s="7"/>
      <c r="D324" s="2" t="e">
        <f t="shared" si="55"/>
        <v>#N/A</v>
      </c>
      <c r="E324" s="2" t="e">
        <f t="shared" si="67"/>
        <v>#N/A</v>
      </c>
      <c r="F324" s="2">
        <v>962318.64395603538</v>
      </c>
      <c r="G324" s="2">
        <f t="shared" si="70"/>
        <v>781858</v>
      </c>
      <c r="H324" s="2">
        <f t="shared" si="65"/>
        <v>183582864.1752741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5218076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1029181.4631964564</v>
      </c>
      <c r="Q324" s="2">
        <f t="shared" si="71"/>
        <v>800000</v>
      </c>
      <c r="R324" s="2">
        <f t="shared" si="66"/>
        <v>190296213.65540788</v>
      </c>
      <c r="S324" s="2">
        <f t="shared" si="58"/>
        <v>781858</v>
      </c>
      <c r="T324" s="2">
        <f t="shared" si="59"/>
        <v>18142</v>
      </c>
      <c r="U324" s="2">
        <f t="shared" si="60"/>
        <v>800000</v>
      </c>
      <c r="V324" s="2">
        <f t="shared" si="34"/>
        <v>117830895.36813128</v>
      </c>
      <c r="W324" s="2">
        <f t="shared" si="61"/>
        <v>779403.15164834261</v>
      </c>
      <c r="X324" s="2">
        <f t="shared" si="51"/>
        <v>20596.848351657391</v>
      </c>
      <c r="Y324" s="2">
        <f t="shared" si="62"/>
        <v>72465318.287276596</v>
      </c>
      <c r="Z324" s="2" t="str">
        <f t="shared" si="52"/>
        <v>MEEP</v>
      </c>
      <c r="AA324" s="2">
        <f>IF(Z324="HERE",Y324,AA323+Graph!$G$1*1000)</f>
        <v>96847804.648814783</v>
      </c>
      <c r="AB324" s="2">
        <f t="shared" si="63"/>
        <v>420000</v>
      </c>
      <c r="AC324" s="2">
        <f t="shared" si="64"/>
        <v>63576678.389560133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250</v>
      </c>
      <c r="C325" s="7"/>
      <c r="D325" s="2" t="e">
        <f t="shared" si="55"/>
        <v>#N/A</v>
      </c>
      <c r="E325" s="2" t="e">
        <f t="shared" si="67"/>
        <v>#N/A</v>
      </c>
      <c r="F325" s="2">
        <v>964496.20934066176</v>
      </c>
      <c r="G325" s="2">
        <f t="shared" si="70"/>
        <v>781858</v>
      </c>
      <c r="H325" s="2">
        <f t="shared" si="65"/>
        <v>184364722.1752741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5236218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1031589.1658569574</v>
      </c>
      <c r="Q325" s="2">
        <f t="shared" si="71"/>
        <v>800000</v>
      </c>
      <c r="R325" s="2">
        <f t="shared" si="66"/>
        <v>191096213.65540788</v>
      </c>
      <c r="S325" s="2">
        <f t="shared" si="58"/>
        <v>781858</v>
      </c>
      <c r="T325" s="2">
        <f t="shared" si="59"/>
        <v>18142</v>
      </c>
      <c r="U325" s="2">
        <f t="shared" si="60"/>
        <v>800000</v>
      </c>
      <c r="V325" s="2">
        <f t="shared" si="34"/>
        <v>118612476.08516425</v>
      </c>
      <c r="W325" s="2">
        <f t="shared" si="61"/>
        <v>781580.717032969</v>
      </c>
      <c r="X325" s="2">
        <f t="shared" si="51"/>
        <v>18419.282967031002</v>
      </c>
      <c r="Y325" s="2">
        <f t="shared" si="62"/>
        <v>72483737.570243627</v>
      </c>
      <c r="Z325" s="2" t="str">
        <f t="shared" si="52"/>
        <v>MEEP</v>
      </c>
      <c r="AA325" s="2">
        <f>IF(Z325="HERE",Y325,AA324+Graph!$G$1*1000)</f>
        <v>97267804.648814783</v>
      </c>
      <c r="AB325" s="2">
        <f t="shared" si="63"/>
        <v>420000</v>
      </c>
      <c r="AC325" s="2">
        <f t="shared" si="64"/>
        <v>63576678.389560133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251</v>
      </c>
      <c r="C326" s="7"/>
      <c r="D326" s="2" t="e">
        <f t="shared" si="55"/>
        <v>#N/A</v>
      </c>
      <c r="E326" s="2" t="e">
        <f t="shared" si="67"/>
        <v>#N/A</v>
      </c>
      <c r="F326" s="2">
        <v>966673.77472527325</v>
      </c>
      <c r="G326" s="2">
        <f t="shared" si="70"/>
        <v>781858</v>
      </c>
      <c r="H326" s="2">
        <f t="shared" si="65"/>
        <v>185146580.1752741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5254360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1033996.8685174435</v>
      </c>
      <c r="Q326" s="2">
        <f t="shared" si="71"/>
        <v>800000</v>
      </c>
      <c r="R326" s="2">
        <f t="shared" si="66"/>
        <v>191896213.65540788</v>
      </c>
      <c r="S326" s="2">
        <f t="shared" si="58"/>
        <v>781858</v>
      </c>
      <c r="T326" s="2">
        <f t="shared" si="59"/>
        <v>18142</v>
      </c>
      <c r="U326" s="2">
        <f t="shared" si="60"/>
        <v>800000</v>
      </c>
      <c r="V326" s="2">
        <f t="shared" si="34"/>
        <v>119396234.36758183</v>
      </c>
      <c r="W326" s="2">
        <f t="shared" si="61"/>
        <v>783758.28241758049</v>
      </c>
      <c r="X326" s="2">
        <f t="shared" si="51"/>
        <v>16241.717582419515</v>
      </c>
      <c r="Y326" s="2">
        <f t="shared" si="62"/>
        <v>72499979.287826046</v>
      </c>
      <c r="Z326" s="2" t="str">
        <f t="shared" si="52"/>
        <v>MEEP</v>
      </c>
      <c r="AA326" s="2">
        <f>IF(Z326="HERE",Y326,AA325+Graph!$G$1*1000)</f>
        <v>97687804.648814783</v>
      </c>
      <c r="AB326" s="2">
        <f t="shared" si="63"/>
        <v>420000</v>
      </c>
      <c r="AC326" s="2">
        <f t="shared" si="64"/>
        <v>63576678.389560133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252</v>
      </c>
      <c r="C327" s="7"/>
      <c r="D327" s="2" t="e">
        <f t="shared" si="55"/>
        <v>#N/A</v>
      </c>
      <c r="E327" s="2" t="e">
        <f t="shared" si="67"/>
        <v>#N/A</v>
      </c>
      <c r="F327" s="2">
        <v>968851.34010988474</v>
      </c>
      <c r="G327" s="2">
        <f t="shared" si="70"/>
        <v>781858</v>
      </c>
      <c r="H327" s="2">
        <f t="shared" si="65"/>
        <v>185928438.1752741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5272502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1036404.5711779445</v>
      </c>
      <c r="Q327" s="2">
        <f t="shared" si="71"/>
        <v>800000</v>
      </c>
      <c r="R327" s="2">
        <f t="shared" si="66"/>
        <v>192696213.65540788</v>
      </c>
      <c r="S327" s="2">
        <f t="shared" si="58"/>
        <v>781858</v>
      </c>
      <c r="T327" s="2">
        <f t="shared" si="59"/>
        <v>18142</v>
      </c>
      <c r="U327" s="2">
        <f t="shared" si="60"/>
        <v>800000</v>
      </c>
      <c r="V327" s="2">
        <f t="shared" si="34"/>
        <v>120182170.21538402</v>
      </c>
      <c r="W327" s="2">
        <f t="shared" si="61"/>
        <v>785935.84780219197</v>
      </c>
      <c r="X327" s="2">
        <f t="shared" si="51"/>
        <v>14064.152197808027</v>
      </c>
      <c r="Y327" s="2">
        <f t="shared" si="62"/>
        <v>72514043.440023854</v>
      </c>
      <c r="Z327" s="2" t="str">
        <f t="shared" si="52"/>
        <v>MEEP</v>
      </c>
      <c r="AA327" s="2">
        <f>IF(Z327="HERE",Y327,AA326+Graph!$G$1*1000)</f>
        <v>98107804.648814783</v>
      </c>
      <c r="AB327" s="2">
        <f t="shared" si="63"/>
        <v>420000</v>
      </c>
      <c r="AC327" s="2">
        <f t="shared" si="64"/>
        <v>63576678.389560133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253</v>
      </c>
      <c r="C328" s="7"/>
      <c r="D328" s="2" t="e">
        <f t="shared" si="55"/>
        <v>#N/A</v>
      </c>
      <c r="E328" s="2" t="e">
        <f t="shared" si="67"/>
        <v>#N/A</v>
      </c>
      <c r="F328" s="2">
        <v>971028.90549449623</v>
      </c>
      <c r="G328" s="2">
        <f t="shared" si="70"/>
        <v>781858</v>
      </c>
      <c r="H328" s="2">
        <f t="shared" si="65"/>
        <v>186710296.1752741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5290644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1038812.2738384455</v>
      </c>
      <c r="Q328" s="2">
        <f t="shared" si="71"/>
        <v>800000</v>
      </c>
      <c r="R328" s="2">
        <f t="shared" si="66"/>
        <v>193496213.65540788</v>
      </c>
      <c r="S328" s="2">
        <f t="shared" si="58"/>
        <v>781858</v>
      </c>
      <c r="T328" s="2">
        <f t="shared" si="59"/>
        <v>18142</v>
      </c>
      <c r="U328" s="2">
        <f t="shared" si="60"/>
        <v>800000</v>
      </c>
      <c r="V328" s="2">
        <f t="shared" si="34"/>
        <v>120970283.62857082</v>
      </c>
      <c r="W328" s="2">
        <f t="shared" si="61"/>
        <v>788113.41318680346</v>
      </c>
      <c r="X328" s="2">
        <f t="shared" si="51"/>
        <v>11886.58681319654</v>
      </c>
      <c r="Y328" s="2">
        <f t="shared" si="62"/>
        <v>72525930.026837051</v>
      </c>
      <c r="Z328" s="2" t="str">
        <f t="shared" si="52"/>
        <v>MEEP</v>
      </c>
      <c r="AA328" s="2">
        <f>IF(Z328="HERE",Y328,AA327+Graph!$G$1*1000)</f>
        <v>98527804.648814783</v>
      </c>
      <c r="AB328" s="2">
        <f t="shared" si="63"/>
        <v>420000</v>
      </c>
      <c r="AC328" s="2">
        <f t="shared" si="64"/>
        <v>63576678.389560133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254</v>
      </c>
      <c r="C329" s="7"/>
      <c r="D329" s="2" t="e">
        <f t="shared" si="55"/>
        <v>#N/A</v>
      </c>
      <c r="E329" s="2" t="e">
        <f t="shared" si="67"/>
        <v>#N/A</v>
      </c>
      <c r="F329" s="2">
        <v>973206.47087912261</v>
      </c>
      <c r="G329" s="2">
        <f t="shared" si="70"/>
        <v>781858</v>
      </c>
      <c r="H329" s="2">
        <f t="shared" si="65"/>
        <v>187492154.1752741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5308786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1041219.9764989465</v>
      </c>
      <c r="Q329" s="2">
        <f t="shared" si="71"/>
        <v>800000</v>
      </c>
      <c r="R329" s="2">
        <f t="shared" si="66"/>
        <v>194296213.65540788</v>
      </c>
      <c r="S329" s="2">
        <f t="shared" si="58"/>
        <v>781858</v>
      </c>
      <c r="T329" s="2">
        <f t="shared" si="59"/>
        <v>18142</v>
      </c>
      <c r="U329" s="2">
        <f t="shared" si="60"/>
        <v>800000</v>
      </c>
      <c r="V329" s="2">
        <f t="shared" si="34"/>
        <v>121760574.60714225</v>
      </c>
      <c r="W329" s="2">
        <f t="shared" si="61"/>
        <v>790290.97857142985</v>
      </c>
      <c r="X329" s="2">
        <f t="shared" si="51"/>
        <v>9709.0214285701513</v>
      </c>
      <c r="Y329" s="2">
        <f t="shared" si="62"/>
        <v>72535639.048265621</v>
      </c>
      <c r="Z329" s="2" t="str">
        <f t="shared" si="52"/>
        <v>MEEP</v>
      </c>
      <c r="AA329" s="2">
        <f>IF(Z329="HERE",Y329,AA328+Graph!$G$1*1000)</f>
        <v>98947804.648814783</v>
      </c>
      <c r="AB329" s="2">
        <f t="shared" si="63"/>
        <v>420000</v>
      </c>
      <c r="AC329" s="2">
        <f t="shared" si="64"/>
        <v>63576678.389560133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255</v>
      </c>
      <c r="C330" s="7"/>
      <c r="D330" s="2" t="e">
        <f t="shared" si="55"/>
        <v>#N/A</v>
      </c>
      <c r="E330" s="2" t="e">
        <f t="shared" si="67"/>
        <v>#N/A</v>
      </c>
      <c r="F330" s="2">
        <v>975384.0362637341</v>
      </c>
      <c r="G330" s="2">
        <f t="shared" si="70"/>
        <v>781858</v>
      </c>
      <c r="H330" s="2">
        <f t="shared" si="65"/>
        <v>188274012.1752741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5326928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1043627.6791594326</v>
      </c>
      <c r="Q330" s="2">
        <f t="shared" si="71"/>
        <v>800000</v>
      </c>
      <c r="R330" s="2">
        <f t="shared" si="66"/>
        <v>195096213.65540788</v>
      </c>
      <c r="S330" s="2">
        <f t="shared" si="58"/>
        <v>781858</v>
      </c>
      <c r="T330" s="2">
        <f t="shared" si="59"/>
        <v>18142</v>
      </c>
      <c r="U330" s="2">
        <f t="shared" si="60"/>
        <v>800000</v>
      </c>
      <c r="V330" s="2">
        <f t="shared" si="34"/>
        <v>122553043.1510983</v>
      </c>
      <c r="W330" s="2">
        <f t="shared" si="61"/>
        <v>792468.54395604134</v>
      </c>
      <c r="X330" s="2">
        <f t="shared" si="51"/>
        <v>7531.4560439586639</v>
      </c>
      <c r="Y330" s="2">
        <f t="shared" si="62"/>
        <v>72543170.50430958</v>
      </c>
      <c r="Z330" s="2" t="str">
        <f t="shared" si="52"/>
        <v>MEEP</v>
      </c>
      <c r="AA330" s="2">
        <f>IF(Z330="HERE",Y330,AA329+Graph!$G$1*1000)</f>
        <v>99367804.648814783</v>
      </c>
      <c r="AB330" s="2">
        <f t="shared" si="63"/>
        <v>420000</v>
      </c>
      <c r="AC330" s="2">
        <f t="shared" si="64"/>
        <v>63576678.389560133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256</v>
      </c>
      <c r="C331" s="7"/>
      <c r="D331" s="2" t="e">
        <f t="shared" si="55"/>
        <v>#N/A</v>
      </c>
      <c r="E331" s="2" t="e">
        <f t="shared" si="67"/>
        <v>#N/A</v>
      </c>
      <c r="F331" s="2">
        <v>977561.60164834559</v>
      </c>
      <c r="G331" s="2">
        <f t="shared" si="70"/>
        <v>781858</v>
      </c>
      <c r="H331" s="2">
        <f t="shared" si="65"/>
        <v>189055870.1752741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5345070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1046035.3818199337</v>
      </c>
      <c r="Q331" s="2">
        <f t="shared" si="71"/>
        <v>800000</v>
      </c>
      <c r="R331" s="2">
        <f t="shared" si="66"/>
        <v>195896213.65540788</v>
      </c>
      <c r="S331" s="2">
        <f t="shared" si="58"/>
        <v>781858</v>
      </c>
      <c r="T331" s="2">
        <f t="shared" si="59"/>
        <v>18142</v>
      </c>
      <c r="U331" s="2">
        <f t="shared" si="60"/>
        <v>800000</v>
      </c>
      <c r="V331" s="2">
        <f t="shared" si="34"/>
        <v>123347689.26043895</v>
      </c>
      <c r="W331" s="2">
        <f t="shared" si="61"/>
        <v>794646.10934065282</v>
      </c>
      <c r="X331" s="2">
        <f t="shared" si="51"/>
        <v>5353.8906593471766</v>
      </c>
      <c r="Y331" s="2">
        <f t="shared" si="62"/>
        <v>72548524.394968927</v>
      </c>
      <c r="Z331" s="2" t="str">
        <f t="shared" si="52"/>
        <v>MEEP</v>
      </c>
      <c r="AA331" s="2">
        <f>IF(Z331="HERE",Y331,AA330+Graph!$G$1*1000)</f>
        <v>99787804.648814783</v>
      </c>
      <c r="AB331" s="2">
        <f t="shared" si="63"/>
        <v>420000</v>
      </c>
      <c r="AC331" s="2">
        <f t="shared" si="64"/>
        <v>63576678.389560133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257</v>
      </c>
      <c r="C332" s="7"/>
      <c r="D332" s="2" t="e">
        <f t="shared" si="55"/>
        <v>#N/A</v>
      </c>
      <c r="E332" s="2" t="e">
        <f t="shared" si="67"/>
        <v>#N/A</v>
      </c>
      <c r="F332" s="2">
        <v>979739.16703295708</v>
      </c>
      <c r="G332" s="2">
        <f t="shared" si="70"/>
        <v>781858</v>
      </c>
      <c r="H332" s="2">
        <f t="shared" si="65"/>
        <v>189837728.1752741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5363212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1048443.0844804347</v>
      </c>
      <c r="Q332" s="2">
        <f t="shared" si="71"/>
        <v>800000</v>
      </c>
      <c r="R332" s="2">
        <f t="shared" si="66"/>
        <v>196696213.65540788</v>
      </c>
      <c r="S332" s="2">
        <f t="shared" si="58"/>
        <v>781858</v>
      </c>
      <c r="T332" s="2">
        <f t="shared" si="59"/>
        <v>18142</v>
      </c>
      <c r="U332" s="2">
        <f t="shared" si="60"/>
        <v>800000</v>
      </c>
      <c r="V332" s="2">
        <f t="shared" si="34"/>
        <v>124144512.93516421</v>
      </c>
      <c r="W332" s="2">
        <f t="shared" si="61"/>
        <v>796823.67472526431</v>
      </c>
      <c r="X332" s="2">
        <f t="shared" si="51"/>
        <v>3176.3252747356892</v>
      </c>
      <c r="Y332" s="2">
        <f t="shared" si="62"/>
        <v>72551700.720243663</v>
      </c>
      <c r="Z332" s="2" t="str">
        <f t="shared" si="52"/>
        <v>MEEP</v>
      </c>
      <c r="AA332" s="2">
        <f>IF(Z332="HERE",Y332,AA331+Graph!$G$1*1000)</f>
        <v>100207804.64881478</v>
      </c>
      <c r="AB332" s="2">
        <f t="shared" si="63"/>
        <v>420000</v>
      </c>
      <c r="AC332" s="2">
        <f t="shared" si="64"/>
        <v>63576678.389560133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258</v>
      </c>
      <c r="C333" s="7"/>
      <c r="D333" s="2" t="e">
        <f t="shared" si="55"/>
        <v>#N/A</v>
      </c>
      <c r="E333" s="2" t="e">
        <f t="shared" si="67"/>
        <v>#N/A</v>
      </c>
      <c r="F333" s="2">
        <v>981916.73241758347</v>
      </c>
      <c r="G333" s="2">
        <f t="shared" si="70"/>
        <v>781858</v>
      </c>
      <c r="H333" s="2">
        <f t="shared" si="65"/>
        <v>190619586.1752741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5381354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1050850.7871409357</v>
      </c>
      <c r="Q333" s="2">
        <f t="shared" si="71"/>
        <v>800000</v>
      </c>
      <c r="R333" s="2">
        <f t="shared" si="66"/>
        <v>197496213.65540788</v>
      </c>
      <c r="S333" s="2">
        <f t="shared" si="58"/>
        <v>781858</v>
      </c>
      <c r="T333" s="2">
        <f t="shared" si="59"/>
        <v>18142</v>
      </c>
      <c r="U333" s="2">
        <f t="shared" si="60"/>
        <v>800000</v>
      </c>
      <c r="V333" s="2">
        <f t="shared" si="34"/>
        <v>124943514.1752741</v>
      </c>
      <c r="W333" s="2">
        <f t="shared" si="61"/>
        <v>799001.2401098907</v>
      </c>
      <c r="X333" s="2">
        <f t="shared" si="51"/>
        <v>998.75989010930061</v>
      </c>
      <c r="Y333" s="2">
        <f t="shared" si="62"/>
        <v>72552699.480133772</v>
      </c>
      <c r="Z333" s="2" t="str">
        <f t="shared" si="52"/>
        <v>MEEP</v>
      </c>
      <c r="AA333" s="2">
        <f>IF(Z333="HERE",Y333,AA332+Graph!$G$1*1000)</f>
        <v>100627804.64881478</v>
      </c>
      <c r="AB333" s="2">
        <f t="shared" si="63"/>
        <v>420000</v>
      </c>
      <c r="AC333" s="2">
        <f t="shared" si="64"/>
        <v>63576678.389560133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259</v>
      </c>
      <c r="C334" s="7"/>
      <c r="D334" s="2" t="e">
        <f t="shared" si="55"/>
        <v>#N/A</v>
      </c>
      <c r="E334" s="2" t="e">
        <f t="shared" si="67"/>
        <v>#N/A</v>
      </c>
      <c r="F334" s="2">
        <v>984094.29780219495</v>
      </c>
      <c r="G334" s="2">
        <f t="shared" si="70"/>
        <v>781858</v>
      </c>
      <c r="H334" s="2">
        <f t="shared" si="65"/>
        <v>191401444.1752741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5399496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1053258.4898014218</v>
      </c>
      <c r="Q334" s="2">
        <f t="shared" si="71"/>
        <v>800000</v>
      </c>
      <c r="R334" s="2">
        <f t="shared" si="66"/>
        <v>198296213.65540788</v>
      </c>
      <c r="S334" s="2">
        <f t="shared" si="58"/>
        <v>781858</v>
      </c>
      <c r="T334" s="2">
        <f t="shared" si="59"/>
        <v>18142</v>
      </c>
      <c r="U334" s="2">
        <f t="shared" si="60"/>
        <v>800000</v>
      </c>
      <c r="V334" s="2">
        <f t="shared" si="34"/>
        <v>125725372.1752741</v>
      </c>
      <c r="W334" s="2">
        <f t="shared" si="61"/>
        <v>781858</v>
      </c>
      <c r="X334" s="2">
        <f t="shared" si="51"/>
        <v>18142</v>
      </c>
      <c r="Y334" s="2">
        <f t="shared" si="62"/>
        <v>72570841.480133772</v>
      </c>
      <c r="Z334" s="2" t="str">
        <f t="shared" si="52"/>
        <v>MEEP</v>
      </c>
      <c r="AA334" s="2">
        <f>IF(Z334="HERE",Y334,AA333+Graph!$G$1*1000)</f>
        <v>101047804.64881478</v>
      </c>
      <c r="AB334" s="2">
        <f t="shared" si="63"/>
        <v>420000</v>
      </c>
      <c r="AC334" s="2">
        <f t="shared" si="64"/>
        <v>63576678.389560133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260</v>
      </c>
      <c r="C335" s="7"/>
      <c r="D335" s="2" t="e">
        <f t="shared" si="55"/>
        <v>#N/A</v>
      </c>
      <c r="E335" s="2" t="e">
        <f t="shared" si="67"/>
        <v>#N/A</v>
      </c>
      <c r="F335" s="2">
        <v>986271.86318680644</v>
      </c>
      <c r="G335" s="2">
        <f t="shared" si="70"/>
        <v>781858</v>
      </c>
      <c r="H335" s="2">
        <f t="shared" si="65"/>
        <v>192183302.1752741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5417638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1055666.1924619228</v>
      </c>
      <c r="Q335" s="2">
        <f t="shared" si="71"/>
        <v>800000</v>
      </c>
      <c r="R335" s="2">
        <f t="shared" si="66"/>
        <v>199096213.65540788</v>
      </c>
      <c r="S335" s="2">
        <f t="shared" si="58"/>
        <v>781858</v>
      </c>
      <c r="T335" s="2">
        <f t="shared" si="59"/>
        <v>18142</v>
      </c>
      <c r="U335" s="2">
        <f t="shared" si="60"/>
        <v>800000</v>
      </c>
      <c r="V335" s="2">
        <f t="shared" si="34"/>
        <v>126507230.1752741</v>
      </c>
      <c r="W335" s="2">
        <f t="shared" si="61"/>
        <v>781858</v>
      </c>
      <c r="X335" s="2">
        <f t="shared" si="51"/>
        <v>18142</v>
      </c>
      <c r="Y335" s="2">
        <f t="shared" si="62"/>
        <v>72588983.480133772</v>
      </c>
      <c r="Z335" s="2" t="str">
        <f t="shared" si="52"/>
        <v>MEEP</v>
      </c>
      <c r="AA335" s="2">
        <f>IF(Z335="HERE",Y335,AA334+Graph!$G$1*1000)</f>
        <v>101467804.64881478</v>
      </c>
      <c r="AB335" s="2">
        <f t="shared" si="63"/>
        <v>420000</v>
      </c>
      <c r="AC335" s="2">
        <f t="shared" si="64"/>
        <v>63576678.389560133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261</v>
      </c>
      <c r="C336" s="7"/>
      <c r="D336" s="2" t="e">
        <f t="shared" si="55"/>
        <v>#N/A</v>
      </c>
      <c r="E336" s="2" t="e">
        <f t="shared" si="67"/>
        <v>#N/A</v>
      </c>
      <c r="F336" s="2">
        <v>988449.42857141793</v>
      </c>
      <c r="G336" s="2">
        <f t="shared" si="70"/>
        <v>781858</v>
      </c>
      <c r="H336" s="2">
        <f t="shared" si="65"/>
        <v>192965160.1752741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5435780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1058073.8951224238</v>
      </c>
      <c r="Q336" s="2">
        <f t="shared" si="71"/>
        <v>800000</v>
      </c>
      <c r="R336" s="2">
        <f t="shared" si="66"/>
        <v>199896213.65540788</v>
      </c>
      <c r="S336" s="2">
        <f t="shared" si="58"/>
        <v>781858</v>
      </c>
      <c r="T336" s="2">
        <f t="shared" si="59"/>
        <v>18142</v>
      </c>
      <c r="U336" s="2">
        <f t="shared" si="60"/>
        <v>800000</v>
      </c>
      <c r="V336" s="2">
        <f t="shared" si="34"/>
        <v>127289088.1752741</v>
      </c>
      <c r="W336" s="2">
        <f t="shared" si="61"/>
        <v>781858</v>
      </c>
      <c r="X336" s="2">
        <f t="shared" si="51"/>
        <v>18142</v>
      </c>
      <c r="Y336" s="2">
        <f t="shared" si="62"/>
        <v>72607125.480133772</v>
      </c>
      <c r="Z336" s="2" t="str">
        <f t="shared" si="52"/>
        <v>MEEP</v>
      </c>
      <c r="AA336" s="2">
        <f>IF(Z336="HERE",Y336,AA335+Graph!$G$1*1000)</f>
        <v>101887804.64881478</v>
      </c>
      <c r="AB336" s="2">
        <f t="shared" si="63"/>
        <v>420000</v>
      </c>
      <c r="AC336" s="2">
        <f t="shared" si="64"/>
        <v>63576678.389560133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262</v>
      </c>
      <c r="C337" s="7"/>
      <c r="D337" s="2" t="e">
        <f t="shared" si="55"/>
        <v>#N/A</v>
      </c>
      <c r="E337" s="2" t="e">
        <f t="shared" si="67"/>
        <v>#N/A</v>
      </c>
      <c r="F337" s="2">
        <v>990626.99395604432</v>
      </c>
      <c r="G337" s="2">
        <f t="shared" si="70"/>
        <v>781858</v>
      </c>
      <c r="H337" s="2">
        <f t="shared" si="65"/>
        <v>193747018.1752741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5453922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1060481.5977829248</v>
      </c>
      <c r="Q337" s="2">
        <f t="shared" si="71"/>
        <v>800000</v>
      </c>
      <c r="R337" s="2">
        <f t="shared" si="66"/>
        <v>200696213.65540788</v>
      </c>
      <c r="S337" s="2">
        <f t="shared" si="58"/>
        <v>781858</v>
      </c>
      <c r="T337" s="2">
        <f t="shared" si="59"/>
        <v>18142</v>
      </c>
      <c r="U337" s="2">
        <f t="shared" si="60"/>
        <v>800000</v>
      </c>
      <c r="V337" s="2">
        <f t="shared" si="34"/>
        <v>128070946.1752741</v>
      </c>
      <c r="W337" s="2">
        <f t="shared" si="61"/>
        <v>781858</v>
      </c>
      <c r="X337" s="2">
        <f t="shared" si="51"/>
        <v>18142</v>
      </c>
      <c r="Y337" s="2">
        <f t="shared" si="62"/>
        <v>72625267.480133772</v>
      </c>
      <c r="Z337" s="2" t="str">
        <f t="shared" si="52"/>
        <v>MEEP</v>
      </c>
      <c r="AA337" s="2">
        <f>IF(Z337="HERE",Y337,AA336+Graph!$G$1*1000)</f>
        <v>102307804.64881478</v>
      </c>
      <c r="AB337" s="2">
        <f t="shared" si="63"/>
        <v>420000</v>
      </c>
      <c r="AC337" s="2">
        <f t="shared" si="64"/>
        <v>63576678.389560133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263</v>
      </c>
      <c r="C338" s="7"/>
      <c r="D338" s="2" t="e">
        <f t="shared" si="55"/>
        <v>#N/A</v>
      </c>
      <c r="E338" s="2" t="e">
        <f t="shared" si="67"/>
        <v>#N/A</v>
      </c>
      <c r="F338" s="2">
        <v>992804.5593406558</v>
      </c>
      <c r="G338" s="2">
        <f t="shared" si="70"/>
        <v>781858</v>
      </c>
      <c r="H338" s="2">
        <f t="shared" si="65"/>
        <v>194528876.1752741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5472064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1062889.3004434109</v>
      </c>
      <c r="Q338" s="2">
        <f t="shared" si="71"/>
        <v>800000</v>
      </c>
      <c r="R338" s="2">
        <f t="shared" si="66"/>
        <v>201496213.65540788</v>
      </c>
      <c r="S338" s="2">
        <f t="shared" si="58"/>
        <v>781858</v>
      </c>
      <c r="T338" s="2">
        <f t="shared" si="59"/>
        <v>18142</v>
      </c>
      <c r="U338" s="2">
        <f t="shared" si="60"/>
        <v>800000</v>
      </c>
      <c r="V338" s="2">
        <f t="shared" si="34"/>
        <v>128852804.1752741</v>
      </c>
      <c r="W338" s="2">
        <f t="shared" si="61"/>
        <v>781858</v>
      </c>
      <c r="X338" s="2">
        <f t="shared" si="51"/>
        <v>18142</v>
      </c>
      <c r="Y338" s="2">
        <f t="shared" si="62"/>
        <v>72643409.480133772</v>
      </c>
      <c r="Z338" s="2" t="str">
        <f t="shared" si="52"/>
        <v>MEEP</v>
      </c>
      <c r="AA338" s="2">
        <f>IF(Z338="HERE",Y338,AA337+Graph!$G$1*1000)</f>
        <v>102727804.64881478</v>
      </c>
      <c r="AB338" s="2">
        <f t="shared" si="63"/>
        <v>420000</v>
      </c>
      <c r="AC338" s="2">
        <f t="shared" si="64"/>
        <v>63576678.389560133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264</v>
      </c>
      <c r="C339" s="7"/>
      <c r="D339" s="2" t="e">
        <f t="shared" si="55"/>
        <v>#N/A</v>
      </c>
      <c r="E339" s="2" t="e">
        <f t="shared" si="67"/>
        <v>#N/A</v>
      </c>
      <c r="F339" s="2">
        <v>994982.12472526729</v>
      </c>
      <c r="G339" s="2">
        <f t="shared" si="70"/>
        <v>781858</v>
      </c>
      <c r="H339" s="2">
        <f t="shared" si="65"/>
        <v>195310734.1752741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5490206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1065297.0031039119</v>
      </c>
      <c r="Q339" s="2">
        <f t="shared" si="71"/>
        <v>800000</v>
      </c>
      <c r="R339" s="2">
        <f t="shared" si="66"/>
        <v>202296213.65540788</v>
      </c>
      <c r="S339" s="2">
        <f t="shared" si="58"/>
        <v>781858</v>
      </c>
      <c r="T339" s="2">
        <f t="shared" si="59"/>
        <v>18142</v>
      </c>
      <c r="U339" s="2">
        <f t="shared" si="60"/>
        <v>800000</v>
      </c>
      <c r="V339" s="2">
        <f t="shared" si="34"/>
        <v>129634662.1752741</v>
      </c>
      <c r="W339" s="2">
        <f t="shared" si="61"/>
        <v>781858</v>
      </c>
      <c r="X339" s="2">
        <f t="shared" si="51"/>
        <v>18142</v>
      </c>
      <c r="Y339" s="2">
        <f t="shared" si="62"/>
        <v>72661551.480133772</v>
      </c>
      <c r="Z339" s="2" t="str">
        <f t="shared" si="52"/>
        <v>MEEP</v>
      </c>
      <c r="AA339" s="2">
        <f>IF(Z339="HERE",Y339,AA338+Graph!$G$1*1000)</f>
        <v>103147804.64881478</v>
      </c>
      <c r="AB339" s="2">
        <f t="shared" si="63"/>
        <v>420000</v>
      </c>
      <c r="AC339" s="2">
        <f t="shared" si="64"/>
        <v>63576678.389560133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265</v>
      </c>
      <c r="C340" s="7"/>
      <c r="D340" s="2" t="e">
        <f t="shared" si="55"/>
        <v>#N/A</v>
      </c>
      <c r="E340" s="2" t="e">
        <f t="shared" si="67"/>
        <v>#N/A</v>
      </c>
      <c r="F340" s="2">
        <v>997159.69010989368</v>
      </c>
      <c r="G340" s="2">
        <f t="shared" si="70"/>
        <v>781858</v>
      </c>
      <c r="H340" s="2">
        <f t="shared" si="65"/>
        <v>196092592.1752741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5508348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1067704.7057644129</v>
      </c>
      <c r="Q340" s="2">
        <f t="shared" si="71"/>
        <v>800000</v>
      </c>
      <c r="R340" s="2">
        <f t="shared" si="66"/>
        <v>203096213.65540788</v>
      </c>
      <c r="S340" s="2">
        <f t="shared" si="58"/>
        <v>781858</v>
      </c>
      <c r="T340" s="2">
        <f t="shared" si="59"/>
        <v>18142</v>
      </c>
      <c r="U340" s="2">
        <f t="shared" si="60"/>
        <v>800000</v>
      </c>
      <c r="V340" s="2">
        <f t="shared" si="34"/>
        <v>130416520.1752741</v>
      </c>
      <c r="W340" s="2">
        <f t="shared" si="61"/>
        <v>781858</v>
      </c>
      <c r="X340" s="2">
        <f t="shared" si="51"/>
        <v>18142</v>
      </c>
      <c r="Y340" s="2">
        <f t="shared" si="62"/>
        <v>72679693.480133772</v>
      </c>
      <c r="Z340" s="2" t="str">
        <f t="shared" si="52"/>
        <v>MEEP</v>
      </c>
      <c r="AA340" s="2">
        <f>IF(Z340="HERE",Y340,AA339+Graph!$G$1*1000)</f>
        <v>103567804.64881478</v>
      </c>
      <c r="AB340" s="2">
        <f t="shared" si="63"/>
        <v>420000</v>
      </c>
      <c r="AC340" s="2">
        <f t="shared" si="64"/>
        <v>63576678.389560133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266</v>
      </c>
      <c r="C341" s="7"/>
      <c r="D341" s="2" t="e">
        <f t="shared" si="55"/>
        <v>#N/A</v>
      </c>
      <c r="E341" s="2" t="e">
        <f t="shared" si="67"/>
        <v>#N/A</v>
      </c>
      <c r="F341" s="2">
        <v>999337.25549450517</v>
      </c>
      <c r="G341" s="2">
        <f t="shared" si="70"/>
        <v>781858</v>
      </c>
      <c r="H341" s="2">
        <f t="shared" si="65"/>
        <v>196874450.1752741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5526490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1070112.4084249139</v>
      </c>
      <c r="Q341" s="2">
        <f t="shared" si="71"/>
        <v>800000</v>
      </c>
      <c r="R341" s="2">
        <f t="shared" si="66"/>
        <v>203896213.65540788</v>
      </c>
      <c r="S341" s="2">
        <f t="shared" si="58"/>
        <v>781858</v>
      </c>
      <c r="T341" s="2">
        <f t="shared" si="59"/>
        <v>18142</v>
      </c>
      <c r="U341" s="2">
        <f t="shared" si="60"/>
        <v>800000</v>
      </c>
      <c r="V341" s="2">
        <f t="shared" si="34"/>
        <v>131198378.1752741</v>
      </c>
      <c r="W341" s="2">
        <f t="shared" si="61"/>
        <v>781858</v>
      </c>
      <c r="X341" s="2">
        <f t="shared" si="51"/>
        <v>18142</v>
      </c>
      <c r="Y341" s="2">
        <f t="shared" si="62"/>
        <v>72697835.480133772</v>
      </c>
      <c r="Z341" s="2" t="str">
        <f t="shared" si="52"/>
        <v>MEEP</v>
      </c>
      <c r="AA341" s="2">
        <f>IF(Z341="HERE",Y341,AA340+Graph!$G$1*1000)</f>
        <v>103987804.64881478</v>
      </c>
      <c r="AB341" s="2">
        <f t="shared" si="63"/>
        <v>420000</v>
      </c>
      <c r="AC341" s="2">
        <f t="shared" si="64"/>
        <v>63576678.389560133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267</v>
      </c>
      <c r="C342" s="7"/>
      <c r="D342" s="2" t="e">
        <f t="shared" si="55"/>
        <v>#N/A</v>
      </c>
      <c r="E342" s="2" t="e">
        <f t="shared" si="67"/>
        <v>#N/A</v>
      </c>
      <c r="F342" s="2">
        <v>1001514.8208791167</v>
      </c>
      <c r="G342" s="2">
        <f t="shared" si="70"/>
        <v>781858</v>
      </c>
      <c r="H342" s="2">
        <f t="shared" si="65"/>
        <v>197656308.1752741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5544632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1072520.1110854</v>
      </c>
      <c r="Q342" s="2">
        <f t="shared" si="71"/>
        <v>800000</v>
      </c>
      <c r="R342" s="2">
        <f t="shared" si="66"/>
        <v>204696213.65540788</v>
      </c>
      <c r="S342" s="2">
        <f t="shared" si="58"/>
        <v>781858</v>
      </c>
      <c r="T342" s="2">
        <f t="shared" si="59"/>
        <v>18142</v>
      </c>
      <c r="U342" s="2">
        <f t="shared" si="60"/>
        <v>800000</v>
      </c>
      <c r="V342" s="2">
        <f t="shared" si="34"/>
        <v>131980236.1752741</v>
      </c>
      <c r="W342" s="2">
        <f t="shared" si="61"/>
        <v>781858</v>
      </c>
      <c r="X342" s="2">
        <f t="shared" si="51"/>
        <v>18142</v>
      </c>
      <c r="Y342" s="2">
        <f t="shared" si="62"/>
        <v>72715977.480133772</v>
      </c>
      <c r="Z342" s="2" t="str">
        <f t="shared" si="52"/>
        <v>MEEP</v>
      </c>
      <c r="AA342" s="2">
        <f>IF(Z342="HERE",Y342,AA341+Graph!$G$1*1000)</f>
        <v>104407804.64881478</v>
      </c>
      <c r="AB342" s="2">
        <f t="shared" si="63"/>
        <v>420000</v>
      </c>
      <c r="AC342" s="2">
        <f t="shared" si="64"/>
        <v>63576678.389560133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268</v>
      </c>
      <c r="C343" s="7"/>
      <c r="D343" s="2" t="e">
        <f t="shared" si="55"/>
        <v>#N/A</v>
      </c>
      <c r="E343" s="2" t="e">
        <f t="shared" si="67"/>
        <v>#N/A</v>
      </c>
      <c r="F343" s="2">
        <v>1003692.3862637281</v>
      </c>
      <c r="G343" s="2">
        <f t="shared" si="70"/>
        <v>781858</v>
      </c>
      <c r="H343" s="2">
        <f t="shared" si="65"/>
        <v>198438166.1752741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5562774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1074927.813745901</v>
      </c>
      <c r="Q343" s="2">
        <f t="shared" si="71"/>
        <v>800000</v>
      </c>
      <c r="R343" s="2">
        <f t="shared" si="66"/>
        <v>205496213.65540788</v>
      </c>
      <c r="S343" s="2">
        <f t="shared" si="58"/>
        <v>781858</v>
      </c>
      <c r="T343" s="2">
        <f t="shared" si="59"/>
        <v>18142</v>
      </c>
      <c r="U343" s="2">
        <f t="shared" si="60"/>
        <v>800000</v>
      </c>
      <c r="V343" s="2">
        <f t="shared" si="34"/>
        <v>132762094.1752741</v>
      </c>
      <c r="W343" s="2">
        <f t="shared" si="61"/>
        <v>781858</v>
      </c>
      <c r="X343" s="2">
        <f t="shared" si="51"/>
        <v>18142</v>
      </c>
      <c r="Y343" s="2">
        <f t="shared" si="62"/>
        <v>72734119.480133772</v>
      </c>
      <c r="Z343" s="2" t="str">
        <f t="shared" si="52"/>
        <v>MEEP</v>
      </c>
      <c r="AA343" s="2">
        <f>IF(Z343="HERE",Y343,AA342+Graph!$G$1*1000)</f>
        <v>104827804.64881478</v>
      </c>
      <c r="AB343" s="2">
        <f t="shared" si="63"/>
        <v>420000</v>
      </c>
      <c r="AC343" s="2">
        <f t="shared" si="64"/>
        <v>63576678.389560133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269</v>
      </c>
      <c r="C344" s="7"/>
      <c r="D344" s="2" t="e">
        <f t="shared" si="55"/>
        <v>#N/A</v>
      </c>
      <c r="E344" s="2" t="e">
        <f t="shared" si="67"/>
        <v>#N/A</v>
      </c>
      <c r="F344" s="2">
        <v>1005869.9516483545</v>
      </c>
      <c r="G344" s="2">
        <f t="shared" si="70"/>
        <v>781858</v>
      </c>
      <c r="H344" s="2">
        <f t="shared" si="65"/>
        <v>199220024.1752741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5580916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1077335.516406402</v>
      </c>
      <c r="Q344" s="2">
        <f t="shared" si="71"/>
        <v>800000</v>
      </c>
      <c r="R344" s="2">
        <f t="shared" si="66"/>
        <v>206296213.65540788</v>
      </c>
      <c r="S344" s="2">
        <f t="shared" si="58"/>
        <v>781858</v>
      </c>
      <c r="T344" s="2">
        <f t="shared" si="59"/>
        <v>18142</v>
      </c>
      <c r="U344" s="2">
        <f t="shared" si="60"/>
        <v>800000</v>
      </c>
      <c r="V344" s="2">
        <f t="shared" si="34"/>
        <v>133543952.1752741</v>
      </c>
      <c r="W344" s="2">
        <f t="shared" si="61"/>
        <v>781858</v>
      </c>
      <c r="X344" s="2">
        <f t="shared" si="51"/>
        <v>18142</v>
      </c>
      <c r="Y344" s="2">
        <f t="shared" si="62"/>
        <v>72752261.480133772</v>
      </c>
      <c r="Z344" s="2" t="str">
        <f t="shared" si="52"/>
        <v>MEEP</v>
      </c>
      <c r="AA344" s="2">
        <f>IF(Z344="HERE",Y344,AA343+Graph!$G$1*1000)</f>
        <v>105247804.64881478</v>
      </c>
      <c r="AB344" s="2">
        <f t="shared" si="63"/>
        <v>420000</v>
      </c>
      <c r="AC344" s="2">
        <f t="shared" si="64"/>
        <v>63576678.389560133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270</v>
      </c>
      <c r="C345" s="7"/>
      <c r="D345" s="2" t="e">
        <f t="shared" si="55"/>
        <v>#N/A</v>
      </c>
      <c r="E345" s="2" t="e">
        <f t="shared" si="67"/>
        <v>#N/A</v>
      </c>
      <c r="F345" s="2">
        <v>1008047.517032966</v>
      </c>
      <c r="G345" s="2">
        <f t="shared" si="70"/>
        <v>781858</v>
      </c>
      <c r="H345" s="2">
        <f t="shared" si="65"/>
        <v>200001882.1752741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5599058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1079743.219066903</v>
      </c>
      <c r="Q345" s="2">
        <f t="shared" si="71"/>
        <v>800000</v>
      </c>
      <c r="R345" s="2">
        <f t="shared" si="66"/>
        <v>207096213.65540788</v>
      </c>
      <c r="S345" s="2">
        <f t="shared" si="58"/>
        <v>781858</v>
      </c>
      <c r="T345" s="2">
        <f t="shared" si="59"/>
        <v>18142</v>
      </c>
      <c r="U345" s="2">
        <f t="shared" si="60"/>
        <v>800000</v>
      </c>
      <c r="V345" s="2">
        <f t="shared" si="34"/>
        <v>134325810.1752741</v>
      </c>
      <c r="W345" s="2">
        <f t="shared" si="61"/>
        <v>781858</v>
      </c>
      <c r="X345" s="2">
        <f t="shared" si="51"/>
        <v>18142</v>
      </c>
      <c r="Y345" s="2">
        <f t="shared" si="62"/>
        <v>72770403.480133772</v>
      </c>
      <c r="Z345" s="2" t="str">
        <f t="shared" si="52"/>
        <v>MEEP</v>
      </c>
      <c r="AA345" s="2">
        <f>IF(Z345="HERE",Y345,AA344+Graph!$G$1*1000)</f>
        <v>105667804.64881478</v>
      </c>
      <c r="AB345" s="2">
        <f t="shared" si="63"/>
        <v>420000</v>
      </c>
      <c r="AC345" s="2">
        <f t="shared" si="64"/>
        <v>63576678.389560133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271</v>
      </c>
      <c r="C346" s="7"/>
      <c r="D346" s="2" t="e">
        <f t="shared" si="55"/>
        <v>#N/A</v>
      </c>
      <c r="E346" s="2" t="e">
        <f t="shared" si="67"/>
        <v>#N/A</v>
      </c>
      <c r="F346" s="2">
        <v>1010225.0824175775</v>
      </c>
      <c r="G346" s="2">
        <f t="shared" si="70"/>
        <v>781858</v>
      </c>
      <c r="H346" s="2">
        <f t="shared" si="65"/>
        <v>200783740.1752741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5617200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1082150.9217273891</v>
      </c>
      <c r="Q346" s="2">
        <f t="shared" si="71"/>
        <v>800000</v>
      </c>
      <c r="R346" s="2">
        <f t="shared" si="66"/>
        <v>207896213.65540788</v>
      </c>
      <c r="S346" s="2">
        <f t="shared" si="58"/>
        <v>781858</v>
      </c>
      <c r="T346" s="2">
        <f t="shared" si="59"/>
        <v>18142</v>
      </c>
      <c r="U346" s="2">
        <f t="shared" si="60"/>
        <v>800000</v>
      </c>
      <c r="V346" s="2">
        <f t="shared" si="34"/>
        <v>135107668.1752741</v>
      </c>
      <c r="W346" s="2">
        <f t="shared" si="61"/>
        <v>781858</v>
      </c>
      <c r="X346" s="2">
        <f t="shared" si="51"/>
        <v>18142</v>
      </c>
      <c r="Y346" s="2">
        <f t="shared" si="62"/>
        <v>72788545.480133772</v>
      </c>
      <c r="Z346" s="2" t="str">
        <f t="shared" si="52"/>
        <v>MEEP</v>
      </c>
      <c r="AA346" s="2">
        <f>IF(Z346="HERE",Y346,AA345+Graph!$G$1*1000)</f>
        <v>106087804.64881478</v>
      </c>
      <c r="AB346" s="2">
        <f t="shared" si="63"/>
        <v>420000</v>
      </c>
      <c r="AC346" s="2">
        <f t="shared" si="64"/>
        <v>63576678.389560133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272</v>
      </c>
      <c r="C347" s="7"/>
      <c r="D347" s="2" t="e">
        <f t="shared" si="55"/>
        <v>#N/A</v>
      </c>
      <c r="E347" s="2" t="e">
        <f t="shared" si="67"/>
        <v>#N/A</v>
      </c>
      <c r="F347" s="2">
        <v>1012402.647802189</v>
      </c>
      <c r="G347" s="2">
        <f t="shared" si="70"/>
        <v>781858</v>
      </c>
      <c r="H347" s="2">
        <f t="shared" si="65"/>
        <v>201565598.1752741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5635342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1084558.6243878901</v>
      </c>
      <c r="Q347" s="2">
        <f t="shared" si="71"/>
        <v>800000</v>
      </c>
      <c r="R347" s="2">
        <f t="shared" si="66"/>
        <v>208696213.65540788</v>
      </c>
      <c r="S347" s="2">
        <f t="shared" si="58"/>
        <v>781858</v>
      </c>
      <c r="T347" s="2">
        <f t="shared" si="59"/>
        <v>18142</v>
      </c>
      <c r="U347" s="2">
        <f t="shared" si="60"/>
        <v>800000</v>
      </c>
      <c r="V347" s="2">
        <f t="shared" si="34"/>
        <v>135889526.1752741</v>
      </c>
      <c r="W347" s="2">
        <f t="shared" si="61"/>
        <v>781858</v>
      </c>
      <c r="X347" s="2">
        <f t="shared" si="51"/>
        <v>18142</v>
      </c>
      <c r="Y347" s="2">
        <f t="shared" si="62"/>
        <v>72806687.480133772</v>
      </c>
      <c r="Z347" s="2" t="str">
        <f t="shared" si="52"/>
        <v>MEEP</v>
      </c>
      <c r="AA347" s="2">
        <f>IF(Z347="HERE",Y347,AA346+Graph!$G$1*1000)</f>
        <v>106507804.64881478</v>
      </c>
      <c r="AB347" s="2">
        <f t="shared" si="63"/>
        <v>420000</v>
      </c>
      <c r="AC347" s="2">
        <f t="shared" si="64"/>
        <v>63576678.389560133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273</v>
      </c>
      <c r="C348" s="7"/>
      <c r="D348" s="2" t="e">
        <f t="shared" si="55"/>
        <v>#N/A</v>
      </c>
      <c r="E348" s="2" t="e">
        <f t="shared" si="67"/>
        <v>#N/A</v>
      </c>
      <c r="F348" s="2">
        <v>1014580.2131868154</v>
      </c>
      <c r="G348" s="2">
        <f t="shared" si="70"/>
        <v>781858</v>
      </c>
      <c r="H348" s="2">
        <f t="shared" si="65"/>
        <v>202347456.1752741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5653484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1086966.3270483911</v>
      </c>
      <c r="Q348" s="2">
        <f t="shared" si="71"/>
        <v>800000</v>
      </c>
      <c r="R348" s="2">
        <f t="shared" si="66"/>
        <v>209496213.65540788</v>
      </c>
      <c r="S348" s="2">
        <f t="shared" si="58"/>
        <v>781858</v>
      </c>
      <c r="T348" s="2">
        <f t="shared" si="59"/>
        <v>18142</v>
      </c>
      <c r="U348" s="2">
        <f t="shared" si="60"/>
        <v>800000</v>
      </c>
      <c r="V348" s="2">
        <f t="shared" si="34"/>
        <v>136671384.1752741</v>
      </c>
      <c r="W348" s="2">
        <f t="shared" si="61"/>
        <v>781858</v>
      </c>
      <c r="X348" s="2">
        <f t="shared" si="51"/>
        <v>18142</v>
      </c>
      <c r="Y348" s="2">
        <f t="shared" si="62"/>
        <v>72824829.480133772</v>
      </c>
      <c r="Z348" s="2" t="str">
        <f t="shared" si="52"/>
        <v>MEEP</v>
      </c>
      <c r="AA348" s="2">
        <f>IF(Z348="HERE",Y348,AA347+Graph!$G$1*1000)</f>
        <v>106927804.64881478</v>
      </c>
      <c r="AB348" s="2">
        <f t="shared" si="63"/>
        <v>420000</v>
      </c>
      <c r="AC348" s="2">
        <f t="shared" si="64"/>
        <v>63576678.389560133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274</v>
      </c>
      <c r="C349" s="7"/>
      <c r="D349" s="2" t="e">
        <f t="shared" si="55"/>
        <v>#N/A</v>
      </c>
      <c r="E349" s="2" t="e">
        <f t="shared" si="67"/>
        <v>#N/A</v>
      </c>
      <c r="F349" s="2">
        <v>1016757.7785714269</v>
      </c>
      <c r="G349" s="2">
        <f t="shared" si="70"/>
        <v>781858</v>
      </c>
      <c r="H349" s="2">
        <f t="shared" si="65"/>
        <v>203129314.1752741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5671626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1089374.0297088921</v>
      </c>
      <c r="Q349" s="2">
        <f t="shared" si="71"/>
        <v>800000</v>
      </c>
      <c r="R349" s="2">
        <f t="shared" si="66"/>
        <v>210296213.65540788</v>
      </c>
      <c r="S349" s="2">
        <f t="shared" si="58"/>
        <v>781858</v>
      </c>
      <c r="T349" s="2">
        <f t="shared" si="59"/>
        <v>18142</v>
      </c>
      <c r="U349" s="2">
        <f t="shared" si="60"/>
        <v>800000</v>
      </c>
      <c r="V349" s="2">
        <f t="shared" si="34"/>
        <v>137453242.1752741</v>
      </c>
      <c r="W349" s="2">
        <f t="shared" si="61"/>
        <v>781858</v>
      </c>
      <c r="X349" s="2">
        <f t="shared" si="51"/>
        <v>18142</v>
      </c>
      <c r="Y349" s="2">
        <f t="shared" si="62"/>
        <v>72842971.480133772</v>
      </c>
      <c r="Z349" s="2" t="str">
        <f t="shared" si="52"/>
        <v>MEEP</v>
      </c>
      <c r="AA349" s="2">
        <f>IF(Z349="HERE",Y349,AA348+Graph!$G$1*1000)</f>
        <v>107347804.64881478</v>
      </c>
      <c r="AB349" s="2">
        <f t="shared" si="63"/>
        <v>420000</v>
      </c>
      <c r="AC349" s="2">
        <f t="shared" si="64"/>
        <v>63576678.389560133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275</v>
      </c>
      <c r="C350" s="7"/>
      <c r="D350" s="2" t="e">
        <f t="shared" si="55"/>
        <v>#N/A</v>
      </c>
      <c r="E350" s="2" t="e">
        <f t="shared" si="67"/>
        <v>#N/A</v>
      </c>
      <c r="F350" s="2">
        <v>1018935.3439560384</v>
      </c>
      <c r="G350" s="2">
        <f t="shared" si="70"/>
        <v>781858</v>
      </c>
      <c r="H350" s="2">
        <f t="shared" si="65"/>
        <v>203911172.1752741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5689768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1091781.7323693931</v>
      </c>
      <c r="Q350" s="2">
        <f t="shared" si="71"/>
        <v>800000</v>
      </c>
      <c r="R350" s="2">
        <f t="shared" si="66"/>
        <v>211096213.65540788</v>
      </c>
      <c r="S350" s="2">
        <f t="shared" si="58"/>
        <v>781858</v>
      </c>
      <c r="T350" s="2">
        <f t="shared" si="59"/>
        <v>18142</v>
      </c>
      <c r="U350" s="2">
        <f t="shared" si="60"/>
        <v>800000</v>
      </c>
      <c r="V350" s="2">
        <f t="shared" si="34"/>
        <v>138235100.1752741</v>
      </c>
      <c r="W350" s="2">
        <f t="shared" si="61"/>
        <v>781858</v>
      </c>
      <c r="X350" s="2">
        <f t="shared" si="51"/>
        <v>18142</v>
      </c>
      <c r="Y350" s="2">
        <f t="shared" si="62"/>
        <v>72861113.480133772</v>
      </c>
      <c r="Z350" s="2" t="str">
        <f t="shared" si="52"/>
        <v>MEEP</v>
      </c>
      <c r="AA350" s="2">
        <f>IF(Z350="HERE",Y350,AA349+Graph!$G$1*1000)</f>
        <v>107767804.64881478</v>
      </c>
      <c r="AB350" s="2">
        <f t="shared" si="63"/>
        <v>420000</v>
      </c>
      <c r="AC350" s="2">
        <f t="shared" si="64"/>
        <v>63576678.389560133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276</v>
      </c>
      <c r="C351" s="7"/>
      <c r="D351" s="2" t="e">
        <f t="shared" si="55"/>
        <v>#N/A</v>
      </c>
      <c r="E351" s="2" t="e">
        <f t="shared" si="67"/>
        <v>#N/A</v>
      </c>
      <c r="F351" s="2">
        <v>1021112.9093406498</v>
      </c>
      <c r="G351" s="2">
        <f t="shared" si="70"/>
        <v>781858</v>
      </c>
      <c r="H351" s="2">
        <f t="shared" si="65"/>
        <v>204693030.1752741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5707910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1094189.4350298792</v>
      </c>
      <c r="Q351" s="2">
        <f t="shared" si="71"/>
        <v>800000</v>
      </c>
      <c r="R351" s="2">
        <f t="shared" si="66"/>
        <v>211896213.65540788</v>
      </c>
      <c r="S351" s="2">
        <f t="shared" si="58"/>
        <v>781858</v>
      </c>
      <c r="T351" s="2">
        <f t="shared" si="59"/>
        <v>18142</v>
      </c>
      <c r="U351" s="2">
        <f t="shared" si="60"/>
        <v>800000</v>
      </c>
      <c r="V351" s="2">
        <f t="shared" si="34"/>
        <v>139016958.1752741</v>
      </c>
      <c r="W351" s="2">
        <f t="shared" si="61"/>
        <v>781858</v>
      </c>
      <c r="X351" s="2">
        <f t="shared" si="51"/>
        <v>18142</v>
      </c>
      <c r="Y351" s="2">
        <f t="shared" ref="Y351:Y385" si="74">IF(COUNT($C352)=0,IF(COUNT($C351)=1,C351,SUM(Y350+X351)),C351)</f>
        <v>72879255.480133772</v>
      </c>
      <c r="Z351" s="2" t="str">
        <f t="shared" si="52"/>
        <v>MEEP</v>
      </c>
      <c r="AA351" s="2">
        <f>IF(Z351="HERE",Y351,AA350+Graph!$G$1*1000)</f>
        <v>108187804.64881478</v>
      </c>
      <c r="AB351" s="2">
        <f t="shared" si="63"/>
        <v>420000</v>
      </c>
      <c r="AC351" s="2">
        <f t="shared" ref="AC351:AC385" si="75">IF(Z352="HERE",V351,AC350)</f>
        <v>63576678.389560133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277</v>
      </c>
      <c r="C352" s="7"/>
      <c r="D352" s="2" t="e">
        <f t="shared" si="55"/>
        <v>#N/A</v>
      </c>
      <c r="E352" s="2" t="e">
        <f t="shared" si="67"/>
        <v>#N/A</v>
      </c>
      <c r="F352" s="2">
        <v>1023290.4747252762</v>
      </c>
      <c r="G352" s="2">
        <f t="shared" si="70"/>
        <v>781858</v>
      </c>
      <c r="H352" s="2">
        <f t="shared" ref="H352:H385" si="76">IF(COUNT($C353)=0,IF(COUNT($C352)=1,C352,SUM(H351+G352)),C352)</f>
        <v>205474888.1752741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5726052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1096597.1376903802</v>
      </c>
      <c r="Q352" s="2">
        <f t="shared" si="71"/>
        <v>800000</v>
      </c>
      <c r="R352" s="2">
        <f t="shared" ref="R352:R385" si="77">IF(COUNT($C353)=0,IF(COUNT($C352)=1,M352,SUM(R351+Q352)),M352)</f>
        <v>212696213.65540788</v>
      </c>
      <c r="S352" s="2">
        <f t="shared" si="58"/>
        <v>781858</v>
      </c>
      <c r="T352" s="2">
        <f t="shared" si="59"/>
        <v>18142</v>
      </c>
      <c r="U352" s="2">
        <f t="shared" si="60"/>
        <v>800000</v>
      </c>
      <c r="V352" s="2">
        <f t="shared" si="34"/>
        <v>139798816.1752741</v>
      </c>
      <c r="W352" s="2">
        <f t="shared" si="61"/>
        <v>781858</v>
      </c>
      <c r="X352" s="2">
        <f t="shared" si="51"/>
        <v>18142</v>
      </c>
      <c r="Y352" s="2">
        <f t="shared" si="74"/>
        <v>72897397.480133772</v>
      </c>
      <c r="Z352" s="2" t="str">
        <f t="shared" si="52"/>
        <v>MEEP</v>
      </c>
      <c r="AA352" s="2">
        <f>IF(Z352="HERE",Y352,AA351+Graph!$G$1*1000)</f>
        <v>108607804.64881478</v>
      </c>
      <c r="AB352" s="2">
        <f t="shared" si="63"/>
        <v>420000</v>
      </c>
      <c r="AC352" s="2">
        <f t="shared" si="75"/>
        <v>63576678.389560133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278</v>
      </c>
      <c r="C353" s="7"/>
      <c r="D353" s="2" t="e">
        <f t="shared" si="55"/>
        <v>#N/A</v>
      </c>
      <c r="E353" s="2" t="e">
        <f t="shared" si="67"/>
        <v>#N/A</v>
      </c>
      <c r="F353" s="2">
        <v>1025468.0401098877</v>
      </c>
      <c r="G353" s="2">
        <f t="shared" si="70"/>
        <v>781858</v>
      </c>
      <c r="H353" s="2">
        <f t="shared" si="76"/>
        <v>206256746.1752741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5744194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1099004.8403508812</v>
      </c>
      <c r="Q353" s="2">
        <f t="shared" si="71"/>
        <v>800000</v>
      </c>
      <c r="R353" s="2">
        <f t="shared" si="77"/>
        <v>213496213.65540788</v>
      </c>
      <c r="S353" s="2">
        <f t="shared" si="58"/>
        <v>781858</v>
      </c>
      <c r="T353" s="2">
        <f t="shared" si="59"/>
        <v>18142</v>
      </c>
      <c r="U353" s="2">
        <f t="shared" si="60"/>
        <v>800000</v>
      </c>
      <c r="V353" s="2">
        <f t="shared" si="34"/>
        <v>140580674.1752741</v>
      </c>
      <c r="W353" s="2">
        <f t="shared" si="61"/>
        <v>781858</v>
      </c>
      <c r="X353" s="2">
        <f t="shared" si="51"/>
        <v>18142</v>
      </c>
      <c r="Y353" s="2">
        <f t="shared" si="74"/>
        <v>72915539.480133772</v>
      </c>
      <c r="Z353" s="2" t="str">
        <f t="shared" si="52"/>
        <v>MEEP</v>
      </c>
      <c r="AA353" s="2">
        <f>IF(Z353="HERE",Y353,AA352+Graph!$G$1*1000)</f>
        <v>109027804.64881478</v>
      </c>
      <c r="AB353" s="2">
        <f t="shared" si="63"/>
        <v>420000</v>
      </c>
      <c r="AC353" s="2">
        <f t="shared" si="75"/>
        <v>63576678.389560133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279</v>
      </c>
      <c r="C354" s="7"/>
      <c r="D354" s="2" t="e">
        <f t="shared" si="55"/>
        <v>#N/A</v>
      </c>
      <c r="E354" s="2" t="e">
        <f t="shared" si="67"/>
        <v>#N/A</v>
      </c>
      <c r="F354" s="2">
        <v>1027645.6054944992</v>
      </c>
      <c r="G354" s="2">
        <f t="shared" si="70"/>
        <v>781858</v>
      </c>
      <c r="H354" s="2">
        <f t="shared" si="76"/>
        <v>207038604.1752741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5762336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1101412.5430113822</v>
      </c>
      <c r="Q354" s="2">
        <f t="shared" si="71"/>
        <v>800000</v>
      </c>
      <c r="R354" s="2">
        <f t="shared" si="77"/>
        <v>214296213.65540788</v>
      </c>
      <c r="S354" s="2">
        <f t="shared" si="58"/>
        <v>781858</v>
      </c>
      <c r="T354" s="2">
        <f t="shared" si="59"/>
        <v>18142</v>
      </c>
      <c r="U354" s="2">
        <f t="shared" si="60"/>
        <v>800000</v>
      </c>
      <c r="V354" s="2">
        <f t="shared" si="34"/>
        <v>141362532.1752741</v>
      </c>
      <c r="W354" s="2">
        <f t="shared" si="61"/>
        <v>781858</v>
      </c>
      <c r="X354" s="2">
        <f t="shared" si="51"/>
        <v>18142</v>
      </c>
      <c r="Y354" s="2">
        <f t="shared" si="74"/>
        <v>72933681.480133772</v>
      </c>
      <c r="Z354" s="2" t="str">
        <f t="shared" si="52"/>
        <v>MEEP</v>
      </c>
      <c r="AA354" s="2">
        <f>IF(Z354="HERE",Y354,AA353+Graph!$G$1*1000)</f>
        <v>109447804.64881478</v>
      </c>
      <c r="AB354" s="2">
        <f t="shared" si="63"/>
        <v>420000</v>
      </c>
      <c r="AC354" s="2">
        <f t="shared" si="75"/>
        <v>63576678.389560133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280</v>
      </c>
      <c r="C355" s="7"/>
      <c r="D355" s="2" t="e">
        <f t="shared" si="55"/>
        <v>#N/A</v>
      </c>
      <c r="E355" s="2" t="e">
        <f t="shared" si="67"/>
        <v>#N/A</v>
      </c>
      <c r="F355" s="2">
        <v>1029823.1708791107</v>
      </c>
      <c r="G355" s="2">
        <f t="shared" si="70"/>
        <v>781858</v>
      </c>
      <c r="H355" s="2">
        <f t="shared" si="76"/>
        <v>207820462.1752741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5780478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1103820.2456718683</v>
      </c>
      <c r="Q355" s="2">
        <f t="shared" si="71"/>
        <v>800000</v>
      </c>
      <c r="R355" s="2">
        <f t="shared" si="77"/>
        <v>215096213.65540788</v>
      </c>
      <c r="S355" s="2">
        <f t="shared" si="58"/>
        <v>781858</v>
      </c>
      <c r="T355" s="2">
        <f t="shared" si="59"/>
        <v>18142</v>
      </c>
      <c r="U355" s="2">
        <f t="shared" si="60"/>
        <v>800000</v>
      </c>
      <c r="V355" s="2">
        <f t="shared" si="34"/>
        <v>142144390.1752741</v>
      </c>
      <c r="W355" s="2">
        <f t="shared" si="61"/>
        <v>781858</v>
      </c>
      <c r="X355" s="2">
        <f t="shared" si="51"/>
        <v>18142</v>
      </c>
      <c r="Y355" s="2">
        <f t="shared" si="74"/>
        <v>72951823.480133772</v>
      </c>
      <c r="Z355" s="2" t="str">
        <f t="shared" si="52"/>
        <v>MEEP</v>
      </c>
      <c r="AA355" s="2">
        <f>IF(Z355="HERE",Y355,AA354+Graph!$G$1*1000)</f>
        <v>109867804.64881478</v>
      </c>
      <c r="AB355" s="2">
        <f t="shared" si="63"/>
        <v>420000</v>
      </c>
      <c r="AC355" s="2">
        <f t="shared" si="75"/>
        <v>63576678.389560133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281</v>
      </c>
      <c r="C356" s="7"/>
      <c r="D356" s="2" t="e">
        <f t="shared" si="55"/>
        <v>#N/A</v>
      </c>
      <c r="E356" s="2" t="e">
        <f t="shared" si="67"/>
        <v>#N/A</v>
      </c>
      <c r="F356" s="2">
        <v>1032000.7362637371</v>
      </c>
      <c r="G356" s="2">
        <f t="shared" si="70"/>
        <v>781858</v>
      </c>
      <c r="H356" s="2">
        <f t="shared" si="76"/>
        <v>208602320.1752741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5798620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1106227.9483323693</v>
      </c>
      <c r="Q356" s="2">
        <f t="shared" si="71"/>
        <v>800000</v>
      </c>
      <c r="R356" s="2">
        <f t="shared" si="77"/>
        <v>215896213.65540788</v>
      </c>
      <c r="S356" s="2">
        <f t="shared" si="58"/>
        <v>781858</v>
      </c>
      <c r="T356" s="2">
        <f t="shared" si="59"/>
        <v>18142</v>
      </c>
      <c r="U356" s="2">
        <f t="shared" si="60"/>
        <v>800000</v>
      </c>
      <c r="V356" s="2">
        <f t="shared" ref="V356:V385" si="78">H272</f>
        <v>142926248.1752741</v>
      </c>
      <c r="W356" s="2">
        <f t="shared" si="61"/>
        <v>781858</v>
      </c>
      <c r="X356" s="2">
        <f t="shared" si="51"/>
        <v>18142</v>
      </c>
      <c r="Y356" s="2">
        <f t="shared" si="74"/>
        <v>72969965.480133772</v>
      </c>
      <c r="Z356" s="2" t="str">
        <f t="shared" si="52"/>
        <v>MEEP</v>
      </c>
      <c r="AA356" s="2">
        <f>IF(Z356="HERE",Y356,AA355+Graph!$G$1*1000)</f>
        <v>110287804.64881478</v>
      </c>
      <c r="AB356" s="2">
        <f t="shared" si="63"/>
        <v>420000</v>
      </c>
      <c r="AC356" s="2">
        <f t="shared" si="75"/>
        <v>63576678.389560133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282</v>
      </c>
      <c r="C357" s="7"/>
      <c r="D357" s="2" t="e">
        <f t="shared" si="55"/>
        <v>#N/A</v>
      </c>
      <c r="E357" s="2" t="e">
        <f t="shared" si="67"/>
        <v>#N/A</v>
      </c>
      <c r="F357" s="2">
        <v>1034178.3016483486</v>
      </c>
      <c r="G357" s="2">
        <f t="shared" si="70"/>
        <v>781858</v>
      </c>
      <c r="H357" s="2">
        <f t="shared" si="76"/>
        <v>209384178.1752741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5816762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1108635.6509928703</v>
      </c>
      <c r="Q357" s="2">
        <f t="shared" si="71"/>
        <v>800000</v>
      </c>
      <c r="R357" s="2">
        <f t="shared" si="77"/>
        <v>216696213.65540788</v>
      </c>
      <c r="S357" s="2">
        <f t="shared" si="58"/>
        <v>781858</v>
      </c>
      <c r="T357" s="2">
        <f t="shared" si="59"/>
        <v>18142</v>
      </c>
      <c r="U357" s="2">
        <f t="shared" si="60"/>
        <v>800000</v>
      </c>
      <c r="V357" s="2">
        <f t="shared" si="78"/>
        <v>143708106.1752741</v>
      </c>
      <c r="W357" s="2">
        <f t="shared" si="61"/>
        <v>781858</v>
      </c>
      <c r="X357" s="2">
        <f t="shared" si="51"/>
        <v>18142</v>
      </c>
      <c r="Y357" s="2">
        <f t="shared" si="74"/>
        <v>72988107.480133772</v>
      </c>
      <c r="Z357" s="2" t="str">
        <f t="shared" si="52"/>
        <v>MEEP</v>
      </c>
      <c r="AA357" s="2">
        <f>IF(Z357="HERE",Y357,AA356+Graph!$G$1*1000)</f>
        <v>110707804.64881478</v>
      </c>
      <c r="AB357" s="2">
        <f t="shared" si="63"/>
        <v>420000</v>
      </c>
      <c r="AC357" s="2">
        <f t="shared" si="75"/>
        <v>63576678.389560133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283</v>
      </c>
      <c r="C358" s="7"/>
      <c r="D358" s="2" t="e">
        <f t="shared" si="55"/>
        <v>#N/A</v>
      </c>
      <c r="E358" s="2" t="e">
        <f t="shared" si="67"/>
        <v>#N/A</v>
      </c>
      <c r="F358" s="2">
        <v>1036355.8670329601</v>
      </c>
      <c r="G358" s="2">
        <f t="shared" ref="G358:G385" si="79">IF(F358&gt;800000,$AK$31*1000,F358)</f>
        <v>781858</v>
      </c>
      <c r="H358" s="2">
        <f t="shared" si="76"/>
        <v>210166036.1752741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5834904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1111043.3536533713</v>
      </c>
      <c r="Q358" s="2">
        <f t="shared" ref="Q358:Q385" si="80">IF(P358&gt;800000,800000,P358)</f>
        <v>800000</v>
      </c>
      <c r="R358" s="2">
        <f t="shared" si="77"/>
        <v>217496213.65540788</v>
      </c>
      <c r="S358" s="2">
        <f t="shared" si="58"/>
        <v>781858</v>
      </c>
      <c r="T358" s="2">
        <f t="shared" si="59"/>
        <v>18142</v>
      </c>
      <c r="U358" s="2">
        <f t="shared" si="60"/>
        <v>800000</v>
      </c>
      <c r="V358" s="2">
        <f t="shared" si="78"/>
        <v>144489964.1752741</v>
      </c>
      <c r="W358" s="2">
        <f t="shared" si="61"/>
        <v>781858</v>
      </c>
      <c r="X358" s="2">
        <f t="shared" si="51"/>
        <v>18142</v>
      </c>
      <c r="Y358" s="2">
        <f t="shared" si="74"/>
        <v>73006249.480133772</v>
      </c>
      <c r="Z358" s="2" t="str">
        <f t="shared" si="52"/>
        <v>MEEP</v>
      </c>
      <c r="AA358" s="2">
        <f>IF(Z358="HERE",Y358,AA357+Graph!$G$1*1000)</f>
        <v>111127804.64881478</v>
      </c>
      <c r="AB358" s="2">
        <f t="shared" si="63"/>
        <v>420000</v>
      </c>
      <c r="AC358" s="2">
        <f t="shared" si="75"/>
        <v>63576678.389560133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284</v>
      </c>
      <c r="C359" s="7"/>
      <c r="D359" s="2" t="e">
        <f t="shared" si="55"/>
        <v>#N/A</v>
      </c>
      <c r="E359" s="2" t="e">
        <f t="shared" si="67"/>
        <v>#N/A</v>
      </c>
      <c r="F359" s="2">
        <v>1038533.4324175715</v>
      </c>
      <c r="G359" s="2">
        <f t="shared" si="79"/>
        <v>781858</v>
      </c>
      <c r="H359" s="2">
        <f t="shared" si="76"/>
        <v>210947894.1752741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5853046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1113451.0563138574</v>
      </c>
      <c r="Q359" s="2">
        <f t="shared" si="80"/>
        <v>800000</v>
      </c>
      <c r="R359" s="2">
        <f t="shared" si="77"/>
        <v>218296213.65540788</v>
      </c>
      <c r="S359" s="2">
        <f t="shared" si="58"/>
        <v>781858</v>
      </c>
      <c r="T359" s="2">
        <f t="shared" si="59"/>
        <v>18142</v>
      </c>
      <c r="U359" s="2">
        <f t="shared" si="60"/>
        <v>800000</v>
      </c>
      <c r="V359" s="2">
        <f t="shared" si="78"/>
        <v>145271822.1752741</v>
      </c>
      <c r="W359" s="2">
        <f t="shared" si="61"/>
        <v>781858</v>
      </c>
      <c r="X359" s="2">
        <f t="shared" si="51"/>
        <v>18142</v>
      </c>
      <c r="Y359" s="2">
        <f t="shared" si="74"/>
        <v>73024391.480133772</v>
      </c>
      <c r="Z359" s="2" t="str">
        <f t="shared" si="52"/>
        <v>MEEP</v>
      </c>
      <c r="AA359" s="2">
        <f>IF(Z359="HERE",Y359,AA358+Graph!$G$1*1000)</f>
        <v>111547804.64881478</v>
      </c>
      <c r="AB359" s="2">
        <f t="shared" si="63"/>
        <v>420000</v>
      </c>
      <c r="AC359" s="2">
        <f t="shared" si="75"/>
        <v>63576678.389560133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285</v>
      </c>
      <c r="C360" s="7"/>
      <c r="D360" s="2" t="e">
        <f t="shared" si="55"/>
        <v>#N/A</v>
      </c>
      <c r="E360" s="2" t="e">
        <f t="shared" si="67"/>
        <v>#N/A</v>
      </c>
      <c r="F360" s="2">
        <v>1040710.9978021979</v>
      </c>
      <c r="G360" s="2">
        <f t="shared" si="79"/>
        <v>781858</v>
      </c>
      <c r="H360" s="2">
        <f t="shared" si="76"/>
        <v>211729752.1752741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5871188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1115858.7589743584</v>
      </c>
      <c r="Q360" s="2">
        <f t="shared" si="80"/>
        <v>800000</v>
      </c>
      <c r="R360" s="2">
        <f t="shared" si="77"/>
        <v>219096213.65540788</v>
      </c>
      <c r="S360" s="2">
        <f t="shared" si="58"/>
        <v>781858</v>
      </c>
      <c r="T360" s="2">
        <f t="shared" si="59"/>
        <v>18142</v>
      </c>
      <c r="U360" s="2">
        <f t="shared" si="60"/>
        <v>800000</v>
      </c>
      <c r="V360" s="2">
        <f t="shared" si="78"/>
        <v>146053680.1752741</v>
      </c>
      <c r="W360" s="2">
        <f t="shared" si="61"/>
        <v>781858</v>
      </c>
      <c r="X360" s="2">
        <f t="shared" si="51"/>
        <v>18142</v>
      </c>
      <c r="Y360" s="2">
        <f t="shared" si="74"/>
        <v>73042533.480133772</v>
      </c>
      <c r="Z360" s="2" t="str">
        <f t="shared" si="52"/>
        <v>MEEP</v>
      </c>
      <c r="AA360" s="2">
        <f>IF(Z360="HERE",Y360,AA359+Graph!$G$1*1000)</f>
        <v>111967804.64881478</v>
      </c>
      <c r="AB360" s="2">
        <f t="shared" si="63"/>
        <v>420000</v>
      </c>
      <c r="AC360" s="2">
        <f t="shared" si="75"/>
        <v>63576678.389560133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286</v>
      </c>
      <c r="C361" s="7"/>
      <c r="D361" s="2" t="e">
        <f t="shared" si="55"/>
        <v>#N/A</v>
      </c>
      <c r="E361" s="2" t="e">
        <f t="shared" si="67"/>
        <v>#N/A</v>
      </c>
      <c r="F361" s="2">
        <v>1042888.5631868094</v>
      </c>
      <c r="G361" s="2">
        <f t="shared" si="79"/>
        <v>781858</v>
      </c>
      <c r="H361" s="2">
        <f t="shared" si="76"/>
        <v>212511610.1752741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5889330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1118266.4616348594</v>
      </c>
      <c r="Q361" s="2">
        <f t="shared" si="80"/>
        <v>800000</v>
      </c>
      <c r="R361" s="2">
        <f t="shared" si="77"/>
        <v>219896213.65540788</v>
      </c>
      <c r="S361" s="2">
        <f t="shared" si="58"/>
        <v>781858</v>
      </c>
      <c r="T361" s="2">
        <f t="shared" si="59"/>
        <v>18142</v>
      </c>
      <c r="U361" s="2">
        <f t="shared" si="60"/>
        <v>800000</v>
      </c>
      <c r="V361" s="2">
        <f t="shared" si="78"/>
        <v>146835538.1752741</v>
      </c>
      <c r="W361" s="2">
        <f t="shared" si="61"/>
        <v>781858</v>
      </c>
      <c r="X361" s="2">
        <f t="shared" si="51"/>
        <v>18142</v>
      </c>
      <c r="Y361" s="2">
        <f t="shared" si="74"/>
        <v>73060675.480133772</v>
      </c>
      <c r="Z361" s="2" t="str">
        <f t="shared" si="52"/>
        <v>MEEP</v>
      </c>
      <c r="AA361" s="2">
        <f>IF(Z361="HERE",Y361,AA360+Graph!$G$1*1000)</f>
        <v>112387804.64881478</v>
      </c>
      <c r="AB361" s="2">
        <f t="shared" si="63"/>
        <v>420000</v>
      </c>
      <c r="AC361" s="2">
        <f t="shared" si="75"/>
        <v>63576678.389560133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287</v>
      </c>
      <c r="C362" s="7"/>
      <c r="D362" s="2" t="e">
        <f t="shared" si="55"/>
        <v>#N/A</v>
      </c>
      <c r="E362" s="2" t="e">
        <f t="shared" si="67"/>
        <v>#N/A</v>
      </c>
      <c r="F362" s="2">
        <v>1045066.1285714209</v>
      </c>
      <c r="G362" s="2">
        <f t="shared" si="79"/>
        <v>781858</v>
      </c>
      <c r="H362" s="2">
        <f t="shared" si="76"/>
        <v>213293468.1752741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5907472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1120674.1642953604</v>
      </c>
      <c r="Q362" s="2">
        <f t="shared" si="80"/>
        <v>800000</v>
      </c>
      <c r="R362" s="2">
        <f t="shared" si="77"/>
        <v>220696213.65540788</v>
      </c>
      <c r="S362" s="2">
        <f t="shared" si="58"/>
        <v>781858</v>
      </c>
      <c r="T362" s="2">
        <f t="shared" si="59"/>
        <v>18142</v>
      </c>
      <c r="U362" s="2">
        <f t="shared" si="60"/>
        <v>800000</v>
      </c>
      <c r="V362" s="2">
        <f t="shared" si="78"/>
        <v>147617396.1752741</v>
      </c>
      <c r="W362" s="2">
        <f t="shared" si="61"/>
        <v>781858</v>
      </c>
      <c r="X362" s="2">
        <f t="shared" si="51"/>
        <v>18142</v>
      </c>
      <c r="Y362" s="2">
        <f t="shared" si="74"/>
        <v>73078817.480133772</v>
      </c>
      <c r="Z362" s="2" t="str">
        <f t="shared" si="52"/>
        <v>MEEP</v>
      </c>
      <c r="AA362" s="2">
        <f>IF(Z362="HERE",Y362,AA361+Graph!$G$1*1000)</f>
        <v>112807804.64881478</v>
      </c>
      <c r="AB362" s="2">
        <f t="shared" si="63"/>
        <v>420000</v>
      </c>
      <c r="AC362" s="2">
        <f t="shared" si="75"/>
        <v>63576678.389560133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288</v>
      </c>
      <c r="C363" s="7"/>
      <c r="D363" s="2" t="e">
        <f t="shared" si="55"/>
        <v>#N/A</v>
      </c>
      <c r="E363" s="2" t="e">
        <f t="shared" si="67"/>
        <v>#N/A</v>
      </c>
      <c r="F363" s="2">
        <v>1047243.6939560473</v>
      </c>
      <c r="G363" s="2">
        <f t="shared" si="79"/>
        <v>781858</v>
      </c>
      <c r="H363" s="2">
        <f t="shared" si="76"/>
        <v>214075326.1752741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5925614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1123081.8669558465</v>
      </c>
      <c r="Q363" s="2">
        <f t="shared" si="80"/>
        <v>800000</v>
      </c>
      <c r="R363" s="2">
        <f t="shared" si="77"/>
        <v>221496213.65540788</v>
      </c>
      <c r="S363" s="2">
        <f t="shared" si="58"/>
        <v>781858</v>
      </c>
      <c r="T363" s="2">
        <f t="shared" si="59"/>
        <v>18142</v>
      </c>
      <c r="U363" s="2">
        <f t="shared" si="60"/>
        <v>800000</v>
      </c>
      <c r="V363" s="2">
        <f t="shared" si="78"/>
        <v>148399254.1752741</v>
      </c>
      <c r="W363" s="2">
        <f t="shared" si="61"/>
        <v>781858</v>
      </c>
      <c r="X363" s="2">
        <f t="shared" si="51"/>
        <v>18142</v>
      </c>
      <c r="Y363" s="2">
        <f t="shared" si="74"/>
        <v>73096959.480133772</v>
      </c>
      <c r="Z363" s="2" t="str">
        <f t="shared" si="52"/>
        <v>MEEP</v>
      </c>
      <c r="AA363" s="2">
        <f>IF(Z363="HERE",Y363,AA362+Graph!$G$1*1000)</f>
        <v>113227804.64881478</v>
      </c>
      <c r="AB363" s="2">
        <f t="shared" si="63"/>
        <v>420000</v>
      </c>
      <c r="AC363" s="2">
        <f t="shared" si="75"/>
        <v>63576678.389560133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289</v>
      </c>
      <c r="C364" s="7"/>
      <c r="D364" s="2" t="e">
        <f t="shared" si="55"/>
        <v>#N/A</v>
      </c>
      <c r="E364" s="2" t="e">
        <f t="shared" si="67"/>
        <v>#N/A</v>
      </c>
      <c r="F364" s="2">
        <v>1049421.2593406588</v>
      </c>
      <c r="G364" s="2">
        <f t="shared" si="79"/>
        <v>781858</v>
      </c>
      <c r="H364" s="2">
        <f t="shared" si="76"/>
        <v>214857184.1752741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5943756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1125489.5696163476</v>
      </c>
      <c r="Q364" s="2">
        <f t="shared" si="80"/>
        <v>800000</v>
      </c>
      <c r="R364" s="2">
        <f t="shared" si="77"/>
        <v>222296213.65540788</v>
      </c>
      <c r="S364" s="2">
        <f t="shared" si="58"/>
        <v>781858</v>
      </c>
      <c r="T364" s="2">
        <f t="shared" si="59"/>
        <v>18142</v>
      </c>
      <c r="U364" s="2">
        <f t="shared" si="60"/>
        <v>800000</v>
      </c>
      <c r="V364" s="2">
        <f t="shared" si="78"/>
        <v>149181112.1752741</v>
      </c>
      <c r="W364" s="2">
        <f t="shared" si="61"/>
        <v>781858</v>
      </c>
      <c r="X364" s="2">
        <f t="shared" si="51"/>
        <v>18142</v>
      </c>
      <c r="Y364" s="2">
        <f t="shared" si="74"/>
        <v>73115101.480133772</v>
      </c>
      <c r="Z364" s="2" t="str">
        <f t="shared" si="52"/>
        <v>MEEP</v>
      </c>
      <c r="AA364" s="2">
        <f>IF(Z364="HERE",Y364,AA363+Graph!$G$1*1000)</f>
        <v>113647804.64881478</v>
      </c>
      <c r="AB364" s="2">
        <f t="shared" si="63"/>
        <v>420000</v>
      </c>
      <c r="AC364" s="2">
        <f t="shared" si="75"/>
        <v>63576678.389560133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290</v>
      </c>
      <c r="C365" s="7"/>
      <c r="D365" s="2" t="e">
        <f t="shared" si="55"/>
        <v>#N/A</v>
      </c>
      <c r="E365" s="2" t="e">
        <f t="shared" si="67"/>
        <v>#N/A</v>
      </c>
      <c r="F365" s="2">
        <v>1051598.8247252703</v>
      </c>
      <c r="G365" s="2">
        <f t="shared" si="79"/>
        <v>781858</v>
      </c>
      <c r="H365" s="2">
        <f t="shared" si="76"/>
        <v>215639042.1752741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5961898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1127897.2722768486</v>
      </c>
      <c r="Q365" s="2">
        <f t="shared" si="80"/>
        <v>800000</v>
      </c>
      <c r="R365" s="2">
        <f t="shared" si="77"/>
        <v>223096213.65540788</v>
      </c>
      <c r="S365" s="2">
        <f t="shared" si="58"/>
        <v>781858</v>
      </c>
      <c r="T365" s="2">
        <f t="shared" si="59"/>
        <v>18142</v>
      </c>
      <c r="U365" s="2">
        <f t="shared" si="60"/>
        <v>800000</v>
      </c>
      <c r="V365" s="2">
        <f t="shared" si="78"/>
        <v>149962970.1752741</v>
      </c>
      <c r="W365" s="2">
        <f t="shared" si="61"/>
        <v>781858</v>
      </c>
      <c r="X365" s="2">
        <f t="shared" si="51"/>
        <v>18142</v>
      </c>
      <c r="Y365" s="2">
        <f t="shared" si="74"/>
        <v>73133243.480133772</v>
      </c>
      <c r="Z365" s="2" t="str">
        <f t="shared" si="52"/>
        <v>MEEP</v>
      </c>
      <c r="AA365" s="2">
        <f>IF(Z365="HERE",Y365,AA364+Graph!$G$1*1000)</f>
        <v>114067804.64881478</v>
      </c>
      <c r="AB365" s="2">
        <f t="shared" si="63"/>
        <v>420000</v>
      </c>
      <c r="AC365" s="2">
        <f t="shared" si="75"/>
        <v>63576678.389560133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291</v>
      </c>
      <c r="C366" s="7"/>
      <c r="D366" s="2" t="e">
        <f t="shared" si="55"/>
        <v>#N/A</v>
      </c>
      <c r="E366" s="2" t="e">
        <f t="shared" si="67"/>
        <v>#N/A</v>
      </c>
      <c r="F366" s="2">
        <v>1053776.3901098818</v>
      </c>
      <c r="G366" s="2">
        <f t="shared" si="79"/>
        <v>781858</v>
      </c>
      <c r="H366" s="2">
        <f t="shared" si="76"/>
        <v>216420900.1752741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5980040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1130304.9749373496</v>
      </c>
      <c r="Q366" s="2">
        <f t="shared" si="80"/>
        <v>800000</v>
      </c>
      <c r="R366" s="2">
        <f t="shared" si="77"/>
        <v>223896213.65540788</v>
      </c>
      <c r="S366" s="2">
        <f t="shared" si="58"/>
        <v>781858</v>
      </c>
      <c r="T366" s="2">
        <f t="shared" si="59"/>
        <v>18142</v>
      </c>
      <c r="U366" s="2">
        <f t="shared" si="60"/>
        <v>800000</v>
      </c>
      <c r="V366" s="2">
        <f t="shared" si="78"/>
        <v>150744828.1752741</v>
      </c>
      <c r="W366" s="2">
        <f t="shared" si="61"/>
        <v>781858</v>
      </c>
      <c r="X366" s="2">
        <f t="shared" si="51"/>
        <v>18142</v>
      </c>
      <c r="Y366" s="2">
        <f t="shared" si="74"/>
        <v>73151385.480133772</v>
      </c>
      <c r="Z366" s="2" t="str">
        <f t="shared" si="52"/>
        <v>MEEP</v>
      </c>
      <c r="AA366" s="2">
        <f>IF(Z366="HERE",Y366,AA365+Graph!$G$1*1000)</f>
        <v>114487804.64881478</v>
      </c>
      <c r="AB366" s="2">
        <f t="shared" si="63"/>
        <v>420000</v>
      </c>
      <c r="AC366" s="2">
        <f t="shared" si="75"/>
        <v>63576678.389560133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292</v>
      </c>
      <c r="C367" s="7"/>
      <c r="D367" s="2" t="e">
        <f t="shared" si="55"/>
        <v>#N/A</v>
      </c>
      <c r="E367" s="2" t="e">
        <f t="shared" si="67"/>
        <v>#N/A</v>
      </c>
      <c r="F367" s="2">
        <v>1055953.9554945081</v>
      </c>
      <c r="G367" s="2">
        <f t="shared" si="79"/>
        <v>781858</v>
      </c>
      <c r="H367" s="2">
        <f t="shared" si="76"/>
        <v>217202758.1752741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5998182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1132712.6775978357</v>
      </c>
      <c r="Q367" s="2">
        <f t="shared" si="80"/>
        <v>800000</v>
      </c>
      <c r="R367" s="2">
        <f t="shared" si="77"/>
        <v>224696213.65540788</v>
      </c>
      <c r="S367" s="2">
        <f t="shared" si="58"/>
        <v>781858</v>
      </c>
      <c r="T367" s="2">
        <f t="shared" si="59"/>
        <v>18142</v>
      </c>
      <c r="U367" s="2">
        <f t="shared" si="60"/>
        <v>800000</v>
      </c>
      <c r="V367" s="2">
        <f t="shared" si="78"/>
        <v>151526686.1752741</v>
      </c>
      <c r="W367" s="2">
        <f t="shared" si="61"/>
        <v>781858</v>
      </c>
      <c r="X367" s="2">
        <f t="shared" si="51"/>
        <v>18142</v>
      </c>
      <c r="Y367" s="2">
        <f t="shared" si="74"/>
        <v>73169527.480133772</v>
      </c>
      <c r="Z367" s="2" t="str">
        <f t="shared" si="52"/>
        <v>MEEP</v>
      </c>
      <c r="AA367" s="2">
        <f>IF(Z367="HERE",Y367,AA366+Graph!$G$1*1000)</f>
        <v>114907804.64881478</v>
      </c>
      <c r="AB367" s="2">
        <f t="shared" si="63"/>
        <v>420000</v>
      </c>
      <c r="AC367" s="2">
        <f t="shared" si="75"/>
        <v>63576678.389560133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293</v>
      </c>
      <c r="C368" s="7"/>
      <c r="D368" s="2" t="e">
        <f t="shared" si="55"/>
        <v>#N/A</v>
      </c>
      <c r="E368" s="2" t="e">
        <f t="shared" si="67"/>
        <v>#N/A</v>
      </c>
      <c r="F368" s="2">
        <v>1058131.5208791196</v>
      </c>
      <c r="G368" s="2">
        <f t="shared" si="79"/>
        <v>781858</v>
      </c>
      <c r="H368" s="2">
        <f t="shared" si="76"/>
        <v>217984616.1752741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6016324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1135120.3802583367</v>
      </c>
      <c r="Q368" s="2">
        <f t="shared" si="80"/>
        <v>800000</v>
      </c>
      <c r="R368" s="2">
        <f t="shared" si="77"/>
        <v>225496213.65540788</v>
      </c>
      <c r="S368" s="2">
        <f t="shared" si="58"/>
        <v>781858</v>
      </c>
      <c r="T368" s="2">
        <f t="shared" si="59"/>
        <v>18142</v>
      </c>
      <c r="U368" s="2">
        <f t="shared" si="60"/>
        <v>800000</v>
      </c>
      <c r="V368" s="2">
        <f t="shared" si="78"/>
        <v>152308544.1752741</v>
      </c>
      <c r="W368" s="2">
        <f t="shared" si="61"/>
        <v>781858</v>
      </c>
      <c r="X368" s="2">
        <f t="shared" si="51"/>
        <v>18142</v>
      </c>
      <c r="Y368" s="2">
        <f t="shared" si="74"/>
        <v>73187669.480133772</v>
      </c>
      <c r="Z368" s="2" t="str">
        <f t="shared" si="52"/>
        <v>MEEP</v>
      </c>
      <c r="AA368" s="2">
        <f>IF(Z368="HERE",Y368,AA367+Graph!$G$1*1000)</f>
        <v>115327804.64881478</v>
      </c>
      <c r="AB368" s="2">
        <f t="shared" si="63"/>
        <v>420000</v>
      </c>
      <c r="AC368" s="2">
        <f t="shared" si="75"/>
        <v>63576678.389560133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294</v>
      </c>
      <c r="C369" s="7"/>
      <c r="D369" s="2" t="e">
        <f t="shared" si="55"/>
        <v>#N/A</v>
      </c>
      <c r="E369" s="2" t="e">
        <f t="shared" si="67"/>
        <v>#N/A</v>
      </c>
      <c r="F369" s="2">
        <v>1060309.0862637311</v>
      </c>
      <c r="G369" s="2">
        <f t="shared" si="79"/>
        <v>781858</v>
      </c>
      <c r="H369" s="2">
        <f t="shared" si="76"/>
        <v>218766474.1752741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6034466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1137528.0829188377</v>
      </c>
      <c r="Q369" s="2">
        <f t="shared" si="80"/>
        <v>800000</v>
      </c>
      <c r="R369" s="2">
        <f t="shared" si="77"/>
        <v>226296213.65540788</v>
      </c>
      <c r="S369" s="2">
        <f t="shared" si="58"/>
        <v>781858</v>
      </c>
      <c r="T369" s="2">
        <f t="shared" si="59"/>
        <v>18142</v>
      </c>
      <c r="U369" s="2">
        <f t="shared" si="60"/>
        <v>800000</v>
      </c>
      <c r="V369" s="2">
        <f t="shared" si="78"/>
        <v>153090402.1752741</v>
      </c>
      <c r="W369" s="2">
        <f t="shared" si="61"/>
        <v>781858</v>
      </c>
      <c r="X369" s="2">
        <f t="shared" si="51"/>
        <v>18142</v>
      </c>
      <c r="Y369" s="2">
        <f t="shared" si="74"/>
        <v>73205811.480133772</v>
      </c>
      <c r="Z369" s="2" t="str">
        <f t="shared" si="52"/>
        <v>MEEP</v>
      </c>
      <c r="AA369" s="2">
        <f>IF(Z369="HERE",Y369,AA368+Graph!$G$1*1000)</f>
        <v>115747804.64881478</v>
      </c>
      <c r="AB369" s="2">
        <f t="shared" si="63"/>
        <v>420000</v>
      </c>
      <c r="AC369" s="2">
        <f t="shared" si="75"/>
        <v>63576678.389560133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295</v>
      </c>
      <c r="C370" s="7"/>
      <c r="D370" s="2" t="e">
        <f t="shared" si="55"/>
        <v>#N/A</v>
      </c>
      <c r="E370" s="2" t="e">
        <f t="shared" si="67"/>
        <v>#N/A</v>
      </c>
      <c r="F370" s="2">
        <v>1062486.6516483426</v>
      </c>
      <c r="G370" s="2">
        <f t="shared" si="79"/>
        <v>781858</v>
      </c>
      <c r="H370" s="2">
        <f t="shared" si="76"/>
        <v>219548332.1752741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6052608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1139935.7855793387</v>
      </c>
      <c r="Q370" s="2">
        <f t="shared" si="80"/>
        <v>800000</v>
      </c>
      <c r="R370" s="2">
        <f t="shared" si="77"/>
        <v>227096213.65540788</v>
      </c>
      <c r="S370" s="2">
        <f t="shared" si="58"/>
        <v>781858</v>
      </c>
      <c r="T370" s="2">
        <f t="shared" si="59"/>
        <v>18142</v>
      </c>
      <c r="U370" s="2">
        <f t="shared" si="60"/>
        <v>800000</v>
      </c>
      <c r="V370" s="2">
        <f t="shared" si="78"/>
        <v>153872260.1752741</v>
      </c>
      <c r="W370" s="2">
        <f t="shared" si="61"/>
        <v>781858</v>
      </c>
      <c r="X370" s="2">
        <f t="shared" si="51"/>
        <v>18142</v>
      </c>
      <c r="Y370" s="2">
        <f t="shared" si="74"/>
        <v>73223953.480133772</v>
      </c>
      <c r="Z370" s="2" t="str">
        <f t="shared" si="52"/>
        <v>MEEP</v>
      </c>
      <c r="AA370" s="2">
        <f>IF(Z370="HERE",Y370,AA369+Graph!$G$1*1000)</f>
        <v>116167804.64881478</v>
      </c>
      <c r="AB370" s="2">
        <f t="shared" si="63"/>
        <v>420000</v>
      </c>
      <c r="AC370" s="2">
        <f t="shared" si="75"/>
        <v>63576678.389560133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296</v>
      </c>
      <c r="C371" s="7"/>
      <c r="D371" s="2" t="e">
        <f t="shared" si="55"/>
        <v>#N/A</v>
      </c>
      <c r="E371" s="2" t="e">
        <f t="shared" si="67"/>
        <v>#N/A</v>
      </c>
      <c r="F371" s="2">
        <v>1064664.217032969</v>
      </c>
      <c r="G371" s="2">
        <f t="shared" si="79"/>
        <v>781858</v>
      </c>
      <c r="H371" s="2">
        <f t="shared" si="76"/>
        <v>220330190.1752741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6070750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1142343.4882398248</v>
      </c>
      <c r="Q371" s="2">
        <f t="shared" si="80"/>
        <v>800000</v>
      </c>
      <c r="R371" s="2">
        <f t="shared" si="77"/>
        <v>227896213.65540788</v>
      </c>
      <c r="S371" s="2">
        <f t="shared" si="58"/>
        <v>781858</v>
      </c>
      <c r="T371" s="2">
        <f t="shared" si="59"/>
        <v>18142</v>
      </c>
      <c r="U371" s="2">
        <f t="shared" si="60"/>
        <v>800000</v>
      </c>
      <c r="V371" s="2">
        <f t="shared" si="78"/>
        <v>154654118.1752741</v>
      </c>
      <c r="W371" s="2">
        <f t="shared" si="61"/>
        <v>781858</v>
      </c>
      <c r="X371" s="2">
        <f t="shared" si="51"/>
        <v>18142</v>
      </c>
      <c r="Y371" s="2">
        <f t="shared" si="74"/>
        <v>73242095.480133772</v>
      </c>
      <c r="Z371" s="2" t="str">
        <f t="shared" si="52"/>
        <v>MEEP</v>
      </c>
      <c r="AA371" s="2">
        <f>IF(Z371="HERE",Y371,AA370+Graph!$G$1*1000)</f>
        <v>116587804.64881478</v>
      </c>
      <c r="AB371" s="2">
        <f t="shared" si="63"/>
        <v>420000</v>
      </c>
      <c r="AC371" s="2">
        <f t="shared" si="75"/>
        <v>63576678.389560133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297</v>
      </c>
      <c r="C372" s="7"/>
      <c r="D372" s="2" t="e">
        <f t="shared" si="55"/>
        <v>#N/A</v>
      </c>
      <c r="E372" s="2" t="e">
        <f t="shared" si="67"/>
        <v>#N/A</v>
      </c>
      <c r="F372" s="2">
        <v>1066841.7824175805</v>
      </c>
      <c r="G372" s="2">
        <f t="shared" si="79"/>
        <v>781858</v>
      </c>
      <c r="H372" s="2">
        <f t="shared" si="76"/>
        <v>221112048.1752741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6088892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1144751.1909003258</v>
      </c>
      <c r="Q372" s="2">
        <f t="shared" si="80"/>
        <v>800000</v>
      </c>
      <c r="R372" s="2">
        <f t="shared" si="77"/>
        <v>228696213.65540788</v>
      </c>
      <c r="S372" s="2">
        <f t="shared" si="58"/>
        <v>781858</v>
      </c>
      <c r="T372" s="2">
        <f t="shared" si="59"/>
        <v>18142</v>
      </c>
      <c r="U372" s="2">
        <f t="shared" si="60"/>
        <v>800000</v>
      </c>
      <c r="V372" s="2">
        <f t="shared" si="78"/>
        <v>155435976.1752741</v>
      </c>
      <c r="W372" s="2">
        <f t="shared" si="61"/>
        <v>781858</v>
      </c>
      <c r="X372" s="2">
        <f t="shared" si="51"/>
        <v>18142</v>
      </c>
      <c r="Y372" s="2">
        <f t="shared" si="74"/>
        <v>73260237.480133772</v>
      </c>
      <c r="Z372" s="2" t="str">
        <f t="shared" si="52"/>
        <v>MEEP</v>
      </c>
      <c r="AA372" s="2">
        <f>IF(Z372="HERE",Y372,AA371+Graph!$G$1*1000)</f>
        <v>117007804.64881478</v>
      </c>
      <c r="AB372" s="2">
        <f t="shared" si="63"/>
        <v>420000</v>
      </c>
      <c r="AC372" s="2">
        <f t="shared" si="75"/>
        <v>63576678.389560133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298</v>
      </c>
      <c r="C373" s="7"/>
      <c r="D373" s="2" t="e">
        <f t="shared" si="55"/>
        <v>#N/A</v>
      </c>
      <c r="E373" s="2" t="e">
        <f t="shared" si="67"/>
        <v>#N/A</v>
      </c>
      <c r="F373" s="2">
        <v>1069019.347802192</v>
      </c>
      <c r="G373" s="2">
        <f t="shared" si="79"/>
        <v>781858</v>
      </c>
      <c r="H373" s="2">
        <f t="shared" si="76"/>
        <v>221893906.1752741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6107034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1147158.8935608268</v>
      </c>
      <c r="Q373" s="2">
        <f t="shared" si="80"/>
        <v>800000</v>
      </c>
      <c r="R373" s="2">
        <f t="shared" si="77"/>
        <v>229496213.65540788</v>
      </c>
      <c r="S373" s="2">
        <f t="shared" si="58"/>
        <v>781858</v>
      </c>
      <c r="T373" s="2">
        <f t="shared" si="59"/>
        <v>18142</v>
      </c>
      <c r="U373" s="2">
        <f t="shared" si="60"/>
        <v>800000</v>
      </c>
      <c r="V373" s="2">
        <f t="shared" si="78"/>
        <v>156217834.1752741</v>
      </c>
      <c r="W373" s="2">
        <f t="shared" si="61"/>
        <v>781858</v>
      </c>
      <c r="X373" s="2">
        <f t="shared" si="51"/>
        <v>18142</v>
      </c>
      <c r="Y373" s="2">
        <f t="shared" si="74"/>
        <v>73278379.480133772</v>
      </c>
      <c r="Z373" s="2" t="str">
        <f t="shared" si="52"/>
        <v>MEEP</v>
      </c>
      <c r="AA373" s="2">
        <f>IF(Z373="HERE",Y373,AA372+Graph!$G$1*1000)</f>
        <v>117427804.64881478</v>
      </c>
      <c r="AB373" s="2">
        <f t="shared" si="63"/>
        <v>420000</v>
      </c>
      <c r="AC373" s="2">
        <f t="shared" si="75"/>
        <v>63576678.389560133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299</v>
      </c>
      <c r="C374" s="7"/>
      <c r="D374" s="2" t="e">
        <f t="shared" si="55"/>
        <v>#N/A</v>
      </c>
      <c r="E374" s="2" t="e">
        <f t="shared" si="67"/>
        <v>#N/A</v>
      </c>
      <c r="F374" s="2">
        <v>1071196.9131868035</v>
      </c>
      <c r="G374" s="2">
        <f t="shared" si="79"/>
        <v>781858</v>
      </c>
      <c r="H374" s="2">
        <f t="shared" si="76"/>
        <v>222675764.1752741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6125176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1149566.5962213278</v>
      </c>
      <c r="Q374" s="2">
        <f t="shared" si="80"/>
        <v>800000</v>
      </c>
      <c r="R374" s="2">
        <f t="shared" si="77"/>
        <v>230296213.65540788</v>
      </c>
      <c r="S374" s="2">
        <f t="shared" si="58"/>
        <v>781858</v>
      </c>
      <c r="T374" s="2">
        <f t="shared" si="59"/>
        <v>18142</v>
      </c>
      <c r="U374" s="2">
        <f t="shared" si="60"/>
        <v>800000</v>
      </c>
      <c r="V374" s="2">
        <f t="shared" si="78"/>
        <v>156999692.1752741</v>
      </c>
      <c r="W374" s="2">
        <f t="shared" si="61"/>
        <v>781858</v>
      </c>
      <c r="X374" s="2">
        <f t="shared" si="51"/>
        <v>18142</v>
      </c>
      <c r="Y374" s="2">
        <f t="shared" si="74"/>
        <v>73296521.480133772</v>
      </c>
      <c r="Z374" s="2" t="str">
        <f t="shared" si="52"/>
        <v>MEEP</v>
      </c>
      <c r="AA374" s="2">
        <f>IF(Z374="HERE",Y374,AA373+Graph!$G$1*1000)</f>
        <v>117847804.64881478</v>
      </c>
      <c r="AB374" s="2">
        <f t="shared" si="63"/>
        <v>420000</v>
      </c>
      <c r="AC374" s="2">
        <f t="shared" si="75"/>
        <v>63576678.389560133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300</v>
      </c>
      <c r="C375" s="7"/>
      <c r="D375" s="2" t="e">
        <f t="shared" si="55"/>
        <v>#N/A</v>
      </c>
      <c r="E375" s="2" t="e">
        <f t="shared" si="67"/>
        <v>#N/A</v>
      </c>
      <c r="F375" s="2">
        <v>1073374.4785714298</v>
      </c>
      <c r="G375" s="2">
        <f t="shared" si="79"/>
        <v>781858</v>
      </c>
      <c r="H375" s="2">
        <f t="shared" si="76"/>
        <v>223457622.1752741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6143318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1151974.2988818139</v>
      </c>
      <c r="Q375" s="2">
        <f t="shared" si="80"/>
        <v>800000</v>
      </c>
      <c r="R375" s="2">
        <f t="shared" si="77"/>
        <v>231096213.65540788</v>
      </c>
      <c r="S375" s="2">
        <f t="shared" si="58"/>
        <v>781858</v>
      </c>
      <c r="T375" s="2">
        <f t="shared" si="59"/>
        <v>18142</v>
      </c>
      <c r="U375" s="2">
        <f t="shared" si="60"/>
        <v>800000</v>
      </c>
      <c r="V375" s="2">
        <f t="shared" si="78"/>
        <v>157781550.1752741</v>
      </c>
      <c r="W375" s="2">
        <f t="shared" si="61"/>
        <v>781858</v>
      </c>
      <c r="X375" s="2">
        <f t="shared" si="51"/>
        <v>18142</v>
      </c>
      <c r="Y375" s="2">
        <f t="shared" si="74"/>
        <v>73314663.480133772</v>
      </c>
      <c r="Z375" s="2" t="str">
        <f t="shared" si="52"/>
        <v>MEEP</v>
      </c>
      <c r="AA375" s="2">
        <f>IF(Z375="HERE",Y375,AA374+Graph!$G$1*1000)</f>
        <v>118267804.64881478</v>
      </c>
      <c r="AB375" s="2">
        <f t="shared" si="63"/>
        <v>420000</v>
      </c>
      <c r="AC375" s="2">
        <f t="shared" si="75"/>
        <v>63576678.389560133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301</v>
      </c>
      <c r="C376" s="7"/>
      <c r="D376" s="2" t="e">
        <f t="shared" si="55"/>
        <v>#N/A</v>
      </c>
      <c r="E376" s="2" t="e">
        <f t="shared" si="67"/>
        <v>#N/A</v>
      </c>
      <c r="F376" s="2">
        <v>1075552.0439560413</v>
      </c>
      <c r="G376" s="2">
        <f t="shared" si="79"/>
        <v>781858</v>
      </c>
      <c r="H376" s="2">
        <f t="shared" si="76"/>
        <v>224239480.1752741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6161460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1154382.0015423149</v>
      </c>
      <c r="Q376" s="2">
        <f t="shared" si="80"/>
        <v>800000</v>
      </c>
      <c r="R376" s="2">
        <f t="shared" si="77"/>
        <v>231896213.65540788</v>
      </c>
      <c r="S376" s="2">
        <f t="shared" si="58"/>
        <v>781858</v>
      </c>
      <c r="T376" s="2">
        <f t="shared" si="59"/>
        <v>18142</v>
      </c>
      <c r="U376" s="2">
        <f t="shared" si="60"/>
        <v>800000</v>
      </c>
      <c r="V376" s="2">
        <f t="shared" si="78"/>
        <v>158563408.1752741</v>
      </c>
      <c r="W376" s="2">
        <f t="shared" si="61"/>
        <v>781858</v>
      </c>
      <c r="X376" s="2">
        <f t="shared" si="51"/>
        <v>18142</v>
      </c>
      <c r="Y376" s="2">
        <f t="shared" si="74"/>
        <v>73332805.480133772</v>
      </c>
      <c r="Z376" s="2" t="str">
        <f t="shared" si="52"/>
        <v>MEEP</v>
      </c>
      <c r="AA376" s="2">
        <f>IF(Z376="HERE",Y376,AA375+Graph!$G$1*1000)</f>
        <v>118687804.64881478</v>
      </c>
      <c r="AB376" s="2">
        <f t="shared" si="63"/>
        <v>420000</v>
      </c>
      <c r="AC376" s="2">
        <f t="shared" si="75"/>
        <v>63576678.389560133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302</v>
      </c>
      <c r="C377" s="7"/>
      <c r="D377" s="2" t="e">
        <f t="shared" si="55"/>
        <v>#N/A</v>
      </c>
      <c r="E377" s="2" t="e">
        <f t="shared" si="67"/>
        <v>#N/A</v>
      </c>
      <c r="F377" s="2">
        <v>1077729.6093406528</v>
      </c>
      <c r="G377" s="2">
        <f t="shared" si="79"/>
        <v>781858</v>
      </c>
      <c r="H377" s="2">
        <f t="shared" si="76"/>
        <v>225021338.1752741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6179602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1156789.7042028159</v>
      </c>
      <c r="Q377" s="2">
        <f t="shared" si="80"/>
        <v>800000</v>
      </c>
      <c r="R377" s="2">
        <f t="shared" si="77"/>
        <v>232696213.65540788</v>
      </c>
      <c r="S377" s="2">
        <f t="shared" si="58"/>
        <v>781858</v>
      </c>
      <c r="T377" s="2">
        <f t="shared" si="59"/>
        <v>18142</v>
      </c>
      <c r="U377" s="2">
        <f t="shared" si="60"/>
        <v>800000</v>
      </c>
      <c r="V377" s="2">
        <f t="shared" si="78"/>
        <v>159345266.1752741</v>
      </c>
      <c r="W377" s="2">
        <f t="shared" si="61"/>
        <v>781858</v>
      </c>
      <c r="X377" s="2">
        <f t="shared" si="51"/>
        <v>18142</v>
      </c>
      <c r="Y377" s="2">
        <f t="shared" si="74"/>
        <v>73350947.480133772</v>
      </c>
      <c r="Z377" s="2" t="str">
        <f t="shared" si="52"/>
        <v>MEEP</v>
      </c>
      <c r="AA377" s="2">
        <f>IF(Z377="HERE",Y377,AA376+Graph!$G$1*1000)</f>
        <v>119107804.64881478</v>
      </c>
      <c r="AB377" s="2">
        <f t="shared" si="63"/>
        <v>420000</v>
      </c>
      <c r="AC377" s="2">
        <f t="shared" si="75"/>
        <v>63576678.389560133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303</v>
      </c>
      <c r="C378" s="7"/>
      <c r="D378" s="2" t="e">
        <f t="shared" si="55"/>
        <v>#N/A</v>
      </c>
      <c r="E378" s="2" t="e">
        <f t="shared" si="67"/>
        <v>#N/A</v>
      </c>
      <c r="F378" s="2">
        <v>1079907.1747252643</v>
      </c>
      <c r="G378" s="2">
        <f t="shared" si="79"/>
        <v>781858</v>
      </c>
      <c r="H378" s="2">
        <f t="shared" si="76"/>
        <v>225803196.1752741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6197744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1159197.4068633169</v>
      </c>
      <c r="Q378" s="2">
        <f t="shared" si="80"/>
        <v>800000</v>
      </c>
      <c r="R378" s="2">
        <f t="shared" si="77"/>
        <v>233496213.65540788</v>
      </c>
      <c r="S378" s="2">
        <f t="shared" si="58"/>
        <v>781858</v>
      </c>
      <c r="T378" s="2">
        <f t="shared" si="59"/>
        <v>18142</v>
      </c>
      <c r="U378" s="2">
        <f t="shared" si="60"/>
        <v>800000</v>
      </c>
      <c r="V378" s="2">
        <f t="shared" si="78"/>
        <v>160127124.1752741</v>
      </c>
      <c r="W378" s="2">
        <f t="shared" si="61"/>
        <v>781858</v>
      </c>
      <c r="X378" s="2">
        <f t="shared" si="51"/>
        <v>18142</v>
      </c>
      <c r="Y378" s="2">
        <f t="shared" si="74"/>
        <v>73369089.480133772</v>
      </c>
      <c r="Z378" s="2" t="str">
        <f t="shared" si="52"/>
        <v>MEEP</v>
      </c>
      <c r="AA378" s="2">
        <f>IF(Z378="HERE",Y378,AA377+Graph!$G$1*1000)</f>
        <v>119527804.64881478</v>
      </c>
      <c r="AB378" s="2">
        <f t="shared" si="63"/>
        <v>420000</v>
      </c>
      <c r="AC378" s="2">
        <f t="shared" si="75"/>
        <v>63576678.389560133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304</v>
      </c>
      <c r="C379" s="7"/>
      <c r="D379" s="2" t="e">
        <f t="shared" si="55"/>
        <v>#N/A</v>
      </c>
      <c r="E379" s="2" t="e">
        <f t="shared" si="67"/>
        <v>#N/A</v>
      </c>
      <c r="F379" s="2">
        <v>1082084.7401098907</v>
      </c>
      <c r="G379" s="2">
        <f t="shared" si="79"/>
        <v>781858</v>
      </c>
      <c r="H379" s="2">
        <f t="shared" si="76"/>
        <v>226585054.1752741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6215886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1161605.109523803</v>
      </c>
      <c r="Q379" s="2">
        <f t="shared" si="80"/>
        <v>800000</v>
      </c>
      <c r="R379" s="2">
        <f t="shared" si="77"/>
        <v>234296213.65540788</v>
      </c>
      <c r="S379" s="2">
        <f t="shared" si="58"/>
        <v>781858</v>
      </c>
      <c r="T379" s="2">
        <f t="shared" si="59"/>
        <v>18142</v>
      </c>
      <c r="U379" s="2">
        <f t="shared" si="60"/>
        <v>800000</v>
      </c>
      <c r="V379" s="2">
        <f t="shared" si="78"/>
        <v>160908982.1752741</v>
      </c>
      <c r="W379" s="2">
        <f t="shared" si="61"/>
        <v>781858</v>
      </c>
      <c r="X379" s="2">
        <f t="shared" si="51"/>
        <v>18142</v>
      </c>
      <c r="Y379" s="2">
        <f t="shared" si="74"/>
        <v>73387231.480133772</v>
      </c>
      <c r="Z379" s="2" t="str">
        <f t="shared" si="52"/>
        <v>MEEP</v>
      </c>
      <c r="AA379" s="2">
        <f>IF(Z379="HERE",Y379,AA378+Graph!$G$1*1000)</f>
        <v>119947804.64881478</v>
      </c>
      <c r="AB379" s="2">
        <f t="shared" si="63"/>
        <v>420000</v>
      </c>
      <c r="AC379" s="2">
        <f t="shared" si="75"/>
        <v>63576678.389560133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305</v>
      </c>
      <c r="C380" s="7"/>
      <c r="D380" s="2" t="e">
        <f t="shared" si="55"/>
        <v>#N/A</v>
      </c>
      <c r="E380" s="2" t="e">
        <f t="shared" si="67"/>
        <v>#N/A</v>
      </c>
      <c r="F380" s="2">
        <v>1084262.3054945022</v>
      </c>
      <c r="G380" s="2">
        <f t="shared" si="79"/>
        <v>781858</v>
      </c>
      <c r="H380" s="2">
        <f t="shared" si="76"/>
        <v>227366912.1752741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6234028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1164012.812184304</v>
      </c>
      <c r="Q380" s="2">
        <f t="shared" si="80"/>
        <v>800000</v>
      </c>
      <c r="R380" s="2">
        <f t="shared" si="77"/>
        <v>235096213.65540788</v>
      </c>
      <c r="S380" s="2">
        <f t="shared" si="58"/>
        <v>781858</v>
      </c>
      <c r="T380" s="2">
        <f t="shared" si="59"/>
        <v>18142</v>
      </c>
      <c r="U380" s="2">
        <f t="shared" si="60"/>
        <v>800000</v>
      </c>
      <c r="V380" s="2">
        <f t="shared" si="78"/>
        <v>161690840.1752741</v>
      </c>
      <c r="W380" s="2">
        <f t="shared" si="61"/>
        <v>781858</v>
      </c>
      <c r="X380" s="2">
        <f t="shared" si="51"/>
        <v>18142</v>
      </c>
      <c r="Y380" s="2">
        <f t="shared" si="74"/>
        <v>73405373.480133772</v>
      </c>
      <c r="Z380" s="2" t="str">
        <f t="shared" si="52"/>
        <v>MEEP</v>
      </c>
      <c r="AA380" s="2">
        <f>IF(Z380="HERE",Y380,AA379+Graph!$G$1*1000)</f>
        <v>120367804.64881478</v>
      </c>
      <c r="AB380" s="2">
        <f t="shared" si="63"/>
        <v>420000</v>
      </c>
      <c r="AC380" s="2">
        <f t="shared" si="75"/>
        <v>63576678.389560133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306</v>
      </c>
      <c r="C381" s="7"/>
      <c r="D381" s="2" t="e">
        <f t="shared" si="55"/>
        <v>#N/A</v>
      </c>
      <c r="E381" s="2" t="e">
        <f t="shared" si="67"/>
        <v>#N/A</v>
      </c>
      <c r="F381" s="2">
        <v>1086439.8708791137</v>
      </c>
      <c r="G381" s="2">
        <f t="shared" si="79"/>
        <v>781858</v>
      </c>
      <c r="H381" s="2">
        <f t="shared" si="76"/>
        <v>228148770.1752741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6252170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1166420.514844805</v>
      </c>
      <c r="Q381" s="2">
        <f t="shared" si="80"/>
        <v>800000</v>
      </c>
      <c r="R381" s="2">
        <f t="shared" si="77"/>
        <v>235896213.65540788</v>
      </c>
      <c r="S381" s="2">
        <f t="shared" si="58"/>
        <v>781858</v>
      </c>
      <c r="T381" s="2">
        <f t="shared" si="59"/>
        <v>18142</v>
      </c>
      <c r="U381" s="2">
        <f t="shared" si="60"/>
        <v>800000</v>
      </c>
      <c r="V381" s="2">
        <f t="shared" si="78"/>
        <v>162472698.1752741</v>
      </c>
      <c r="W381" s="2">
        <f t="shared" si="61"/>
        <v>781858</v>
      </c>
      <c r="X381" s="2">
        <f t="shared" si="51"/>
        <v>18142</v>
      </c>
      <c r="Y381" s="2">
        <f t="shared" si="74"/>
        <v>73423515.480133772</v>
      </c>
      <c r="Z381" s="2" t="str">
        <f t="shared" si="52"/>
        <v>MEEP</v>
      </c>
      <c r="AA381" s="2">
        <f>IF(Z381="HERE",Y381,AA380+Graph!$G$1*1000)</f>
        <v>120787804.64881478</v>
      </c>
      <c r="AB381" s="2">
        <f t="shared" si="63"/>
        <v>420000</v>
      </c>
      <c r="AC381" s="2">
        <f t="shared" si="75"/>
        <v>63576678.389560133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307</v>
      </c>
      <c r="C382" s="7"/>
      <c r="D382" s="2" t="e">
        <f t="shared" si="55"/>
        <v>#N/A</v>
      </c>
      <c r="E382" s="2" t="e">
        <f t="shared" si="67"/>
        <v>#N/A</v>
      </c>
      <c r="F382" s="2">
        <v>1088617.4362637401</v>
      </c>
      <c r="G382" s="2">
        <f t="shared" si="79"/>
        <v>781858</v>
      </c>
      <c r="H382" s="2">
        <f t="shared" si="76"/>
        <v>228930628.1752741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6270312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1168828.217505306</v>
      </c>
      <c r="Q382" s="2">
        <f t="shared" si="80"/>
        <v>800000</v>
      </c>
      <c r="R382" s="2">
        <f t="shared" si="77"/>
        <v>236696213.65540788</v>
      </c>
      <c r="S382" s="2">
        <f t="shared" si="58"/>
        <v>781858</v>
      </c>
      <c r="T382" s="2">
        <f t="shared" si="59"/>
        <v>18142</v>
      </c>
      <c r="U382" s="2">
        <f t="shared" si="60"/>
        <v>800000</v>
      </c>
      <c r="V382" s="2">
        <f t="shared" si="78"/>
        <v>163254556.1752741</v>
      </c>
      <c r="W382" s="2">
        <f t="shared" si="61"/>
        <v>781858</v>
      </c>
      <c r="X382" s="2">
        <f t="shared" si="51"/>
        <v>18142</v>
      </c>
      <c r="Y382" s="2">
        <f t="shared" si="74"/>
        <v>73441657.480133772</v>
      </c>
      <c r="Z382" s="2" t="str">
        <f t="shared" si="52"/>
        <v>MEEP</v>
      </c>
      <c r="AA382" s="2">
        <f>IF(Z382="HERE",Y382,AA381+Graph!$G$1*1000)</f>
        <v>121207804.64881478</v>
      </c>
      <c r="AB382" s="2">
        <f t="shared" si="63"/>
        <v>420000</v>
      </c>
      <c r="AC382" s="2">
        <f t="shared" si="75"/>
        <v>63576678.389560133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308</v>
      </c>
      <c r="C383" s="7"/>
      <c r="D383" s="2" t="e">
        <f t="shared" si="55"/>
        <v>#N/A</v>
      </c>
      <c r="E383" s="2" t="e">
        <f t="shared" si="67"/>
        <v>#N/A</v>
      </c>
      <c r="F383" s="2">
        <v>1090795.0016483516</v>
      </c>
      <c r="G383" s="2">
        <f t="shared" si="79"/>
        <v>781858</v>
      </c>
      <c r="H383" s="2">
        <f t="shared" si="76"/>
        <v>229712486.1752741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6288454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1171235.920165807</v>
      </c>
      <c r="Q383" s="2">
        <f t="shared" si="80"/>
        <v>800000</v>
      </c>
      <c r="R383" s="2">
        <f t="shared" si="77"/>
        <v>237496213.65540788</v>
      </c>
      <c r="S383" s="2">
        <f t="shared" si="58"/>
        <v>781858</v>
      </c>
      <c r="T383" s="2">
        <f t="shared" si="59"/>
        <v>18142</v>
      </c>
      <c r="U383" s="2">
        <f t="shared" si="60"/>
        <v>800000</v>
      </c>
      <c r="V383" s="2">
        <f t="shared" si="78"/>
        <v>164036414.1752741</v>
      </c>
      <c r="W383" s="2">
        <f t="shared" si="61"/>
        <v>781858</v>
      </c>
      <c r="X383" s="2">
        <f t="shared" si="51"/>
        <v>18142</v>
      </c>
      <c r="Y383" s="2">
        <f t="shared" si="74"/>
        <v>73459799.480133772</v>
      </c>
      <c r="Z383" s="2" t="str">
        <f t="shared" si="52"/>
        <v>MEEP</v>
      </c>
      <c r="AA383" s="2">
        <f>IF(Z383="HERE",Y383,AA382+Graph!$G$1*1000)</f>
        <v>121627804.64881478</v>
      </c>
      <c r="AB383" s="2">
        <f t="shared" si="63"/>
        <v>420000</v>
      </c>
      <c r="AC383" s="2">
        <f t="shared" si="75"/>
        <v>63576678.389560133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309</v>
      </c>
      <c r="C384" s="7"/>
      <c r="D384" s="2" t="e">
        <f t="shared" si="55"/>
        <v>#N/A</v>
      </c>
      <c r="E384" s="2" t="e">
        <f t="shared" si="67"/>
        <v>#N/A</v>
      </c>
      <c r="F384" s="2">
        <v>1092972.567032963</v>
      </c>
      <c r="G384" s="2">
        <f t="shared" si="79"/>
        <v>781858</v>
      </c>
      <c r="H384" s="2">
        <f t="shared" si="76"/>
        <v>230494344.1752741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6306596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1173643.6228262931</v>
      </c>
      <c r="Q384" s="2">
        <f t="shared" si="80"/>
        <v>800000</v>
      </c>
      <c r="R384" s="2">
        <f t="shared" si="77"/>
        <v>238296213.65540788</v>
      </c>
      <c r="S384" s="2">
        <f t="shared" si="58"/>
        <v>781858</v>
      </c>
      <c r="T384" s="2">
        <f t="shared" si="59"/>
        <v>18142</v>
      </c>
      <c r="U384" s="2">
        <f t="shared" si="60"/>
        <v>800000</v>
      </c>
      <c r="V384" s="2">
        <f t="shared" si="78"/>
        <v>164818272.1752741</v>
      </c>
      <c r="W384" s="2">
        <f t="shared" si="61"/>
        <v>781858</v>
      </c>
      <c r="X384" s="2">
        <f t="shared" si="51"/>
        <v>18142</v>
      </c>
      <c r="Y384" s="2">
        <f t="shared" si="74"/>
        <v>73477941.480133772</v>
      </c>
      <c r="Z384" s="2" t="str">
        <f t="shared" si="52"/>
        <v>MEEP</v>
      </c>
      <c r="AA384" s="2">
        <f>IF(Z384="HERE",Y384,AA383+Graph!$G$1*1000)</f>
        <v>122047804.64881478</v>
      </c>
      <c r="AB384" s="2">
        <f t="shared" si="63"/>
        <v>420000</v>
      </c>
      <c r="AC384" s="2">
        <f t="shared" si="75"/>
        <v>63576678.389560133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310</v>
      </c>
      <c r="C385" s="7"/>
      <c r="D385" s="2" t="e">
        <f t="shared" si="55"/>
        <v>#N/A</v>
      </c>
      <c r="E385" s="2" t="e">
        <f t="shared" si="67"/>
        <v>#N/A</v>
      </c>
      <c r="F385" s="2">
        <v>1095150.1324175745</v>
      </c>
      <c r="G385" s="2">
        <f t="shared" si="79"/>
        <v>781858</v>
      </c>
      <c r="H385" s="2">
        <f t="shared" si="76"/>
        <v>231276202.1752741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6324738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1176051.3254867941</v>
      </c>
      <c r="Q385" s="2">
        <f t="shared" si="80"/>
        <v>800000</v>
      </c>
      <c r="R385" s="2">
        <f t="shared" si="77"/>
        <v>239096213.65540788</v>
      </c>
      <c r="S385" s="2">
        <f t="shared" si="58"/>
        <v>781858</v>
      </c>
      <c r="T385" s="2">
        <f t="shared" si="59"/>
        <v>18142</v>
      </c>
      <c r="U385" s="2">
        <f t="shared" si="60"/>
        <v>800000</v>
      </c>
      <c r="V385" s="2">
        <f t="shared" si="78"/>
        <v>165600130.1752741</v>
      </c>
      <c r="W385" s="2">
        <f t="shared" si="61"/>
        <v>781858</v>
      </c>
      <c r="X385" s="2">
        <f t="shared" si="51"/>
        <v>18142</v>
      </c>
      <c r="Y385" s="2">
        <f t="shared" si="74"/>
        <v>73496083.480133772</v>
      </c>
      <c r="Z385" s="2" t="str">
        <f t="shared" si="52"/>
        <v>MEEP</v>
      </c>
      <c r="AA385" s="2">
        <f>IF(Z385="HERE",Y385,AA384+Graph!$G$1*1000)</f>
        <v>122467804.64881478</v>
      </c>
      <c r="AB385" s="2">
        <f t="shared" si="63"/>
        <v>420000</v>
      </c>
      <c r="AC385" s="2">
        <f t="shared" si="75"/>
        <v>63576678.389560133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6:I385">
    <cfRule type="cellIs" dxfId="39" priority="34" operator="greaterThan">
      <formula>0</formula>
    </cfRule>
  </conditionalFormatting>
  <conditionalFormatting sqref="C31:C64 C117:C385 C76:C114">
    <cfRule type="cellIs" dxfId="38" priority="35" operator="greaterThan">
      <formula>0</formula>
    </cfRule>
  </conditionalFormatting>
  <conditionalFormatting sqref="C31:C64 C117:C385 C76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7" priority="37" operator="greaterThan">
      <formula>0</formula>
    </cfRule>
  </conditionalFormatting>
  <conditionalFormatting sqref="C115">
    <cfRule type="cellIs" dxfId="36" priority="38" operator="greaterThan">
      <formula>0</formula>
    </cfRule>
  </conditionalFormatting>
  <conditionalFormatting sqref="C65">
    <cfRule type="cellIs" dxfId="35" priority="32" operator="greaterThan">
      <formula>0</formula>
    </cfRule>
  </conditionalFormatting>
  <conditionalFormatting sqref="C65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4" priority="31" operator="greaterThan">
      <formula>0</formula>
    </cfRule>
  </conditionalFormatting>
  <conditionalFormatting sqref="C66">
    <cfRule type="cellIs" dxfId="33" priority="29" operator="greaterThan">
      <formula>0</formula>
    </cfRule>
  </conditionalFormatting>
  <conditionalFormatting sqref="C66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2" priority="28" operator="greaterThan">
      <formula>0</formula>
    </cfRule>
  </conditionalFormatting>
  <conditionalFormatting sqref="C67">
    <cfRule type="cellIs" dxfId="31" priority="26" operator="greaterThan">
      <formula>0</formula>
    </cfRule>
  </conditionalFormatting>
  <conditionalFormatting sqref="C6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0" priority="25" operator="greaterThan">
      <formula>0</formula>
    </cfRule>
  </conditionalFormatting>
  <conditionalFormatting sqref="C68">
    <cfRule type="cellIs" dxfId="29" priority="23" operator="greaterThan">
      <formula>0</formula>
    </cfRule>
  </conditionalFormatting>
  <conditionalFormatting sqref="C6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8" priority="22" operator="greaterThan">
      <formula>0</formula>
    </cfRule>
  </conditionalFormatting>
  <conditionalFormatting sqref="C69">
    <cfRule type="cellIs" dxfId="27" priority="20" operator="greaterThan">
      <formula>0</formula>
    </cfRule>
  </conditionalFormatting>
  <conditionalFormatting sqref="C6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6" priority="19" operator="greaterThan">
      <formula>0</formula>
    </cfRule>
  </conditionalFormatting>
  <conditionalFormatting sqref="C70">
    <cfRule type="cellIs" dxfId="25" priority="17" operator="greaterThan">
      <formula>0</formula>
    </cfRule>
  </conditionalFormatting>
  <conditionalFormatting sqref="C7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4" priority="16" operator="greaterThan">
      <formula>0</formula>
    </cfRule>
  </conditionalFormatting>
  <conditionalFormatting sqref="C71">
    <cfRule type="cellIs" dxfId="23" priority="14" operator="greaterThan">
      <formula>0</formula>
    </cfRule>
  </conditionalFormatting>
  <conditionalFormatting sqref="C7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2" priority="13" operator="greaterThan">
      <formula>0</formula>
    </cfRule>
  </conditionalFormatting>
  <conditionalFormatting sqref="C72">
    <cfRule type="cellIs" dxfId="21" priority="11" operator="greaterThan">
      <formula>0</formula>
    </cfRule>
  </conditionalFormatting>
  <conditionalFormatting sqref="C7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0" priority="10" operator="greaterThan">
      <formula>0</formula>
    </cfRule>
  </conditionalFormatting>
  <conditionalFormatting sqref="C73">
    <cfRule type="cellIs" dxfId="19" priority="8" operator="greaterThan">
      <formula>0</formula>
    </cfRule>
  </conditionalFormatting>
  <conditionalFormatting sqref="C7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8" priority="7" operator="greaterThan">
      <formula>0</formula>
    </cfRule>
  </conditionalFormatting>
  <conditionalFormatting sqref="C74">
    <cfRule type="cellIs" dxfId="17" priority="5" operator="greaterThan">
      <formula>0</formula>
    </cfRule>
  </conditionalFormatting>
  <conditionalFormatting sqref="C7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6" priority="4" operator="greaterThan">
      <formula>0</formula>
    </cfRule>
  </conditionalFormatting>
  <conditionalFormatting sqref="C75">
    <cfRule type="cellIs" dxfId="8" priority="2" operator="greaterThan">
      <formula>0</formula>
    </cfRule>
  </conditionalFormatting>
  <conditionalFormatting sqref="C7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338170.79963369668</v>
      </c>
      <c r="G37" s="19">
        <v>4062501</v>
      </c>
      <c r="H37" s="19">
        <v>452301</v>
      </c>
      <c r="I37" s="29">
        <v>950730.94285714289</v>
      </c>
      <c r="J37" s="19">
        <v>338170.79963369668</v>
      </c>
      <c r="K37" s="19">
        <v>4062501</v>
      </c>
      <c r="L37" s="19">
        <v>452301</v>
      </c>
      <c r="M37" s="29">
        <v>950730.94285714289</v>
      </c>
      <c r="N37" s="26">
        <v>338170.79963369668</v>
      </c>
      <c r="O37" s="26">
        <v>4062501</v>
      </c>
      <c r="P37" s="19">
        <v>452301</v>
      </c>
      <c r="Q37" s="29">
        <v>950730.94285714289</v>
      </c>
      <c r="R37" s="26">
        <v>338170.79963369668</v>
      </c>
      <c r="S37" s="26">
        <v>4062501</v>
      </c>
      <c r="T37" s="19">
        <v>452301</v>
      </c>
      <c r="U37" s="29">
        <v>950730.94285714289</v>
      </c>
      <c r="V37" s="26">
        <v>338170.79963369668</v>
      </c>
      <c r="W37" s="26">
        <v>4062501</v>
      </c>
      <c r="X37" s="19">
        <v>452301</v>
      </c>
      <c r="Y37" s="29">
        <v>950730.94285714289</v>
      </c>
      <c r="Z37" s="26">
        <v>338170.79963369668</v>
      </c>
      <c r="AA37" s="26">
        <v>4062501</v>
      </c>
      <c r="AB37" s="19">
        <v>452301</v>
      </c>
      <c r="AC37" s="29">
        <v>950730.94285714289</v>
      </c>
      <c r="AD37" s="26">
        <v>338170.79963369668</v>
      </c>
      <c r="AE37" s="26">
        <v>4062501</v>
      </c>
      <c r="AF37" s="19">
        <v>452301</v>
      </c>
      <c r="AG37" s="29">
        <v>950730.94285714289</v>
      </c>
      <c r="AH37" s="26">
        <v>338170.79963369668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340578.50229419768</v>
      </c>
      <c r="G38" s="19">
        <v>4266577</v>
      </c>
      <c r="H38" s="19">
        <v>456866</v>
      </c>
      <c r="I38" s="29">
        <v>998824.88571428577</v>
      </c>
      <c r="J38" s="19">
        <v>340578.50229419768</v>
      </c>
      <c r="K38" s="19">
        <v>4266577</v>
      </c>
      <c r="L38" s="19">
        <v>456866</v>
      </c>
      <c r="M38" s="29">
        <v>998824.88571428577</v>
      </c>
      <c r="N38" s="26">
        <v>340578.50229419768</v>
      </c>
      <c r="O38" s="26">
        <v>4266577</v>
      </c>
      <c r="P38" s="19">
        <v>456866</v>
      </c>
      <c r="Q38" s="29">
        <v>998824.88571428577</v>
      </c>
      <c r="R38" s="26">
        <v>340578.50229419768</v>
      </c>
      <c r="S38" s="26">
        <v>4266577</v>
      </c>
      <c r="T38" s="19">
        <v>456866</v>
      </c>
      <c r="U38" s="29">
        <v>998824.88571428577</v>
      </c>
      <c r="V38" s="26">
        <v>340578.50229419768</v>
      </c>
      <c r="W38" s="26">
        <v>4266577</v>
      </c>
      <c r="X38" s="19">
        <v>456866</v>
      </c>
      <c r="Y38" s="29">
        <v>998824.88571428577</v>
      </c>
      <c r="Z38" s="26">
        <v>340578.50229419768</v>
      </c>
      <c r="AA38" s="26">
        <v>4266577</v>
      </c>
      <c r="AB38" s="19">
        <v>456866</v>
      </c>
      <c r="AC38" s="29">
        <v>998824.88571428577</v>
      </c>
      <c r="AD38" s="26">
        <v>340578.50229419768</v>
      </c>
      <c r="AE38" s="26">
        <v>4266577</v>
      </c>
      <c r="AF38" s="19">
        <v>456866</v>
      </c>
      <c r="AG38" s="29">
        <v>998824.88571428577</v>
      </c>
      <c r="AH38" s="26">
        <v>340578.50229419768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342986.20495469868</v>
      </c>
      <c r="G39" s="19">
        <v>4609740</v>
      </c>
      <c r="H39" s="19">
        <v>460625</v>
      </c>
      <c r="I39" s="29">
        <v>1046918.8285714284</v>
      </c>
      <c r="J39" s="19">
        <v>342986.20495469868</v>
      </c>
      <c r="K39" s="19">
        <v>4609740</v>
      </c>
      <c r="L39" s="19">
        <v>460625</v>
      </c>
      <c r="M39" s="29">
        <v>1046918.8285714284</v>
      </c>
      <c r="N39" s="26">
        <v>342986.20495469868</v>
      </c>
      <c r="O39" s="26">
        <v>4609740</v>
      </c>
      <c r="P39" s="19">
        <v>460625</v>
      </c>
      <c r="Q39" s="29">
        <v>1046918.8285714284</v>
      </c>
      <c r="R39" s="26">
        <v>342986.20495469868</v>
      </c>
      <c r="S39" s="26">
        <v>4609740</v>
      </c>
      <c r="T39" s="19">
        <v>460625</v>
      </c>
      <c r="U39" s="29">
        <v>1046918.8285714284</v>
      </c>
      <c r="V39" s="26">
        <v>342986.20495469868</v>
      </c>
      <c r="W39" s="26">
        <v>4609740</v>
      </c>
      <c r="X39" s="19">
        <v>460625</v>
      </c>
      <c r="Y39" s="29">
        <v>1046918.8285714284</v>
      </c>
      <c r="Z39" s="26">
        <v>342986.20495469868</v>
      </c>
      <c r="AA39" s="26">
        <v>4609740</v>
      </c>
      <c r="AB39" s="19">
        <v>460625</v>
      </c>
      <c r="AC39" s="29">
        <v>1046918.8285714284</v>
      </c>
      <c r="AD39" s="26">
        <v>342986.20495469868</v>
      </c>
      <c r="AE39" s="26">
        <v>4609740</v>
      </c>
      <c r="AF39" s="19">
        <v>460625</v>
      </c>
      <c r="AG39" s="29">
        <v>1046918.8285714284</v>
      </c>
      <c r="AH39" s="26">
        <v>342986.20495469868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345393.90761519969</v>
      </c>
      <c r="G40" s="19">
        <v>4973248</v>
      </c>
      <c r="H40" s="19">
        <v>464036</v>
      </c>
      <c r="I40" s="29">
        <v>1095012.7714285713</v>
      </c>
      <c r="J40" s="19">
        <v>345393.90761519969</v>
      </c>
      <c r="K40" s="19">
        <v>4973248</v>
      </c>
      <c r="L40" s="19">
        <v>464036</v>
      </c>
      <c r="M40" s="29">
        <v>1095012.7714285713</v>
      </c>
      <c r="N40" s="26">
        <v>345393.90761519969</v>
      </c>
      <c r="O40" s="26">
        <v>4973248</v>
      </c>
      <c r="P40" s="19">
        <v>464036</v>
      </c>
      <c r="Q40" s="29">
        <v>1095012.7714285713</v>
      </c>
      <c r="R40" s="26">
        <v>345393.90761519969</v>
      </c>
      <c r="S40" s="26">
        <v>4973248</v>
      </c>
      <c r="T40" s="19">
        <v>464036</v>
      </c>
      <c r="U40" s="29">
        <v>1095012.7714285713</v>
      </c>
      <c r="V40" s="26">
        <v>345393.90761519969</v>
      </c>
      <c r="W40" s="26">
        <v>4973248</v>
      </c>
      <c r="X40" s="19">
        <v>464036</v>
      </c>
      <c r="Y40" s="29">
        <v>1095012.7714285713</v>
      </c>
      <c r="Z40" s="26">
        <v>345393.90761519969</v>
      </c>
      <c r="AA40" s="26">
        <v>4973248</v>
      </c>
      <c r="AB40" s="19">
        <v>464036</v>
      </c>
      <c r="AC40" s="29">
        <v>1095012.7714285713</v>
      </c>
      <c r="AD40" s="26">
        <v>345393.90761519969</v>
      </c>
      <c r="AE40" s="26">
        <v>4973248</v>
      </c>
      <c r="AF40" s="19">
        <v>464036</v>
      </c>
      <c r="AG40" s="29">
        <v>1095012.7714285713</v>
      </c>
      <c r="AH40" s="26">
        <v>345393.90761519969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347801.61027568579</v>
      </c>
      <c r="G41" s="19">
        <v>5383103</v>
      </c>
      <c r="H41" s="19">
        <v>466796</v>
      </c>
      <c r="I41" s="29">
        <v>1143106.7142857143</v>
      </c>
      <c r="J41" s="19">
        <v>347801.61027568579</v>
      </c>
      <c r="K41" s="19">
        <v>5383103</v>
      </c>
      <c r="L41" s="19">
        <v>466796</v>
      </c>
      <c r="M41" s="29">
        <v>1143106.7142857143</v>
      </c>
      <c r="N41" s="26">
        <v>347801.61027568579</v>
      </c>
      <c r="O41" s="26">
        <v>5383103</v>
      </c>
      <c r="P41" s="19">
        <v>466796</v>
      </c>
      <c r="Q41" s="29">
        <v>1143106.7142857143</v>
      </c>
      <c r="R41" s="26">
        <v>347801.61027568579</v>
      </c>
      <c r="S41" s="26">
        <v>5383103</v>
      </c>
      <c r="T41" s="19">
        <v>466796</v>
      </c>
      <c r="U41" s="29">
        <v>1143106.7142857143</v>
      </c>
      <c r="V41" s="26">
        <v>347801.61027568579</v>
      </c>
      <c r="W41" s="26">
        <v>5383103</v>
      </c>
      <c r="X41" s="19">
        <v>466796</v>
      </c>
      <c r="Y41" s="29">
        <v>1143106.7142857143</v>
      </c>
      <c r="Z41" s="26">
        <v>347801.61027568579</v>
      </c>
      <c r="AA41" s="26">
        <v>5383103</v>
      </c>
      <c r="AB41" s="19">
        <v>466796</v>
      </c>
      <c r="AC41" s="29">
        <v>1143106.7142857143</v>
      </c>
      <c r="AD41" s="26">
        <v>347801.61027568579</v>
      </c>
      <c r="AE41" s="26">
        <v>5383103</v>
      </c>
      <c r="AF41" s="19">
        <v>466796</v>
      </c>
      <c r="AG41" s="29">
        <v>1143106.7142857143</v>
      </c>
      <c r="AH41" s="26">
        <v>347801.61027568579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350209.31293618679</v>
      </c>
      <c r="G42" s="19">
        <v>5861351</v>
      </c>
      <c r="H42" s="19">
        <v>468617</v>
      </c>
      <c r="I42" s="29">
        <v>1191200.6571428571</v>
      </c>
      <c r="J42" s="19">
        <v>350209.31293618679</v>
      </c>
      <c r="K42" s="19">
        <v>5861351</v>
      </c>
      <c r="L42" s="19">
        <v>468617</v>
      </c>
      <c r="M42" s="29">
        <v>1191200.6571428571</v>
      </c>
      <c r="N42" s="26">
        <v>350209.31293618679</v>
      </c>
      <c r="O42" s="26">
        <v>5861351</v>
      </c>
      <c r="P42" s="19">
        <v>468617</v>
      </c>
      <c r="Q42" s="29">
        <v>1191200.6571428571</v>
      </c>
      <c r="R42" s="26">
        <v>350209.31293618679</v>
      </c>
      <c r="S42" s="26">
        <v>5861351</v>
      </c>
      <c r="T42" s="19">
        <v>468617</v>
      </c>
      <c r="U42" s="29">
        <v>1191200.6571428571</v>
      </c>
      <c r="V42" s="26">
        <v>350209.31293618679</v>
      </c>
      <c r="W42" s="26">
        <v>5861351</v>
      </c>
      <c r="X42" s="19">
        <v>468617</v>
      </c>
      <c r="Y42" s="29">
        <v>1191200.6571428571</v>
      </c>
      <c r="Z42" s="26">
        <v>350209.31293618679</v>
      </c>
      <c r="AA42" s="26">
        <v>5861351</v>
      </c>
      <c r="AB42" s="19">
        <v>468617</v>
      </c>
      <c r="AC42" s="29">
        <v>1191200.6571428571</v>
      </c>
      <c r="AD42" s="26">
        <v>350209.31293618679</v>
      </c>
      <c r="AE42" s="26">
        <v>5861351</v>
      </c>
      <c r="AF42" s="19">
        <v>468617</v>
      </c>
      <c r="AG42" s="29">
        <v>1191200.6571428571</v>
      </c>
      <c r="AH42" s="26">
        <v>350209.31293618679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352617.01559668779</v>
      </c>
      <c r="G43" s="19">
        <v>6353321</v>
      </c>
      <c r="H43" s="19">
        <v>469660</v>
      </c>
      <c r="I43" s="29">
        <v>1240389.8500000001</v>
      </c>
      <c r="J43" s="19">
        <v>352617.01559668779</v>
      </c>
      <c r="K43" s="19">
        <v>6353321</v>
      </c>
      <c r="L43" s="19">
        <v>469660</v>
      </c>
      <c r="M43" s="29">
        <v>1240389.8500000001</v>
      </c>
      <c r="N43" s="26">
        <v>352617.01559668779</v>
      </c>
      <c r="O43" s="26">
        <v>6353321</v>
      </c>
      <c r="P43" s="19">
        <v>469660</v>
      </c>
      <c r="Q43" s="29">
        <v>1240389.8500000001</v>
      </c>
      <c r="R43" s="26">
        <v>352617.01559668779</v>
      </c>
      <c r="S43" s="26">
        <v>6353321</v>
      </c>
      <c r="T43" s="19">
        <v>469660</v>
      </c>
      <c r="U43" s="29">
        <v>1240389.8500000001</v>
      </c>
      <c r="V43" s="26">
        <v>352617.01559668779</v>
      </c>
      <c r="W43" s="26">
        <v>6353321</v>
      </c>
      <c r="X43" s="19">
        <v>469660</v>
      </c>
      <c r="Y43" s="29">
        <v>1240389.8500000001</v>
      </c>
      <c r="Z43" s="26">
        <v>352617.01559668779</v>
      </c>
      <c r="AA43" s="26">
        <v>6353321</v>
      </c>
      <c r="AB43" s="19">
        <v>469660</v>
      </c>
      <c r="AC43" s="29">
        <v>1240389.8500000001</v>
      </c>
      <c r="AD43" s="26">
        <v>352617.01559668779</v>
      </c>
      <c r="AE43" s="26">
        <v>6353321</v>
      </c>
      <c r="AF43" s="19">
        <v>469660</v>
      </c>
      <c r="AG43" s="29">
        <v>1240389.8500000001</v>
      </c>
      <c r="AH43" s="26">
        <v>352617.01559668779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355024.7182571888</v>
      </c>
      <c r="G44" s="19">
        <v>6573570</v>
      </c>
      <c r="H44" s="19">
        <v>470478</v>
      </c>
      <c r="I44" s="29">
        <v>1361477.5625</v>
      </c>
      <c r="J44" s="19">
        <v>355024.7182571888</v>
      </c>
      <c r="K44" s="19">
        <v>6573570</v>
      </c>
      <c r="L44" s="19">
        <v>470478</v>
      </c>
      <c r="M44" s="29">
        <v>1361477.5625</v>
      </c>
      <c r="N44" s="26">
        <v>355024.7182571888</v>
      </c>
      <c r="O44" s="26">
        <v>6573570</v>
      </c>
      <c r="P44" s="19">
        <v>470478</v>
      </c>
      <c r="Q44" s="29">
        <v>1361477.5625</v>
      </c>
      <c r="R44" s="26">
        <v>355024.7182571888</v>
      </c>
      <c r="S44" s="26">
        <v>6573570</v>
      </c>
      <c r="T44" s="19">
        <v>470478</v>
      </c>
      <c r="U44" s="29">
        <v>1361477.5625</v>
      </c>
      <c r="V44" s="26">
        <v>355024.7182571888</v>
      </c>
      <c r="W44" s="26">
        <v>6573570</v>
      </c>
      <c r="X44" s="19">
        <v>470478</v>
      </c>
      <c r="Y44" s="29">
        <v>1361477.5625</v>
      </c>
      <c r="Z44" s="26">
        <v>355024.7182571888</v>
      </c>
      <c r="AA44" s="26">
        <v>6573570</v>
      </c>
      <c r="AB44" s="19">
        <v>470478</v>
      </c>
      <c r="AC44" s="29">
        <v>1361477.5625</v>
      </c>
      <c r="AD44" s="26">
        <v>355024.7182571888</v>
      </c>
      <c r="AE44" s="26">
        <v>6573570</v>
      </c>
      <c r="AF44" s="19">
        <v>470478</v>
      </c>
      <c r="AG44" s="29">
        <v>1361477.5625</v>
      </c>
      <c r="AH44" s="26">
        <v>355024.7182571888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357432.4209176749</v>
      </c>
      <c r="G45" s="19">
        <v>6853372</v>
      </c>
      <c r="H45" s="19">
        <v>472446</v>
      </c>
      <c r="I45" s="29">
        <v>1482565.2749999999</v>
      </c>
      <c r="J45" s="19">
        <v>357432.4209176749</v>
      </c>
      <c r="K45" s="19">
        <v>6853372</v>
      </c>
      <c r="L45" s="19">
        <v>472446</v>
      </c>
      <c r="M45" s="29">
        <v>1482565.2749999999</v>
      </c>
      <c r="N45" s="26">
        <v>357432.4209176749</v>
      </c>
      <c r="O45" s="26">
        <v>6853372</v>
      </c>
      <c r="P45" s="19">
        <v>472446</v>
      </c>
      <c r="Q45" s="29">
        <v>1482565.2749999999</v>
      </c>
      <c r="R45" s="26">
        <v>357432.4209176749</v>
      </c>
      <c r="S45" s="26">
        <v>6853372</v>
      </c>
      <c r="T45" s="19">
        <v>472446</v>
      </c>
      <c r="U45" s="29">
        <v>1482565.2749999999</v>
      </c>
      <c r="V45" s="26">
        <v>357432.4209176749</v>
      </c>
      <c r="W45" s="26">
        <v>6853372</v>
      </c>
      <c r="X45" s="19">
        <v>472446</v>
      </c>
      <c r="Y45" s="29">
        <v>1482565.2749999999</v>
      </c>
      <c r="Z45" s="26">
        <v>357432.4209176749</v>
      </c>
      <c r="AA45" s="26">
        <v>6853372</v>
      </c>
      <c r="AB45" s="19">
        <v>472446</v>
      </c>
      <c r="AC45" s="29">
        <v>1482565.2749999999</v>
      </c>
      <c r="AD45" s="26">
        <v>357432.4209176749</v>
      </c>
      <c r="AE45" s="26">
        <v>6853372</v>
      </c>
      <c r="AF45" s="19">
        <v>472446</v>
      </c>
      <c r="AG45" s="29">
        <v>1482565.2749999999</v>
      </c>
      <c r="AH45" s="26">
        <v>357432.4209176749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359840.1235781759</v>
      </c>
      <c r="G46" s="19">
        <v>7164387</v>
      </c>
      <c r="H46" s="19">
        <v>474156</v>
      </c>
      <c r="I46" s="29">
        <v>1603652.9875</v>
      </c>
      <c r="J46" s="19">
        <v>359840.1235781759</v>
      </c>
      <c r="K46" s="19">
        <v>7164387</v>
      </c>
      <c r="L46" s="19">
        <v>474156</v>
      </c>
      <c r="M46" s="29">
        <v>1603652.9875</v>
      </c>
      <c r="N46" s="26">
        <v>359840.1235781759</v>
      </c>
      <c r="O46" s="26">
        <v>7164387</v>
      </c>
      <c r="P46" s="19">
        <v>474156</v>
      </c>
      <c r="Q46" s="29">
        <v>1603652.9875</v>
      </c>
      <c r="R46" s="26">
        <v>359840.1235781759</v>
      </c>
      <c r="S46" s="26">
        <v>7164387</v>
      </c>
      <c r="T46" s="19">
        <v>474156</v>
      </c>
      <c r="U46" s="29">
        <v>1603652.9875</v>
      </c>
      <c r="V46" s="26">
        <v>359840.1235781759</v>
      </c>
      <c r="W46" s="26">
        <v>7164387</v>
      </c>
      <c r="X46" s="19">
        <v>474156</v>
      </c>
      <c r="Y46" s="29">
        <v>1603652.9875</v>
      </c>
      <c r="Z46" s="26">
        <v>359840.1235781759</v>
      </c>
      <c r="AA46" s="26">
        <v>7164387</v>
      </c>
      <c r="AB46" s="19">
        <v>474156</v>
      </c>
      <c r="AC46" s="29">
        <v>1603652.9875</v>
      </c>
      <c r="AD46" s="26">
        <v>359840.1235781759</v>
      </c>
      <c r="AE46" s="26">
        <v>7164387</v>
      </c>
      <c r="AF46" s="19">
        <v>474156</v>
      </c>
      <c r="AG46" s="29">
        <v>1603652.9875</v>
      </c>
      <c r="AH46" s="26">
        <v>359840.1235781759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362247.82623867691</v>
      </c>
      <c r="G47" s="19">
        <v>7447199</v>
      </c>
      <c r="H47" s="19">
        <v>476485</v>
      </c>
      <c r="I47" s="29">
        <v>1724740.7000000002</v>
      </c>
      <c r="J47" s="19">
        <v>362247.82623867691</v>
      </c>
      <c r="K47" s="19">
        <v>7447199</v>
      </c>
      <c r="L47" s="19">
        <v>476485</v>
      </c>
      <c r="M47" s="29">
        <v>1724740.7000000002</v>
      </c>
      <c r="N47" s="26">
        <v>362247.82623867691</v>
      </c>
      <c r="O47" s="26">
        <v>7447199</v>
      </c>
      <c r="P47" s="19">
        <v>476485</v>
      </c>
      <c r="Q47" s="29">
        <v>1724740.7000000002</v>
      </c>
      <c r="R47" s="26">
        <v>362247.82623867691</v>
      </c>
      <c r="S47" s="26">
        <v>7447199</v>
      </c>
      <c r="T47" s="19">
        <v>476485</v>
      </c>
      <c r="U47" s="29">
        <v>1724740.7000000002</v>
      </c>
      <c r="V47" s="26">
        <v>362247.82623867691</v>
      </c>
      <c r="W47" s="26">
        <v>7447199</v>
      </c>
      <c r="X47" s="19">
        <v>476485</v>
      </c>
      <c r="Y47" s="29">
        <v>1724740.7000000002</v>
      </c>
      <c r="Z47" s="26">
        <v>362247.82623867691</v>
      </c>
      <c r="AA47" s="26">
        <v>7447199</v>
      </c>
      <c r="AB47" s="19">
        <v>476485</v>
      </c>
      <c r="AC47" s="29">
        <v>1724740.7000000002</v>
      </c>
      <c r="AD47" s="26">
        <v>362247.82623867691</v>
      </c>
      <c r="AE47" s="26">
        <v>7447199</v>
      </c>
      <c r="AF47" s="19">
        <v>476485</v>
      </c>
      <c r="AG47" s="29">
        <v>1724740.7000000002</v>
      </c>
      <c r="AH47" s="26">
        <v>362247.82623867691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364655.52889917791</v>
      </c>
      <c r="G48" s="19">
        <v>7891184</v>
      </c>
      <c r="H48" s="19">
        <v>478254</v>
      </c>
      <c r="I48" s="29">
        <v>1845828.4125000001</v>
      </c>
      <c r="J48" s="19">
        <v>364655.52889917791</v>
      </c>
      <c r="K48" s="19">
        <v>7891184</v>
      </c>
      <c r="L48" s="19">
        <v>478254</v>
      </c>
      <c r="M48" s="29">
        <v>1845828.4125000001</v>
      </c>
      <c r="N48" s="26">
        <v>364655.52889917791</v>
      </c>
      <c r="O48" s="26">
        <v>7891184</v>
      </c>
      <c r="P48" s="19">
        <v>478254</v>
      </c>
      <c r="Q48" s="29">
        <v>1845828.4125000001</v>
      </c>
      <c r="R48" s="26">
        <v>364655.52889917791</v>
      </c>
      <c r="S48" s="26">
        <v>7891184</v>
      </c>
      <c r="T48" s="19">
        <v>478254</v>
      </c>
      <c r="U48" s="29">
        <v>1845828.4125000001</v>
      </c>
      <c r="V48" s="26">
        <v>364655.52889917791</v>
      </c>
      <c r="W48" s="26">
        <v>7891184</v>
      </c>
      <c r="X48" s="19">
        <v>478254</v>
      </c>
      <c r="Y48" s="29">
        <v>1845828.4125000001</v>
      </c>
      <c r="Z48" s="26">
        <v>364655.52889917791</v>
      </c>
      <c r="AA48" s="26">
        <v>7891184</v>
      </c>
      <c r="AB48" s="19">
        <v>478254</v>
      </c>
      <c r="AC48" s="29">
        <v>1845828.4125000001</v>
      </c>
      <c r="AD48" s="26">
        <v>364655.52889917791</v>
      </c>
      <c r="AE48" s="26">
        <v>7891184</v>
      </c>
      <c r="AF48" s="19">
        <v>478254</v>
      </c>
      <c r="AG48" s="29">
        <v>1845828.4125000001</v>
      </c>
      <c r="AH48" s="26">
        <v>364655.52889917791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367063.23155966401</v>
      </c>
      <c r="G49" s="19">
        <v>8378940</v>
      </c>
      <c r="H49" s="19">
        <v>480432</v>
      </c>
      <c r="I49" s="29">
        <v>1966916.125</v>
      </c>
      <c r="J49" s="19">
        <v>367063.23155966401</v>
      </c>
      <c r="K49" s="19">
        <v>8378940</v>
      </c>
      <c r="L49" s="19">
        <v>480432</v>
      </c>
      <c r="M49" s="29">
        <v>1966916.125</v>
      </c>
      <c r="N49" s="26">
        <v>367063.23155966401</v>
      </c>
      <c r="O49" s="26">
        <v>8378940</v>
      </c>
      <c r="P49" s="19">
        <v>480432</v>
      </c>
      <c r="Q49" s="29">
        <v>1966916.125</v>
      </c>
      <c r="R49" s="26">
        <v>367063.23155966401</v>
      </c>
      <c r="S49" s="26">
        <v>8378940</v>
      </c>
      <c r="T49" s="19">
        <v>480432</v>
      </c>
      <c r="U49" s="29">
        <v>1966916.125</v>
      </c>
      <c r="V49" s="26">
        <v>367063.23155966401</v>
      </c>
      <c r="W49" s="26">
        <v>8378940</v>
      </c>
      <c r="X49" s="19">
        <v>480432</v>
      </c>
      <c r="Y49" s="29">
        <v>1966916.125</v>
      </c>
      <c r="Z49" s="26">
        <v>367063.23155966401</v>
      </c>
      <c r="AA49" s="26">
        <v>8378940</v>
      </c>
      <c r="AB49" s="19">
        <v>480432</v>
      </c>
      <c r="AC49" s="29">
        <v>1966916.125</v>
      </c>
      <c r="AD49" s="26">
        <v>367063.23155966401</v>
      </c>
      <c r="AE49" s="26">
        <v>8378940</v>
      </c>
      <c r="AF49" s="19">
        <v>480432</v>
      </c>
      <c r="AG49" s="29">
        <v>1966916.125</v>
      </c>
      <c r="AH49" s="26">
        <v>367063.23155966401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369470.93422016501</v>
      </c>
      <c r="G50" s="19">
        <v>8977329</v>
      </c>
      <c r="H50" s="19">
        <v>491053</v>
      </c>
      <c r="I50" s="29">
        <v>2088003.8374999999</v>
      </c>
      <c r="J50" s="19">
        <v>369470.93422016501</v>
      </c>
      <c r="K50" s="19">
        <v>8977329</v>
      </c>
      <c r="L50" s="19">
        <v>491053</v>
      </c>
      <c r="M50" s="29">
        <v>2088003.8374999999</v>
      </c>
      <c r="N50" s="26">
        <v>369470.93422016501</v>
      </c>
      <c r="O50" s="26">
        <v>8977329</v>
      </c>
      <c r="P50" s="19">
        <v>491053</v>
      </c>
      <c r="Q50" s="29">
        <v>2088003.8374999999</v>
      </c>
      <c r="R50" s="26">
        <v>369470.93422016501</v>
      </c>
      <c r="S50" s="26">
        <v>8977329</v>
      </c>
      <c r="T50" s="19">
        <v>491053</v>
      </c>
      <c r="U50" s="29">
        <v>2088003.8374999999</v>
      </c>
      <c r="V50" s="26">
        <v>369470.93422016501</v>
      </c>
      <c r="W50" s="26">
        <v>8977329</v>
      </c>
      <c r="X50" s="19">
        <v>491053</v>
      </c>
      <c r="Y50" s="29">
        <v>2088003.8374999999</v>
      </c>
      <c r="Z50" s="26">
        <v>369470.93422016501</v>
      </c>
      <c r="AA50" s="26">
        <v>8977329</v>
      </c>
      <c r="AB50" s="19">
        <v>491053</v>
      </c>
      <c r="AC50" s="29">
        <v>2088003.8374999999</v>
      </c>
      <c r="AD50" s="26">
        <v>369470.93422016501</v>
      </c>
      <c r="AE50" s="26">
        <v>8977329</v>
      </c>
      <c r="AF50" s="19">
        <v>491053</v>
      </c>
      <c r="AG50" s="29">
        <v>2088003.8374999999</v>
      </c>
      <c r="AH50" s="26">
        <v>369470.93422016501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371878.63688066602</v>
      </c>
      <c r="G51" s="19">
        <v>9296367</v>
      </c>
      <c r="H51" s="19">
        <v>494209</v>
      </c>
      <c r="I51" s="29">
        <v>2209091.5500000003</v>
      </c>
      <c r="J51" s="19">
        <v>371878.63688066602</v>
      </c>
      <c r="K51" s="19">
        <v>9296367</v>
      </c>
      <c r="L51" s="19">
        <v>494209</v>
      </c>
      <c r="M51" s="29">
        <v>2209091.5500000003</v>
      </c>
      <c r="N51" s="26">
        <v>371878.63688066602</v>
      </c>
      <c r="O51" s="26">
        <v>9296367</v>
      </c>
      <c r="P51" s="19">
        <v>494209</v>
      </c>
      <c r="Q51" s="29">
        <v>2209091.5500000003</v>
      </c>
      <c r="R51" s="26">
        <v>371878.63688066602</v>
      </c>
      <c r="S51" s="26">
        <v>9296367</v>
      </c>
      <c r="T51" s="19">
        <v>494209</v>
      </c>
      <c r="U51" s="29">
        <v>2209091.5500000003</v>
      </c>
      <c r="V51" s="26">
        <v>371878.63688066602</v>
      </c>
      <c r="W51" s="26">
        <v>9296367</v>
      </c>
      <c r="X51" s="19">
        <v>494209</v>
      </c>
      <c r="Y51" s="29">
        <v>2209091.5500000003</v>
      </c>
      <c r="Z51" s="26">
        <v>371878.63688066602</v>
      </c>
      <c r="AA51" s="26">
        <v>9296367</v>
      </c>
      <c r="AB51" s="19">
        <v>494209</v>
      </c>
      <c r="AC51" s="29">
        <v>2209091.5500000003</v>
      </c>
      <c r="AD51" s="26">
        <v>371878.63688066602</v>
      </c>
      <c r="AE51" s="26">
        <v>9296367</v>
      </c>
      <c r="AF51" s="19">
        <v>494209</v>
      </c>
      <c r="AG51" s="29">
        <v>2209091.5500000003</v>
      </c>
      <c r="AH51" s="26">
        <v>371878.63688066602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374286.33954116702</v>
      </c>
      <c r="G52" s="19">
        <v>9646715</v>
      </c>
      <c r="H52" s="19">
        <v>496796</v>
      </c>
      <c r="I52" s="29">
        <v>2209091.5500000003</v>
      </c>
      <c r="J52" s="19">
        <v>374286.33954116702</v>
      </c>
      <c r="K52" s="19">
        <v>9646715</v>
      </c>
      <c r="L52" s="19">
        <v>496796</v>
      </c>
      <c r="M52" s="29">
        <v>2209091.5500000003</v>
      </c>
      <c r="N52" s="26">
        <v>374286.33954116702</v>
      </c>
      <c r="O52" s="26">
        <v>9646715</v>
      </c>
      <c r="P52" s="19">
        <v>496796</v>
      </c>
      <c r="Q52" s="29">
        <v>2209091.5500000003</v>
      </c>
      <c r="R52" s="26">
        <v>374286.33954116702</v>
      </c>
      <c r="S52" s="26">
        <v>9646715</v>
      </c>
      <c r="T52" s="19">
        <v>496796</v>
      </c>
      <c r="U52" s="29">
        <v>2209091.5500000003</v>
      </c>
      <c r="V52" s="26">
        <v>374286.33954116702</v>
      </c>
      <c r="W52" s="26">
        <v>9646715</v>
      </c>
      <c r="X52" s="19">
        <v>496796</v>
      </c>
      <c r="Y52" s="29">
        <v>2188483.2000000002</v>
      </c>
      <c r="Z52" s="26">
        <v>374286.33954116702</v>
      </c>
      <c r="AA52" s="26">
        <v>9646715</v>
      </c>
      <c r="AB52" s="19">
        <v>496796</v>
      </c>
      <c r="AC52" s="29">
        <v>2209091.5500000003</v>
      </c>
      <c r="AD52" s="26">
        <v>374286.33954116702</v>
      </c>
      <c r="AE52" s="26">
        <v>9646715</v>
      </c>
      <c r="AF52" s="19">
        <v>496796</v>
      </c>
      <c r="AG52" s="29">
        <v>2209091.5500000003</v>
      </c>
      <c r="AH52" s="26">
        <v>374286.33954116702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376694.04220165312</v>
      </c>
      <c r="G53" s="19">
        <v>10021471</v>
      </c>
      <c r="H53" s="19">
        <v>498962</v>
      </c>
      <c r="I53" s="29">
        <v>2396789.7000000002</v>
      </c>
      <c r="J53" s="19">
        <v>376694.04220165312</v>
      </c>
      <c r="K53" s="19">
        <v>10021471</v>
      </c>
      <c r="L53" s="19">
        <v>498962</v>
      </c>
      <c r="M53" s="29">
        <v>2396789.7000000002</v>
      </c>
      <c r="N53" s="26">
        <v>376694.04220165312</v>
      </c>
      <c r="O53" s="26">
        <v>10021471</v>
      </c>
      <c r="P53" s="19">
        <v>498962</v>
      </c>
      <c r="Q53" s="29">
        <v>2396789.7000000002</v>
      </c>
      <c r="R53" s="26">
        <v>376694.04220165312</v>
      </c>
      <c r="S53" s="26">
        <v>10021471</v>
      </c>
      <c r="T53" s="19">
        <v>498962</v>
      </c>
      <c r="U53" s="29">
        <v>2396789.7000000002</v>
      </c>
      <c r="V53" s="26">
        <v>376694.04220165312</v>
      </c>
      <c r="W53" s="26">
        <v>10021471</v>
      </c>
      <c r="X53" s="19">
        <v>498962</v>
      </c>
      <c r="Y53" s="29">
        <v>2396789.7000000002</v>
      </c>
      <c r="Z53" s="26">
        <v>376694.04220165312</v>
      </c>
      <c r="AA53" s="26">
        <v>10021471</v>
      </c>
      <c r="AB53" s="19">
        <v>498962</v>
      </c>
      <c r="AC53" s="29">
        <v>2396789.7000000002</v>
      </c>
      <c r="AD53" s="26">
        <v>376694.04220165312</v>
      </c>
      <c r="AE53" s="26">
        <v>10021471</v>
      </c>
      <c r="AF53" s="19">
        <v>498962</v>
      </c>
      <c r="AG53" s="29">
        <v>2396789.7000000002</v>
      </c>
      <c r="AH53" s="26">
        <v>376694.04220165312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379101.74486215413</v>
      </c>
      <c r="G54" s="19">
        <v>10490487</v>
      </c>
      <c r="H54" s="19">
        <v>501957</v>
      </c>
      <c r="I54" s="29">
        <v>2648325.6500000004</v>
      </c>
      <c r="J54" s="19">
        <v>379101.74486215413</v>
      </c>
      <c r="K54" s="19">
        <v>10490487</v>
      </c>
      <c r="L54" s="19">
        <v>501957</v>
      </c>
      <c r="M54" s="29">
        <v>2648325.6500000004</v>
      </c>
      <c r="N54" s="26">
        <v>379101.74486215413</v>
      </c>
      <c r="O54" s="26">
        <v>10490487</v>
      </c>
      <c r="P54" s="19">
        <v>501957</v>
      </c>
      <c r="Q54" s="29">
        <v>2648325.6500000004</v>
      </c>
      <c r="R54" s="26">
        <v>379101.74486215413</v>
      </c>
      <c r="S54" s="26">
        <v>10490487</v>
      </c>
      <c r="T54" s="19">
        <v>501957</v>
      </c>
      <c r="U54" s="29">
        <v>2648325.6500000004</v>
      </c>
      <c r="V54" s="26">
        <v>379101.74486215413</v>
      </c>
      <c r="W54" s="26">
        <v>10490487</v>
      </c>
      <c r="X54" s="19">
        <v>501957</v>
      </c>
      <c r="Y54" s="29">
        <v>2648325.6500000004</v>
      </c>
      <c r="Z54" s="26">
        <v>379101.74486215413</v>
      </c>
      <c r="AA54" s="26">
        <v>10490487</v>
      </c>
      <c r="AB54" s="19">
        <v>501957</v>
      </c>
      <c r="AC54" s="29">
        <v>2648325.6500000004</v>
      </c>
      <c r="AD54" s="26">
        <v>379101.74486215413</v>
      </c>
      <c r="AE54" s="26">
        <v>10490487</v>
      </c>
      <c r="AF54" s="19">
        <v>501957</v>
      </c>
      <c r="AG54" s="29">
        <v>2648325.6500000004</v>
      </c>
      <c r="AH54" s="26">
        <v>379101.74486215413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381509.44752265513</v>
      </c>
      <c r="G55" s="19">
        <v>10971047</v>
      </c>
      <c r="H55" s="19">
        <v>505993</v>
      </c>
      <c r="I55" s="29">
        <v>2933613.1</v>
      </c>
      <c r="J55" s="19">
        <v>381509.44752265513</v>
      </c>
      <c r="K55" s="19">
        <v>10971047</v>
      </c>
      <c r="L55" s="19">
        <v>505993</v>
      </c>
      <c r="M55" s="29">
        <v>2933613.1</v>
      </c>
      <c r="N55" s="26">
        <v>381509.44752265513</v>
      </c>
      <c r="O55" s="26">
        <v>10971047</v>
      </c>
      <c r="P55" s="19">
        <v>505993</v>
      </c>
      <c r="Q55" s="29">
        <v>2933613.1</v>
      </c>
      <c r="R55" s="26">
        <v>381509.44752265513</v>
      </c>
      <c r="S55" s="26">
        <v>10971047</v>
      </c>
      <c r="T55" s="19">
        <v>505993</v>
      </c>
      <c r="U55" s="29">
        <v>2933613.1</v>
      </c>
      <c r="V55" s="26">
        <v>381509.44752265513</v>
      </c>
      <c r="W55" s="26">
        <v>10971047</v>
      </c>
      <c r="X55" s="19">
        <v>505993</v>
      </c>
      <c r="Y55" s="29">
        <v>2933613.1</v>
      </c>
      <c r="Z55" s="26">
        <v>381509.44752265513</v>
      </c>
      <c r="AA55" s="26">
        <v>10971047</v>
      </c>
      <c r="AB55" s="19">
        <v>505993</v>
      </c>
      <c r="AC55" s="29">
        <v>2933613.1</v>
      </c>
      <c r="AD55" s="26">
        <v>381509.44752265513</v>
      </c>
      <c r="AE55" s="26">
        <v>10971047</v>
      </c>
      <c r="AF55" s="19">
        <v>505993</v>
      </c>
      <c r="AG55" s="29">
        <v>2933613.1</v>
      </c>
      <c r="AH55" s="26">
        <v>381509.44752265513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383917.15018315613</v>
      </c>
      <c r="G56" s="19">
        <v>11465210</v>
      </c>
      <c r="H56" s="19">
        <v>510057</v>
      </c>
      <c r="I56" s="29">
        <v>3225624.15</v>
      </c>
      <c r="J56" s="19">
        <v>383917.15018315613</v>
      </c>
      <c r="K56" s="19">
        <v>11465210</v>
      </c>
      <c r="L56" s="19">
        <v>510057</v>
      </c>
      <c r="M56" s="29">
        <v>3225624.15</v>
      </c>
      <c r="N56" s="26">
        <v>383917.15018315613</v>
      </c>
      <c r="O56" s="26">
        <v>11465210</v>
      </c>
      <c r="P56" s="19">
        <v>510057</v>
      </c>
      <c r="Q56" s="29">
        <v>3225624.15</v>
      </c>
      <c r="R56" s="26">
        <v>383917.15018315613</v>
      </c>
      <c r="S56" s="26">
        <v>11465210</v>
      </c>
      <c r="T56" s="19">
        <v>510057</v>
      </c>
      <c r="U56" s="29">
        <v>3225624.15</v>
      </c>
      <c r="V56" s="26">
        <v>383917.15018315613</v>
      </c>
      <c r="W56" s="26">
        <v>11465210</v>
      </c>
      <c r="X56" s="19">
        <v>510057</v>
      </c>
      <c r="Y56" s="29">
        <v>3225624.15</v>
      </c>
      <c r="Z56" s="26">
        <v>383917.15018315613</v>
      </c>
      <c r="AA56" s="26">
        <v>11465210</v>
      </c>
      <c r="AB56" s="19">
        <v>510057</v>
      </c>
      <c r="AC56" s="29">
        <v>3225624.15</v>
      </c>
      <c r="AD56" s="26">
        <v>383917.15018315613</v>
      </c>
      <c r="AE56" s="26">
        <v>11465210</v>
      </c>
      <c r="AF56" s="19">
        <v>510057</v>
      </c>
      <c r="AG56" s="29">
        <v>3225624.15</v>
      </c>
      <c r="AH56" s="26">
        <v>383917.15018315613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386324.85284364223</v>
      </c>
      <c r="G57" s="19">
        <v>12014288</v>
      </c>
      <c r="H57" s="19">
        <v>511447</v>
      </c>
      <c r="I57" s="29">
        <v>3475871.4</v>
      </c>
      <c r="J57" s="19">
        <v>386324.85284364223</v>
      </c>
      <c r="K57" s="19">
        <v>12014288</v>
      </c>
      <c r="L57" s="19">
        <v>511447</v>
      </c>
      <c r="M57" s="29">
        <v>3475871.4</v>
      </c>
      <c r="N57" s="26">
        <v>386324.85284364223</v>
      </c>
      <c r="O57" s="26">
        <v>12014288</v>
      </c>
      <c r="P57" s="19">
        <v>511447</v>
      </c>
      <c r="Q57" s="29">
        <v>3475871.4</v>
      </c>
      <c r="R57" s="26">
        <v>386324.85284364223</v>
      </c>
      <c r="S57" s="26">
        <v>12014288</v>
      </c>
      <c r="T57" s="19">
        <v>511447</v>
      </c>
      <c r="U57" s="29">
        <v>3475871.4</v>
      </c>
      <c r="V57" s="26">
        <v>386324.85284364223</v>
      </c>
      <c r="W57" s="26">
        <v>12014288</v>
      </c>
      <c r="X57" s="19">
        <v>511447</v>
      </c>
      <c r="Y57" s="29">
        <v>3475871.4</v>
      </c>
      <c r="Z57" s="26">
        <v>386324.85284364223</v>
      </c>
      <c r="AA57" s="26">
        <v>12014288</v>
      </c>
      <c r="AB57" s="19">
        <v>511447</v>
      </c>
      <c r="AC57" s="29">
        <v>3475871.4</v>
      </c>
      <c r="AD57" s="26">
        <v>386324.85284364223</v>
      </c>
      <c r="AE57" s="26">
        <v>12014288</v>
      </c>
      <c r="AF57" s="19">
        <v>511447</v>
      </c>
      <c r="AG57" s="29">
        <v>3475871.4</v>
      </c>
      <c r="AH57" s="26">
        <v>386324.85284364223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388732.55550414324</v>
      </c>
      <c r="G58" s="19">
        <v>12294006</v>
      </c>
      <c r="H58" s="19">
        <v>512581</v>
      </c>
      <c r="I58" s="29">
        <v>3678865.9499999997</v>
      </c>
      <c r="J58" s="19">
        <v>388732.55550414324</v>
      </c>
      <c r="K58" s="19">
        <v>12294006</v>
      </c>
      <c r="L58" s="19">
        <v>512581</v>
      </c>
      <c r="M58" s="29">
        <v>3678865.9499999997</v>
      </c>
      <c r="N58" s="26">
        <v>388732.55550414324</v>
      </c>
      <c r="O58" s="26">
        <v>12294006</v>
      </c>
      <c r="P58" s="19">
        <v>512581</v>
      </c>
      <c r="Q58" s="29">
        <v>3678865.9499999997</v>
      </c>
      <c r="R58" s="26">
        <v>388732.55550414324</v>
      </c>
      <c r="S58" s="26">
        <v>12294006</v>
      </c>
      <c r="T58" s="19">
        <v>512581</v>
      </c>
      <c r="U58" s="29">
        <v>3678865.9499999997</v>
      </c>
      <c r="V58" s="26">
        <v>388732.55550414324</v>
      </c>
      <c r="W58" s="26">
        <v>12294006</v>
      </c>
      <c r="X58" s="19">
        <v>512581</v>
      </c>
      <c r="Y58" s="29">
        <v>3678865.9499999997</v>
      </c>
      <c r="Z58" s="26">
        <v>388732.55550414324</v>
      </c>
      <c r="AA58" s="26">
        <v>12294006</v>
      </c>
      <c r="AB58" s="19">
        <v>512581</v>
      </c>
      <c r="AC58" s="29">
        <v>3678865.9499999997</v>
      </c>
      <c r="AD58" s="26">
        <v>388732.55550414324</v>
      </c>
      <c r="AE58" s="26">
        <v>12294006</v>
      </c>
      <c r="AF58" s="19">
        <v>512581</v>
      </c>
      <c r="AG58" s="29">
        <v>3678865.9499999997</v>
      </c>
      <c r="AH58" s="26">
        <v>388732.55550414324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391140.25816464424</v>
      </c>
      <c r="G59" s="19">
        <v>12646486</v>
      </c>
      <c r="H59" s="19">
        <v>516392</v>
      </c>
      <c r="I59" s="29">
        <v>3862762.6</v>
      </c>
      <c r="J59" s="19">
        <v>391140.25816464424</v>
      </c>
      <c r="K59" s="19">
        <v>12646486</v>
      </c>
      <c r="L59" s="19">
        <v>516392</v>
      </c>
      <c r="M59" s="29">
        <v>3862762.6</v>
      </c>
      <c r="N59" s="26">
        <v>391140.25816464424</v>
      </c>
      <c r="O59" s="26">
        <v>12646486</v>
      </c>
      <c r="P59" s="19">
        <v>516392</v>
      </c>
      <c r="Q59" s="29">
        <v>3862762.6</v>
      </c>
      <c r="R59" s="26">
        <v>391140.25816464424</v>
      </c>
      <c r="S59" s="26">
        <v>12646486</v>
      </c>
      <c r="T59" s="19">
        <v>516392</v>
      </c>
      <c r="U59" s="29">
        <v>3862762.6</v>
      </c>
      <c r="V59" s="26">
        <v>391140.25816464424</v>
      </c>
      <c r="W59" s="26">
        <v>12646486</v>
      </c>
      <c r="X59" s="19">
        <v>516392</v>
      </c>
      <c r="Y59" s="29">
        <v>3862762.6</v>
      </c>
      <c r="Z59" s="26">
        <v>391140.25816464424</v>
      </c>
      <c r="AA59" s="26">
        <v>12646486</v>
      </c>
      <c r="AB59" s="19">
        <v>516392</v>
      </c>
      <c r="AC59" s="29">
        <v>3862762.6</v>
      </c>
      <c r="AD59" s="26">
        <v>391140.25816464424</v>
      </c>
      <c r="AE59" s="26">
        <v>12646486</v>
      </c>
      <c r="AF59" s="19">
        <v>516392</v>
      </c>
      <c r="AG59" s="29">
        <v>3862762.6</v>
      </c>
      <c r="AH59" s="26">
        <v>391140.25816464424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393547.96082514524</v>
      </c>
      <c r="G60" s="19">
        <v>13058298</v>
      </c>
      <c r="H60" s="19">
        <v>519553</v>
      </c>
      <c r="I60" s="29">
        <v>4171797.25</v>
      </c>
      <c r="J60" s="19">
        <v>393547.96082514524</v>
      </c>
      <c r="K60" s="19">
        <v>13058298</v>
      </c>
      <c r="L60" s="19">
        <v>519553</v>
      </c>
      <c r="M60" s="29">
        <v>4171797.25</v>
      </c>
      <c r="N60" s="26">
        <v>393547.96082514524</v>
      </c>
      <c r="O60" s="26">
        <v>13058298</v>
      </c>
      <c r="P60" s="19">
        <v>519553</v>
      </c>
      <c r="Q60" s="29">
        <v>4171797.25</v>
      </c>
      <c r="R60" s="26">
        <v>393547.96082514524</v>
      </c>
      <c r="S60" s="26">
        <v>13058298</v>
      </c>
      <c r="T60" s="19">
        <v>519553</v>
      </c>
      <c r="U60" s="29">
        <v>4171797.25</v>
      </c>
      <c r="V60" s="26">
        <v>393547.96082514524</v>
      </c>
      <c r="W60" s="26">
        <v>13058298</v>
      </c>
      <c r="X60" s="19">
        <v>519553</v>
      </c>
      <c r="Y60" s="29">
        <v>4171797.25</v>
      </c>
      <c r="Z60" s="26">
        <v>393547.96082514524</v>
      </c>
      <c r="AA60" s="26">
        <v>13058298</v>
      </c>
      <c r="AB60" s="19">
        <v>519553</v>
      </c>
      <c r="AC60" s="29">
        <v>4171797.25</v>
      </c>
      <c r="AD60" s="26">
        <v>393547.96082514524</v>
      </c>
      <c r="AE60" s="26">
        <v>13058298</v>
      </c>
      <c r="AF60" s="19">
        <v>519553</v>
      </c>
      <c r="AG60" s="29">
        <v>4171797.25</v>
      </c>
      <c r="AH60" s="26">
        <v>393547.96082514524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395955.66348563135</v>
      </c>
      <c r="G61" s="19">
        <v>13509108</v>
      </c>
      <c r="H61" s="19">
        <v>524447</v>
      </c>
      <c r="I61" s="29">
        <v>4499125</v>
      </c>
      <c r="J61" s="19">
        <v>395955.66348563135</v>
      </c>
      <c r="K61" s="19">
        <v>13509108</v>
      </c>
      <c r="L61" s="19">
        <v>524447</v>
      </c>
      <c r="M61" s="29">
        <v>4499125</v>
      </c>
      <c r="N61" s="26">
        <v>395955.66348563135</v>
      </c>
      <c r="O61" s="26">
        <v>13509108</v>
      </c>
      <c r="P61" s="19">
        <v>524447</v>
      </c>
      <c r="Q61" s="29">
        <v>4499125</v>
      </c>
      <c r="R61" s="26">
        <v>395955.66348563135</v>
      </c>
      <c r="S61" s="26">
        <v>13509108</v>
      </c>
      <c r="T61" s="19">
        <v>524447</v>
      </c>
      <c r="U61" s="29">
        <v>4499125</v>
      </c>
      <c r="V61" s="26">
        <v>395955.66348563135</v>
      </c>
      <c r="W61" s="26">
        <v>13509108</v>
      </c>
      <c r="X61" s="19">
        <v>524447</v>
      </c>
      <c r="Y61" s="29">
        <v>4499125</v>
      </c>
      <c r="Z61" s="26">
        <v>395955.66348563135</v>
      </c>
      <c r="AA61" s="26">
        <v>13509108</v>
      </c>
      <c r="AB61" s="19">
        <v>524447</v>
      </c>
      <c r="AC61" s="29">
        <v>4499125</v>
      </c>
      <c r="AD61" s="26">
        <v>395955.66348563135</v>
      </c>
      <c r="AE61" s="26">
        <v>13509108</v>
      </c>
      <c r="AF61" s="19">
        <v>524447</v>
      </c>
      <c r="AG61" s="29">
        <v>4499125</v>
      </c>
      <c r="AH61" s="26">
        <v>395955.66348563135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398363.36614613235</v>
      </c>
      <c r="G62" s="19">
        <v>14012224</v>
      </c>
      <c r="H62" s="19">
        <v>530094</v>
      </c>
      <c r="I62" s="29">
        <v>4868132.5</v>
      </c>
      <c r="J62" s="19">
        <v>398363.36614613235</v>
      </c>
      <c r="K62" s="19">
        <v>14012224</v>
      </c>
      <c r="L62" s="19">
        <v>530094</v>
      </c>
      <c r="M62" s="29">
        <v>4868132.5</v>
      </c>
      <c r="N62" s="26">
        <v>398363.36614613235</v>
      </c>
      <c r="O62" s="26">
        <v>14012224</v>
      </c>
      <c r="P62" s="19">
        <v>530094</v>
      </c>
      <c r="Q62" s="29">
        <v>4868132.5</v>
      </c>
      <c r="R62" s="26">
        <v>398363.36614613235</v>
      </c>
      <c r="S62" s="26">
        <v>14012224</v>
      </c>
      <c r="T62" s="19">
        <v>530094</v>
      </c>
      <c r="U62" s="29">
        <v>4868132.5</v>
      </c>
      <c r="V62" s="26">
        <v>398363.36614613235</v>
      </c>
      <c r="W62" s="26">
        <v>14012224</v>
      </c>
      <c r="X62" s="19">
        <v>530094</v>
      </c>
      <c r="Y62" s="29">
        <v>4868132.5</v>
      </c>
      <c r="Z62" s="26">
        <v>398363.36614613235</v>
      </c>
      <c r="AA62" s="26">
        <v>14012224</v>
      </c>
      <c r="AB62" s="19">
        <v>530094</v>
      </c>
      <c r="AC62" s="29">
        <v>4868132.5</v>
      </c>
      <c r="AD62" s="26">
        <v>398363.36614613235</v>
      </c>
      <c r="AE62" s="26">
        <v>14012224</v>
      </c>
      <c r="AF62" s="19">
        <v>530094</v>
      </c>
      <c r="AG62" s="29">
        <v>4868132.5</v>
      </c>
      <c r="AH62" s="26">
        <v>398363.36614613235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400771.06880663335</v>
      </c>
      <c r="G63" s="19">
        <v>14556827</v>
      </c>
      <c r="H63" s="19">
        <v>534869</v>
      </c>
      <c r="I63" s="29">
        <v>5298646.75</v>
      </c>
      <c r="J63" s="19">
        <v>400771.06880663335</v>
      </c>
      <c r="K63" s="19">
        <v>14556827</v>
      </c>
      <c r="L63" s="19">
        <v>534869</v>
      </c>
      <c r="M63" s="29">
        <v>5298646.75</v>
      </c>
      <c r="N63" s="26">
        <v>400771.06880663335</v>
      </c>
      <c r="O63" s="26">
        <v>14556827</v>
      </c>
      <c r="P63" s="19">
        <v>534869</v>
      </c>
      <c r="Q63" s="29">
        <v>5298646.75</v>
      </c>
      <c r="R63" s="26">
        <v>400771.06880663335</v>
      </c>
      <c r="S63" s="26">
        <v>14556827</v>
      </c>
      <c r="T63" s="19">
        <v>534869</v>
      </c>
      <c r="U63" s="29">
        <v>5298646.75</v>
      </c>
      <c r="V63" s="26">
        <v>400771.06880663335</v>
      </c>
      <c r="W63" s="26">
        <v>14556827</v>
      </c>
      <c r="X63" s="19">
        <v>534869</v>
      </c>
      <c r="Y63" s="29">
        <v>5298646.75</v>
      </c>
      <c r="Z63" s="26">
        <v>400771.06880663335</v>
      </c>
      <c r="AA63" s="26">
        <v>14556827</v>
      </c>
      <c r="AB63" s="19">
        <v>534869</v>
      </c>
      <c r="AC63" s="29">
        <v>5298646.75</v>
      </c>
      <c r="AD63" s="26">
        <v>400771.06880663335</v>
      </c>
      <c r="AE63" s="26">
        <v>14556827</v>
      </c>
      <c r="AF63" s="19">
        <v>534869</v>
      </c>
      <c r="AG63" s="29">
        <v>5298646.75</v>
      </c>
      <c r="AH63" s="26">
        <v>400771.06880663335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403178.77146713436</v>
      </c>
      <c r="G64" s="19">
        <v>15062189</v>
      </c>
      <c r="H64" s="19">
        <v>537715</v>
      </c>
      <c r="I64" s="29">
        <v>5741471.9000000004</v>
      </c>
      <c r="J64" s="19">
        <v>403178.77146713436</v>
      </c>
      <c r="K64" s="19">
        <v>15062189</v>
      </c>
      <c r="L64" s="19">
        <v>537715</v>
      </c>
      <c r="M64" s="29">
        <v>5741471.9000000004</v>
      </c>
      <c r="N64" s="26">
        <v>403178.77146713436</v>
      </c>
      <c r="O64" s="26">
        <v>15062189</v>
      </c>
      <c r="P64" s="19">
        <v>537715</v>
      </c>
      <c r="Q64" s="29">
        <v>5741471.9000000004</v>
      </c>
      <c r="R64" s="26">
        <v>403178.77146713436</v>
      </c>
      <c r="S64" s="26">
        <v>15062189</v>
      </c>
      <c r="T64" s="19">
        <v>537715</v>
      </c>
      <c r="U64" s="29">
        <v>5741471.9000000004</v>
      </c>
      <c r="V64" s="26">
        <v>403178.77146713436</v>
      </c>
      <c r="W64" s="26">
        <v>15062189</v>
      </c>
      <c r="X64" s="19">
        <v>537715</v>
      </c>
      <c r="Y64" s="29">
        <v>5741471.9000000004</v>
      </c>
      <c r="Z64" s="26">
        <v>403178.77146713436</v>
      </c>
      <c r="AA64" s="26">
        <v>15062189</v>
      </c>
      <c r="AB64" s="19">
        <v>537715</v>
      </c>
      <c r="AC64" s="29">
        <v>5741471.9000000004</v>
      </c>
      <c r="AD64" s="26">
        <v>403178.77146713436</v>
      </c>
      <c r="AE64" s="26">
        <v>15062189</v>
      </c>
      <c r="AF64" s="19">
        <v>537715</v>
      </c>
      <c r="AG64" s="29">
        <v>5741471.9000000004</v>
      </c>
      <c r="AH64" s="26">
        <v>403178.77146713436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405586.47412762046</v>
      </c>
      <c r="G65" s="19">
        <v>15300151</v>
      </c>
      <c r="H65" s="19">
        <v>539630</v>
      </c>
      <c r="I65" s="29">
        <v>5939736.9000000004</v>
      </c>
      <c r="J65" s="19">
        <v>405586.47412762046</v>
      </c>
      <c r="K65" s="19">
        <v>15300151</v>
      </c>
      <c r="L65" s="19">
        <v>539630</v>
      </c>
      <c r="M65" s="29">
        <v>5939736.9000000004</v>
      </c>
      <c r="N65" s="26">
        <v>405586.47412762046</v>
      </c>
      <c r="O65" s="26">
        <v>15300151</v>
      </c>
      <c r="P65" s="19">
        <v>539630</v>
      </c>
      <c r="Q65" s="29">
        <v>5939736.9000000004</v>
      </c>
      <c r="R65" s="26">
        <v>405586.47412762046</v>
      </c>
      <c r="S65" s="26">
        <v>15300151</v>
      </c>
      <c r="T65" s="19">
        <v>539630</v>
      </c>
      <c r="U65" s="29">
        <v>5939736.9000000004</v>
      </c>
      <c r="V65" s="26">
        <v>405586.47412762046</v>
      </c>
      <c r="W65" s="26">
        <v>15300151</v>
      </c>
      <c r="X65" s="19">
        <v>539630</v>
      </c>
      <c r="Y65" s="29">
        <v>5939736.9000000004</v>
      </c>
      <c r="Z65" s="26">
        <v>405586.47412762046</v>
      </c>
      <c r="AA65" s="26">
        <v>15300151</v>
      </c>
      <c r="AB65" s="19">
        <v>539630</v>
      </c>
      <c r="AC65" s="29">
        <v>5939736.9000000004</v>
      </c>
      <c r="AD65" s="26">
        <v>405586.47412762046</v>
      </c>
      <c r="AE65" s="26">
        <v>15300151</v>
      </c>
      <c r="AF65" s="19">
        <v>539630</v>
      </c>
      <c r="AG65" s="29">
        <v>5939736.9000000004</v>
      </c>
      <c r="AH65" s="26">
        <v>405586.47412762046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407994.17678812146</v>
      </c>
      <c r="G66" s="19">
        <v>15576107</v>
      </c>
      <c r="H66" s="19">
        <v>546615</v>
      </c>
      <c r="I66" s="29">
        <v>6191657.0999999996</v>
      </c>
      <c r="J66" s="19">
        <v>407994.17678812146</v>
      </c>
      <c r="K66" s="19">
        <v>15576107</v>
      </c>
      <c r="L66" s="19">
        <v>546615</v>
      </c>
      <c r="M66" s="29">
        <v>6191657.0999999996</v>
      </c>
      <c r="N66" s="26">
        <v>407994.17678812146</v>
      </c>
      <c r="O66" s="26">
        <v>15576107</v>
      </c>
      <c r="P66" s="19">
        <v>546615</v>
      </c>
      <c r="Q66" s="29">
        <v>6191657.0999999996</v>
      </c>
      <c r="R66" s="26">
        <v>407994.17678812146</v>
      </c>
      <c r="S66" s="26">
        <v>15576107</v>
      </c>
      <c r="T66" s="19">
        <v>546615</v>
      </c>
      <c r="U66" s="29">
        <v>6191657.0999999996</v>
      </c>
      <c r="V66" s="26">
        <v>407994.17678812146</v>
      </c>
      <c r="W66" s="26">
        <v>15576107</v>
      </c>
      <c r="X66" s="19">
        <v>546615</v>
      </c>
      <c r="Y66" s="29">
        <v>6191657.0999999996</v>
      </c>
      <c r="Z66" s="26">
        <v>407994.17678812146</v>
      </c>
      <c r="AA66" s="26">
        <v>15576107</v>
      </c>
      <c r="AB66" s="19">
        <v>546615</v>
      </c>
      <c r="AC66" s="29">
        <v>6191657.0999999996</v>
      </c>
      <c r="AD66" s="26">
        <v>407994.17678812146</v>
      </c>
      <c r="AE66" s="26">
        <v>15576107</v>
      </c>
      <c r="AF66" s="19">
        <v>546615</v>
      </c>
      <c r="AG66" s="29">
        <v>6191657.0999999996</v>
      </c>
      <c r="AH66" s="26">
        <v>407994.17678812146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410401.87944862247</v>
      </c>
      <c r="G67" s="19">
        <v>15940972</v>
      </c>
      <c r="H67" s="19">
        <v>558577</v>
      </c>
      <c r="I67" s="29">
        <v>6471656.0999999996</v>
      </c>
      <c r="J67" s="19">
        <v>410401.87944862247</v>
      </c>
      <c r="K67" s="19">
        <v>15940972</v>
      </c>
      <c r="L67" s="19">
        <v>558577</v>
      </c>
      <c r="M67" s="29">
        <v>6471656.0999999996</v>
      </c>
      <c r="N67" s="26">
        <v>410401.87944862247</v>
      </c>
      <c r="O67" s="26">
        <v>15940972</v>
      </c>
      <c r="P67" s="19">
        <v>558577</v>
      </c>
      <c r="Q67" s="29">
        <v>6471656.0999999996</v>
      </c>
      <c r="R67" s="26">
        <v>410401.87944862247</v>
      </c>
      <c r="S67" s="26">
        <v>15940972</v>
      </c>
      <c r="T67" s="19">
        <v>558577</v>
      </c>
      <c r="U67" s="29">
        <v>6471656.0999999996</v>
      </c>
      <c r="V67" s="26">
        <v>410401.87944862247</v>
      </c>
      <c r="W67" s="26">
        <v>15940972</v>
      </c>
      <c r="X67" s="19">
        <v>558577</v>
      </c>
      <c r="Y67" s="29">
        <v>6471656.0999999996</v>
      </c>
      <c r="Z67" s="26">
        <v>410401.87944862247</v>
      </c>
      <c r="AA67" s="26">
        <v>15940972</v>
      </c>
      <c r="AB67" s="19">
        <v>558577</v>
      </c>
      <c r="AC67" s="29">
        <v>6471656.0999999996</v>
      </c>
      <c r="AD67" s="26">
        <v>410401.87944862247</v>
      </c>
      <c r="AE67" s="26">
        <v>15940972</v>
      </c>
      <c r="AF67" s="19">
        <v>558577</v>
      </c>
      <c r="AG67" s="29">
        <v>6471656.0999999996</v>
      </c>
      <c r="AH67" s="26">
        <v>410401.87944862247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412809.58210912347</v>
      </c>
      <c r="G68" s="19">
        <v>16423082</v>
      </c>
      <c r="H68" s="19">
        <v>573724</v>
      </c>
      <c r="I68" s="29">
        <v>6726303.3500000006</v>
      </c>
      <c r="J68" s="19">
        <v>412809.58210912347</v>
      </c>
      <c r="K68" s="19">
        <v>16423082</v>
      </c>
      <c r="L68" s="19">
        <v>573724</v>
      </c>
      <c r="M68" s="29">
        <v>6726303.3500000006</v>
      </c>
      <c r="N68" s="26">
        <v>412809.58210912347</v>
      </c>
      <c r="O68" s="26">
        <v>16423082</v>
      </c>
      <c r="P68" s="19">
        <v>573724</v>
      </c>
      <c r="Q68" s="29">
        <v>6726303.3500000006</v>
      </c>
      <c r="R68" s="26">
        <v>412809.58210912347</v>
      </c>
      <c r="S68" s="26">
        <v>16423082</v>
      </c>
      <c r="T68" s="19">
        <v>573724</v>
      </c>
      <c r="U68" s="29">
        <v>6726303.3500000006</v>
      </c>
      <c r="V68" s="26">
        <v>412809.58210912347</v>
      </c>
      <c r="W68" s="26">
        <v>16423082</v>
      </c>
      <c r="X68" s="19">
        <v>573724</v>
      </c>
      <c r="Y68" s="29">
        <v>6726303.3500000006</v>
      </c>
      <c r="Z68" s="26">
        <v>412809.58210912347</v>
      </c>
      <c r="AA68" s="26">
        <v>16423082</v>
      </c>
      <c r="AB68" s="19">
        <v>573724</v>
      </c>
      <c r="AC68" s="29">
        <v>6726303.3500000006</v>
      </c>
      <c r="AD68" s="26">
        <v>412809.58210912347</v>
      </c>
      <c r="AE68" s="26">
        <v>16423082</v>
      </c>
      <c r="AF68" s="19">
        <v>573724</v>
      </c>
      <c r="AG68" s="29">
        <v>6726303.3500000006</v>
      </c>
      <c r="AH68" s="26">
        <v>412809.58210912347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415217.28476962447</v>
      </c>
      <c r="G69" s="19">
        <v>16875536</v>
      </c>
      <c r="H69" s="19">
        <v>589591</v>
      </c>
      <c r="I69" s="29">
        <v>7125978.3000000007</v>
      </c>
      <c r="J69" s="19">
        <v>415217.28476962447</v>
      </c>
      <c r="K69" s="19">
        <v>16875536</v>
      </c>
      <c r="L69" s="19">
        <v>589591</v>
      </c>
      <c r="M69" s="29">
        <v>7125978.3000000007</v>
      </c>
      <c r="N69" s="26">
        <v>415217.28476962447</v>
      </c>
      <c r="O69" s="26">
        <v>16875536</v>
      </c>
      <c r="P69" s="19">
        <v>589591</v>
      </c>
      <c r="Q69" s="29">
        <v>7125978.3000000007</v>
      </c>
      <c r="R69" s="26">
        <v>415217.28476962447</v>
      </c>
      <c r="S69" s="26">
        <v>16875536</v>
      </c>
      <c r="T69" s="19">
        <v>589591</v>
      </c>
      <c r="U69" s="29">
        <v>7125978.3000000007</v>
      </c>
      <c r="V69" s="26">
        <v>415217.28476962447</v>
      </c>
      <c r="W69" s="26">
        <v>16875536</v>
      </c>
      <c r="X69" s="19">
        <v>589591</v>
      </c>
      <c r="Y69" s="29">
        <v>7125978.3000000007</v>
      </c>
      <c r="Z69" s="26">
        <v>415217.28476962447</v>
      </c>
      <c r="AA69" s="26">
        <v>16875536</v>
      </c>
      <c r="AB69" s="19">
        <v>589591</v>
      </c>
      <c r="AC69" s="29">
        <v>7125978.3000000007</v>
      </c>
      <c r="AD69" s="26">
        <v>415217.28476962447</v>
      </c>
      <c r="AE69" s="26">
        <v>16875536</v>
      </c>
      <c r="AF69" s="19">
        <v>589591</v>
      </c>
      <c r="AG69" s="29">
        <v>7125978.3000000007</v>
      </c>
      <c r="AH69" s="26">
        <v>415217.28476962447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417624.98743011057</v>
      </c>
      <c r="G70" s="19">
        <v>17247442</v>
      </c>
      <c r="H70" s="19">
        <v>604885</v>
      </c>
      <c r="I70" s="29">
        <v>7565067.5999999996</v>
      </c>
      <c r="J70" s="19">
        <v>417624.98743011057</v>
      </c>
      <c r="K70" s="19">
        <v>17247442</v>
      </c>
      <c r="L70" s="19">
        <v>604885</v>
      </c>
      <c r="M70" s="29">
        <v>7565067.5999999996</v>
      </c>
      <c r="N70" s="26">
        <v>417624.98743011057</v>
      </c>
      <c r="O70" s="26">
        <v>17247442</v>
      </c>
      <c r="P70" s="19">
        <v>604885</v>
      </c>
      <c r="Q70" s="29">
        <v>7565067.5999999996</v>
      </c>
      <c r="R70" s="26">
        <v>417624.98743011057</v>
      </c>
      <c r="S70" s="26">
        <v>17247442</v>
      </c>
      <c r="T70" s="19">
        <v>604885</v>
      </c>
      <c r="U70" s="29">
        <v>7565067.5999999996</v>
      </c>
      <c r="V70" s="26">
        <v>417624.98743011057</v>
      </c>
      <c r="W70" s="26">
        <v>17247442</v>
      </c>
      <c r="X70" s="19">
        <v>604885</v>
      </c>
      <c r="Y70" s="29">
        <v>7565067.5999999996</v>
      </c>
      <c r="Z70" s="26">
        <v>417624.98743011057</v>
      </c>
      <c r="AA70" s="26">
        <v>17247442</v>
      </c>
      <c r="AB70" s="19">
        <v>604885</v>
      </c>
      <c r="AC70" s="29">
        <v>7565067.5999999996</v>
      </c>
      <c r="AD70" s="26">
        <v>417624.98743011057</v>
      </c>
      <c r="AE70" s="26">
        <v>17247442</v>
      </c>
      <c r="AF70" s="19">
        <v>604885</v>
      </c>
      <c r="AG70" s="29">
        <v>7565067.5999999996</v>
      </c>
      <c r="AH70" s="26">
        <v>417624.98743011057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420032.69009061158</v>
      </c>
      <c r="G71" s="19">
        <v>17582121</v>
      </c>
      <c r="H71" s="19">
        <v>615148</v>
      </c>
      <c r="I71" s="29">
        <v>8104148.7500000009</v>
      </c>
      <c r="J71" s="19">
        <v>420032.69009061158</v>
      </c>
      <c r="K71" s="19">
        <v>17582121</v>
      </c>
      <c r="L71" s="19">
        <v>615148</v>
      </c>
      <c r="M71" s="29">
        <v>8104148.7500000009</v>
      </c>
      <c r="N71" s="26">
        <v>420032.69009061158</v>
      </c>
      <c r="O71" s="26">
        <v>17582121</v>
      </c>
      <c r="P71" s="19">
        <v>615148</v>
      </c>
      <c r="Q71" s="29">
        <v>8104148.7500000009</v>
      </c>
      <c r="R71" s="26">
        <v>420032.69009061158</v>
      </c>
      <c r="S71" s="26">
        <v>17582121</v>
      </c>
      <c r="T71" s="19">
        <v>615148</v>
      </c>
      <c r="U71" s="29">
        <v>8104148.7500000009</v>
      </c>
      <c r="V71" s="26">
        <v>420032.69009061158</v>
      </c>
      <c r="W71" s="26">
        <v>17582121</v>
      </c>
      <c r="X71" s="19">
        <v>615148</v>
      </c>
      <c r="Y71" s="29">
        <v>8104148.7500000009</v>
      </c>
      <c r="Z71" s="26">
        <v>420032.69009061158</v>
      </c>
      <c r="AA71" s="26">
        <v>17582121</v>
      </c>
      <c r="AB71" s="19">
        <v>615148</v>
      </c>
      <c r="AC71" s="29">
        <v>8104148.7500000009</v>
      </c>
      <c r="AD71" s="26">
        <v>420032.69009061158</v>
      </c>
      <c r="AE71" s="26">
        <v>17582121</v>
      </c>
      <c r="AF71" s="19">
        <v>615148</v>
      </c>
      <c r="AG71" s="29">
        <v>8104148.7500000009</v>
      </c>
      <c r="AH71" s="26">
        <v>420032.69009061158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422440.39275111258</v>
      </c>
      <c r="G72" s="19">
        <v>17723840</v>
      </c>
      <c r="H72" s="19">
        <v>624325</v>
      </c>
      <c r="I72" s="29">
        <v>8391440.75</v>
      </c>
      <c r="J72" s="19">
        <v>422440.39275111258</v>
      </c>
      <c r="K72" s="19">
        <v>17723840</v>
      </c>
      <c r="L72" s="19">
        <v>624325</v>
      </c>
      <c r="M72" s="29">
        <v>8391440.75</v>
      </c>
      <c r="N72" s="26">
        <v>422440.39275111258</v>
      </c>
      <c r="O72" s="26">
        <v>17723840</v>
      </c>
      <c r="P72" s="19">
        <v>624325</v>
      </c>
      <c r="Q72" s="29">
        <v>8391440.75</v>
      </c>
      <c r="R72" s="26">
        <v>422440.39275111258</v>
      </c>
      <c r="S72" s="26">
        <v>17723840</v>
      </c>
      <c r="T72" s="19">
        <v>624325</v>
      </c>
      <c r="U72" s="29">
        <v>8391440.75</v>
      </c>
      <c r="V72" s="26">
        <v>422440.39275111258</v>
      </c>
      <c r="W72" s="26">
        <v>17723840</v>
      </c>
      <c r="X72" s="19">
        <v>624325</v>
      </c>
      <c r="Y72" s="29">
        <v>8391440.75</v>
      </c>
      <c r="Z72" s="26">
        <v>422440.39275111258</v>
      </c>
      <c r="AA72" s="26">
        <v>17723840</v>
      </c>
      <c r="AB72" s="19">
        <v>624325</v>
      </c>
      <c r="AC72" s="29">
        <v>8391440.75</v>
      </c>
      <c r="AD72" s="26">
        <v>422440.39275111258</v>
      </c>
      <c r="AE72" s="26">
        <v>17723840</v>
      </c>
      <c r="AF72" s="19">
        <v>624325</v>
      </c>
      <c r="AG72" s="29">
        <v>8391440.75</v>
      </c>
      <c r="AH72" s="26">
        <v>422440.39275111258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424848.09541161358</v>
      </c>
      <c r="G73" s="19">
        <v>17916181</v>
      </c>
      <c r="H73" s="19">
        <v>642788</v>
      </c>
      <c r="I73" s="29">
        <v>8706883.3000000007</v>
      </c>
      <c r="J73" s="19">
        <v>424848.09541161358</v>
      </c>
      <c r="K73" s="19">
        <v>17916181</v>
      </c>
      <c r="L73" s="19">
        <v>642788</v>
      </c>
      <c r="M73" s="29">
        <v>8706883.3000000007</v>
      </c>
      <c r="N73" s="26">
        <v>424848.09541161358</v>
      </c>
      <c r="O73" s="26">
        <v>17916181</v>
      </c>
      <c r="P73" s="19">
        <v>642788</v>
      </c>
      <c r="Q73" s="29">
        <v>8706883.3000000007</v>
      </c>
      <c r="R73" s="26">
        <v>424848.09541161358</v>
      </c>
      <c r="S73" s="26">
        <v>17916181</v>
      </c>
      <c r="T73" s="19">
        <v>642788</v>
      </c>
      <c r="U73" s="29">
        <v>8706883.3000000007</v>
      </c>
      <c r="V73" s="26">
        <v>424848.09541161358</v>
      </c>
      <c r="W73" s="26">
        <v>17916181</v>
      </c>
      <c r="X73" s="19">
        <v>642788</v>
      </c>
      <c r="Y73" s="29">
        <v>8706883.3000000007</v>
      </c>
      <c r="Z73" s="26">
        <v>424848.09541161358</v>
      </c>
      <c r="AA73" s="26">
        <v>17916181</v>
      </c>
      <c r="AB73" s="19">
        <v>642788</v>
      </c>
      <c r="AC73" s="29">
        <v>8706883.3000000007</v>
      </c>
      <c r="AD73" s="26">
        <v>424848.09541161358</v>
      </c>
      <c r="AE73" s="26">
        <v>17916181</v>
      </c>
      <c r="AF73" s="19">
        <v>642788</v>
      </c>
      <c r="AG73" s="29">
        <v>8706883.3000000007</v>
      </c>
      <c r="AH73" s="26">
        <v>424848.09541161358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427255.79807209969</v>
      </c>
      <c r="G74" s="19">
        <v>18242873</v>
      </c>
      <c r="H74" s="19">
        <v>669105</v>
      </c>
      <c r="I74" s="29">
        <v>9044272</v>
      </c>
      <c r="J74" s="19">
        <v>427255.79807209969</v>
      </c>
      <c r="K74" s="19">
        <v>18242873</v>
      </c>
      <c r="L74" s="19">
        <v>669105</v>
      </c>
      <c r="M74" s="29">
        <v>9044272</v>
      </c>
      <c r="N74" s="26">
        <v>427255.79807209969</v>
      </c>
      <c r="O74" s="26">
        <v>18242873</v>
      </c>
      <c r="P74" s="19">
        <v>669105</v>
      </c>
      <c r="Q74" s="29">
        <v>9044272</v>
      </c>
      <c r="R74" s="26">
        <v>427255.79807209969</v>
      </c>
      <c r="S74" s="26">
        <v>18242873</v>
      </c>
      <c r="T74" s="19">
        <v>669105</v>
      </c>
      <c r="U74" s="29">
        <v>9044272</v>
      </c>
      <c r="V74" s="26">
        <v>427255.79807209969</v>
      </c>
      <c r="W74" s="26">
        <v>18242873</v>
      </c>
      <c r="X74" s="19">
        <v>669105</v>
      </c>
      <c r="Y74" s="29">
        <v>9044272</v>
      </c>
      <c r="Z74" s="26">
        <v>427255.79807209969</v>
      </c>
      <c r="AA74" s="26">
        <v>18242873</v>
      </c>
      <c r="AB74" s="19">
        <v>669105</v>
      </c>
      <c r="AC74" s="29">
        <v>9044272</v>
      </c>
      <c r="AD74" s="26">
        <v>427255.79807209969</v>
      </c>
      <c r="AE74" s="26">
        <v>18242873</v>
      </c>
      <c r="AF74" s="19">
        <v>669105</v>
      </c>
      <c r="AG74" s="29">
        <v>9044272</v>
      </c>
      <c r="AH74" s="26">
        <v>427255.79807209969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18691835</v>
      </c>
      <c r="C75" s="19">
        <v>700718</v>
      </c>
      <c r="D75" s="26">
        <v>9466536.1500000004</v>
      </c>
      <c r="E75" s="29">
        <v>480575</v>
      </c>
      <c r="F75" s="19">
        <v>429663.50073260069</v>
      </c>
      <c r="G75" s="19">
        <v>18691835</v>
      </c>
      <c r="H75" s="19">
        <v>700718</v>
      </c>
      <c r="I75" s="29">
        <v>9466536.1500000004</v>
      </c>
      <c r="J75" s="19">
        <v>429663.50073260069</v>
      </c>
      <c r="K75" s="19">
        <v>18691835</v>
      </c>
      <c r="L75" s="19">
        <v>700718</v>
      </c>
      <c r="M75" s="29">
        <v>9466536.1500000004</v>
      </c>
      <c r="N75" s="26">
        <v>429663.50073260069</v>
      </c>
      <c r="O75" s="26">
        <v>18691835</v>
      </c>
      <c r="P75" s="19">
        <v>700718</v>
      </c>
      <c r="Q75" s="29">
        <v>9466536.1500000004</v>
      </c>
      <c r="R75" s="26">
        <v>429663.50073260069</v>
      </c>
      <c r="S75" s="26">
        <v>18691835</v>
      </c>
      <c r="T75" s="19">
        <v>700718</v>
      </c>
      <c r="U75" s="29">
        <v>9466536.1500000004</v>
      </c>
      <c r="V75" s="26">
        <v>429663.50073260069</v>
      </c>
      <c r="W75" s="26">
        <v>18691835</v>
      </c>
      <c r="X75" s="19">
        <v>700718</v>
      </c>
      <c r="Y75" s="29">
        <v>9466536.1500000004</v>
      </c>
      <c r="Z75" s="26">
        <v>429663.50073260069</v>
      </c>
      <c r="AA75" s="26">
        <v>18691835</v>
      </c>
      <c r="AB75" s="19">
        <v>700718</v>
      </c>
      <c r="AC75" s="29">
        <v>9466536.1500000004</v>
      </c>
      <c r="AD75" s="26">
        <v>429663.50073260069</v>
      </c>
      <c r="AE75" s="26">
        <v>18691835</v>
      </c>
      <c r="AF75" s="19">
        <v>700718</v>
      </c>
      <c r="AG75" s="29">
        <v>9466536.1500000004</v>
      </c>
      <c r="AH75" s="26">
        <v>429663.50073260069</v>
      </c>
      <c r="AI75" s="26">
        <v>18691835</v>
      </c>
      <c r="AJ75" s="19">
        <v>700718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432071.20339310169</v>
      </c>
      <c r="G76" s="19">
        <v>19111817.723393101</v>
      </c>
      <c r="H76" s="19">
        <v>712806.48</v>
      </c>
      <c r="I76" s="29">
        <v>9899241.9500000011</v>
      </c>
      <c r="J76" s="19">
        <v>432071.20339310169</v>
      </c>
      <c r="K76" s="19">
        <v>19111817.723393101</v>
      </c>
      <c r="L76" s="19">
        <v>712806.48</v>
      </c>
      <c r="M76" s="29">
        <v>9899241.9500000011</v>
      </c>
      <c r="N76" s="26">
        <v>432071.20339310169</v>
      </c>
      <c r="O76" s="26">
        <v>19111817.723393101</v>
      </c>
      <c r="P76" s="19">
        <v>712806.48</v>
      </c>
      <c r="Q76" s="29">
        <v>9899241.9500000011</v>
      </c>
      <c r="R76" s="26">
        <v>432071.20339310169</v>
      </c>
      <c r="S76" s="26">
        <v>19111817.723393101</v>
      </c>
      <c r="T76" s="19">
        <v>712806.48</v>
      </c>
      <c r="U76" s="29">
        <v>9899241.9500000011</v>
      </c>
      <c r="V76" s="26">
        <v>432071.20339310169</v>
      </c>
      <c r="W76" s="26">
        <v>19111817.723393101</v>
      </c>
      <c r="X76" s="19">
        <v>712806.48</v>
      </c>
      <c r="Y76" s="29">
        <v>9899241.9500000011</v>
      </c>
      <c r="Z76" s="26">
        <v>432071.20339310169</v>
      </c>
      <c r="AA76" s="26">
        <v>19111817.723393101</v>
      </c>
      <c r="AB76" s="19">
        <v>712806.48</v>
      </c>
      <c r="AC76" s="29">
        <v>9899241.9500000011</v>
      </c>
      <c r="AD76" s="26">
        <v>432071.20339310169</v>
      </c>
      <c r="AE76" s="26">
        <v>19111817.723393101</v>
      </c>
      <c r="AF76" s="19">
        <v>712806.48</v>
      </c>
      <c r="AG76" s="29">
        <v>9899241.9500000011</v>
      </c>
      <c r="AH76" s="26">
        <v>432071.20339310169</v>
      </c>
      <c r="AI76" s="26">
        <v>19111817.723393101</v>
      </c>
      <c r="AJ76" s="19">
        <v>712806.48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434478.9060536027</v>
      </c>
      <c r="G77" s="19">
        <v>19534208.149446703</v>
      </c>
      <c r="H77" s="19">
        <v>724894.96</v>
      </c>
      <c r="I77" s="29">
        <v>10344191.85</v>
      </c>
      <c r="J77" s="19">
        <v>434478.9060536027</v>
      </c>
      <c r="K77" s="19">
        <v>19534208.149446703</v>
      </c>
      <c r="L77" s="19">
        <v>724894.96</v>
      </c>
      <c r="M77" s="29">
        <v>10344191.85</v>
      </c>
      <c r="N77" s="26">
        <v>434478.9060536027</v>
      </c>
      <c r="O77" s="26">
        <v>19534208.149446703</v>
      </c>
      <c r="P77" s="19">
        <v>724894.96</v>
      </c>
      <c r="Q77" s="29">
        <v>10344191.85</v>
      </c>
      <c r="R77" s="26">
        <v>434478.9060536027</v>
      </c>
      <c r="S77" s="26">
        <v>19534208.149446703</v>
      </c>
      <c r="T77" s="19">
        <v>724894.96</v>
      </c>
      <c r="U77" s="29">
        <v>10344191.85</v>
      </c>
      <c r="V77" s="26">
        <v>434478.9060536027</v>
      </c>
      <c r="W77" s="26">
        <v>19534208.149446703</v>
      </c>
      <c r="X77" s="19">
        <v>724894.96</v>
      </c>
      <c r="Y77" s="29">
        <v>10344191.85</v>
      </c>
      <c r="Z77" s="26">
        <v>434478.9060536027</v>
      </c>
      <c r="AA77" s="26">
        <v>19534208.149446703</v>
      </c>
      <c r="AB77" s="19">
        <v>724894.96</v>
      </c>
      <c r="AC77" s="29">
        <v>10344191.85</v>
      </c>
      <c r="AD77" s="26">
        <v>434478.9060536027</v>
      </c>
      <c r="AE77" s="26">
        <v>19534208.149446703</v>
      </c>
      <c r="AF77" s="19">
        <v>724894.96</v>
      </c>
      <c r="AG77" s="29">
        <v>10344191.85</v>
      </c>
      <c r="AH77" s="26">
        <v>434478.9060536027</v>
      </c>
      <c r="AI77" s="26">
        <v>19534208.149446703</v>
      </c>
      <c r="AJ77" s="19">
        <v>724894.96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436886.6087140888</v>
      </c>
      <c r="G78" s="19">
        <v>19959006.278160792</v>
      </c>
      <c r="H78" s="19">
        <v>736983.44</v>
      </c>
      <c r="I78" s="29">
        <v>10838431.550000001</v>
      </c>
      <c r="J78" s="19">
        <v>436886.6087140888</v>
      </c>
      <c r="K78" s="19">
        <v>19959006.278160792</v>
      </c>
      <c r="L78" s="19">
        <v>736983.44</v>
      </c>
      <c r="M78" s="29">
        <v>10838431.550000001</v>
      </c>
      <c r="N78" s="26">
        <v>436886.6087140888</v>
      </c>
      <c r="O78" s="26">
        <v>19959006.278160792</v>
      </c>
      <c r="P78" s="19">
        <v>736983.44</v>
      </c>
      <c r="Q78" s="29">
        <v>10838431.550000001</v>
      </c>
      <c r="R78" s="26">
        <v>436886.6087140888</v>
      </c>
      <c r="S78" s="26">
        <v>19959006.278160792</v>
      </c>
      <c r="T78" s="19">
        <v>736983.44</v>
      </c>
      <c r="U78" s="29">
        <v>10838431.550000001</v>
      </c>
      <c r="V78" s="26">
        <v>436886.6087140888</v>
      </c>
      <c r="W78" s="26">
        <v>19959006.278160792</v>
      </c>
      <c r="X78" s="19">
        <v>736983.44</v>
      </c>
      <c r="Y78" s="29">
        <v>10838431.550000001</v>
      </c>
      <c r="Z78" s="26">
        <v>436886.6087140888</v>
      </c>
      <c r="AA78" s="26">
        <v>19959006.278160792</v>
      </c>
      <c r="AB78" s="19">
        <v>736983.44</v>
      </c>
      <c r="AC78" s="29">
        <v>10838431.550000001</v>
      </c>
      <c r="AD78" s="26">
        <v>436886.6087140888</v>
      </c>
      <c r="AE78" s="26">
        <v>19959006.278160792</v>
      </c>
      <c r="AF78" s="19">
        <v>736983.44</v>
      </c>
      <c r="AG78" s="29">
        <v>10838431.550000001</v>
      </c>
      <c r="AH78" s="26">
        <v>436886.6087140888</v>
      </c>
      <c r="AI78" s="26">
        <v>19959006.278160792</v>
      </c>
      <c r="AJ78" s="19">
        <v>736983.44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439294.3113745898</v>
      </c>
      <c r="G79" s="19">
        <v>20386212.109535381</v>
      </c>
      <c r="H79" s="19">
        <v>749071.92</v>
      </c>
      <c r="I79" s="29">
        <v>11090234.450000001</v>
      </c>
      <c r="J79" s="19">
        <v>439294.3113745898</v>
      </c>
      <c r="K79" s="19">
        <v>20386212.109535381</v>
      </c>
      <c r="L79" s="19">
        <v>749071.92</v>
      </c>
      <c r="M79" s="29">
        <v>11090234.450000001</v>
      </c>
      <c r="N79" s="26">
        <v>439294.3113745898</v>
      </c>
      <c r="O79" s="26">
        <v>20386212.109535381</v>
      </c>
      <c r="P79" s="19">
        <v>749071.92</v>
      </c>
      <c r="Q79" s="29">
        <v>11090234.450000001</v>
      </c>
      <c r="R79" s="26">
        <v>439294.3113745898</v>
      </c>
      <c r="S79" s="26">
        <v>20386212.109535381</v>
      </c>
      <c r="T79" s="19">
        <v>749071.92</v>
      </c>
      <c r="U79" s="29">
        <v>11090234.450000001</v>
      </c>
      <c r="V79" s="26">
        <v>439294.3113745898</v>
      </c>
      <c r="W79" s="26">
        <v>20386212.109535381</v>
      </c>
      <c r="X79" s="19">
        <v>749071.92</v>
      </c>
      <c r="Y79" s="29">
        <v>11090234.450000001</v>
      </c>
      <c r="Z79" s="26">
        <v>439294.3113745898</v>
      </c>
      <c r="AA79" s="26">
        <v>20386212.109535381</v>
      </c>
      <c r="AB79" s="19">
        <v>749071.92</v>
      </c>
      <c r="AC79" s="29">
        <v>11090234.450000001</v>
      </c>
      <c r="AD79" s="26">
        <v>439294.3113745898</v>
      </c>
      <c r="AE79" s="26">
        <v>20386212.109535381</v>
      </c>
      <c r="AF79" s="19">
        <v>749071.92</v>
      </c>
      <c r="AG79" s="29">
        <v>11090234.450000001</v>
      </c>
      <c r="AH79" s="26">
        <v>439294.3113745898</v>
      </c>
      <c r="AI79" s="26">
        <v>20386212.109535381</v>
      </c>
      <c r="AJ79" s="19">
        <v>749071.92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441702.0140350908</v>
      </c>
      <c r="G80" s="19">
        <v>20815825.643570472</v>
      </c>
      <c r="H80" s="19">
        <v>761160.4</v>
      </c>
      <c r="I80" s="29">
        <v>11407657</v>
      </c>
      <c r="J80" s="19">
        <v>441702.0140350908</v>
      </c>
      <c r="K80" s="19">
        <v>20815825.643570472</v>
      </c>
      <c r="L80" s="19">
        <v>761160.4</v>
      </c>
      <c r="M80" s="29">
        <v>11407657</v>
      </c>
      <c r="N80" s="26">
        <v>441702.0140350908</v>
      </c>
      <c r="O80" s="26">
        <v>20815825.643570472</v>
      </c>
      <c r="P80" s="19">
        <v>761160.4</v>
      </c>
      <c r="Q80" s="29">
        <v>11407657</v>
      </c>
      <c r="R80" s="26">
        <v>441702.0140350908</v>
      </c>
      <c r="S80" s="26">
        <v>20815825.643570472</v>
      </c>
      <c r="T80" s="19">
        <v>761160.4</v>
      </c>
      <c r="U80" s="29">
        <v>11407657</v>
      </c>
      <c r="V80" s="26">
        <v>441702.0140350908</v>
      </c>
      <c r="W80" s="26">
        <v>20815825.643570472</v>
      </c>
      <c r="X80" s="19">
        <v>761160.4</v>
      </c>
      <c r="Y80" s="29">
        <v>11407657</v>
      </c>
      <c r="Z80" s="26">
        <v>441702.0140350908</v>
      </c>
      <c r="AA80" s="26">
        <v>20815825.643570472</v>
      </c>
      <c r="AB80" s="19">
        <v>761160.4</v>
      </c>
      <c r="AC80" s="29">
        <v>11407657</v>
      </c>
      <c r="AD80" s="26">
        <v>441702.0140350908</v>
      </c>
      <c r="AE80" s="26">
        <v>20815825.643570472</v>
      </c>
      <c r="AF80" s="19">
        <v>761160.4</v>
      </c>
      <c r="AG80" s="29">
        <v>11407657</v>
      </c>
      <c r="AH80" s="26">
        <v>441702.0140350908</v>
      </c>
      <c r="AI80" s="26">
        <v>20815825.643570472</v>
      </c>
      <c r="AJ80" s="19">
        <v>761160.4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444109.71669559181</v>
      </c>
      <c r="G81" s="19">
        <v>21247846.880266063</v>
      </c>
      <c r="H81" s="19">
        <v>773248.88</v>
      </c>
      <c r="I81" s="29">
        <v>11778445.850000001</v>
      </c>
      <c r="J81" s="19">
        <v>444109.71669559181</v>
      </c>
      <c r="K81" s="19">
        <v>21247846.880266063</v>
      </c>
      <c r="L81" s="19">
        <v>773248.88</v>
      </c>
      <c r="M81" s="29">
        <v>11778445.850000001</v>
      </c>
      <c r="N81" s="26">
        <v>444109.71669559181</v>
      </c>
      <c r="O81" s="26">
        <v>21247846.880266063</v>
      </c>
      <c r="P81" s="19">
        <v>773248.88</v>
      </c>
      <c r="Q81" s="29">
        <v>11778445.850000001</v>
      </c>
      <c r="R81" s="26">
        <v>444109.71669559181</v>
      </c>
      <c r="S81" s="26">
        <v>21247846.880266063</v>
      </c>
      <c r="T81" s="19">
        <v>773248.88</v>
      </c>
      <c r="U81" s="29">
        <v>11778445.850000001</v>
      </c>
      <c r="V81" s="26">
        <v>444109.71669559181</v>
      </c>
      <c r="W81" s="26">
        <v>21247846.880266063</v>
      </c>
      <c r="X81" s="19">
        <v>773248.88</v>
      </c>
      <c r="Y81" s="29">
        <v>11778445.850000001</v>
      </c>
      <c r="Z81" s="26">
        <v>444109.71669559181</v>
      </c>
      <c r="AA81" s="26">
        <v>21247846.880266063</v>
      </c>
      <c r="AB81" s="19">
        <v>773248.88</v>
      </c>
      <c r="AC81" s="29">
        <v>11778445.850000001</v>
      </c>
      <c r="AD81" s="26">
        <v>444109.71669559181</v>
      </c>
      <c r="AE81" s="26">
        <v>21247846.880266063</v>
      </c>
      <c r="AF81" s="19">
        <v>773248.88</v>
      </c>
      <c r="AG81" s="29">
        <v>11778445.850000001</v>
      </c>
      <c r="AH81" s="26">
        <v>444109.71669559181</v>
      </c>
      <c r="AI81" s="26">
        <v>21247846.880266063</v>
      </c>
      <c r="AJ81" s="19">
        <v>773248.88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446517.41935607791</v>
      </c>
      <c r="G82" s="19">
        <v>21682275.81962214</v>
      </c>
      <c r="H82" s="19">
        <v>785337.36</v>
      </c>
      <c r="I82" s="29">
        <v>12184419.550000001</v>
      </c>
      <c r="J82" s="19">
        <v>446517.41935607791</v>
      </c>
      <c r="K82" s="19">
        <v>21682275.81962214</v>
      </c>
      <c r="L82" s="19">
        <v>785337.36</v>
      </c>
      <c r="M82" s="29">
        <v>12184419.550000001</v>
      </c>
      <c r="N82" s="26">
        <v>446517.41935607791</v>
      </c>
      <c r="O82" s="26">
        <v>21682275.81962214</v>
      </c>
      <c r="P82" s="19">
        <v>785337.36</v>
      </c>
      <c r="Q82" s="29">
        <v>12184419.550000001</v>
      </c>
      <c r="R82" s="26">
        <v>446517.41935607791</v>
      </c>
      <c r="S82" s="26">
        <v>21682275.81962214</v>
      </c>
      <c r="T82" s="19">
        <v>785337.36</v>
      </c>
      <c r="U82" s="29">
        <v>12184419.550000001</v>
      </c>
      <c r="V82" s="26">
        <v>446517.41935607791</v>
      </c>
      <c r="W82" s="26">
        <v>21682275.81962214</v>
      </c>
      <c r="X82" s="19">
        <v>785337.36</v>
      </c>
      <c r="Y82" s="29">
        <v>12184419.550000001</v>
      </c>
      <c r="Z82" s="26">
        <v>446517.41935607791</v>
      </c>
      <c r="AA82" s="26">
        <v>21682275.81962214</v>
      </c>
      <c r="AB82" s="19">
        <v>785337.36</v>
      </c>
      <c r="AC82" s="29">
        <v>12184419.550000001</v>
      </c>
      <c r="AD82" s="26">
        <v>446517.41935607791</v>
      </c>
      <c r="AE82" s="26">
        <v>21682275.81962214</v>
      </c>
      <c r="AF82" s="19">
        <v>785337.36</v>
      </c>
      <c r="AG82" s="29">
        <v>12184419.550000001</v>
      </c>
      <c r="AH82" s="26">
        <v>446517.41935607791</v>
      </c>
      <c r="AI82" s="26">
        <v>21682275.81962214</v>
      </c>
      <c r="AJ82" s="19">
        <v>785337.36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448925.12201657891</v>
      </c>
      <c r="G83" s="19">
        <v>22119112.461638719</v>
      </c>
      <c r="H83" s="19">
        <v>797425.84</v>
      </c>
      <c r="I83" s="29">
        <v>12637506.299999999</v>
      </c>
      <c r="J83" s="19">
        <v>448925.12201657891</v>
      </c>
      <c r="K83" s="19">
        <v>22119112.461638719</v>
      </c>
      <c r="L83" s="19">
        <v>797425.84</v>
      </c>
      <c r="M83" s="29">
        <v>12637506.299999999</v>
      </c>
      <c r="N83" s="26">
        <v>448925.12201657891</v>
      </c>
      <c r="O83" s="26">
        <v>22119112.461638719</v>
      </c>
      <c r="P83" s="19">
        <v>797425.84</v>
      </c>
      <c r="Q83" s="29">
        <v>12637506.299999999</v>
      </c>
      <c r="R83" s="26">
        <v>448925.12201657891</v>
      </c>
      <c r="S83" s="26">
        <v>22119112.461638719</v>
      </c>
      <c r="T83" s="19">
        <v>797425.84</v>
      </c>
      <c r="U83" s="29">
        <v>12637506.299999999</v>
      </c>
      <c r="V83" s="26">
        <v>448925.12201657891</v>
      </c>
      <c r="W83" s="26">
        <v>22119112.461638719</v>
      </c>
      <c r="X83" s="19">
        <v>797425.84</v>
      </c>
      <c r="Y83" s="29">
        <v>12637506.299999999</v>
      </c>
      <c r="Z83" s="26">
        <v>448925.12201657891</v>
      </c>
      <c r="AA83" s="26">
        <v>22119112.461638719</v>
      </c>
      <c r="AB83" s="19">
        <v>797425.84</v>
      </c>
      <c r="AC83" s="29">
        <v>12637506.299999999</v>
      </c>
      <c r="AD83" s="26">
        <v>448925.12201657891</v>
      </c>
      <c r="AE83" s="26">
        <v>22119112.461638719</v>
      </c>
      <c r="AF83" s="19">
        <v>797425.84</v>
      </c>
      <c r="AG83" s="29">
        <v>12637506.299999999</v>
      </c>
      <c r="AH83" s="26">
        <v>448925.12201657891</v>
      </c>
      <c r="AI83" s="26">
        <v>22119112.461638719</v>
      </c>
      <c r="AJ83" s="19">
        <v>797425.84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22557023.981638718</v>
      </c>
      <c r="H84" s="19">
        <v>809514.32</v>
      </c>
      <c r="I84" s="29">
        <v>13127887.75</v>
      </c>
      <c r="J84" s="19">
        <v>451332.82467707992</v>
      </c>
      <c r="K84" s="19">
        <v>22558356.806315798</v>
      </c>
      <c r="L84" s="19">
        <v>809514.32</v>
      </c>
      <c r="M84" s="29">
        <v>13127887.75</v>
      </c>
      <c r="N84" s="26">
        <v>451332.82467707992</v>
      </c>
      <c r="O84" s="26">
        <v>22558356.806315798</v>
      </c>
      <c r="P84" s="19">
        <v>809514.32</v>
      </c>
      <c r="Q84" s="29">
        <v>13127887.75</v>
      </c>
      <c r="R84" s="26">
        <v>451332.82467707992</v>
      </c>
      <c r="S84" s="26">
        <v>22558356.806315798</v>
      </c>
      <c r="T84" s="19">
        <v>809514.32</v>
      </c>
      <c r="U84" s="29">
        <v>13127887.75</v>
      </c>
      <c r="V84" s="26">
        <v>451332.82467707992</v>
      </c>
      <c r="W84" s="26">
        <v>22558356.806315798</v>
      </c>
      <c r="X84" s="19">
        <v>809514.32</v>
      </c>
      <c r="Y84" s="29">
        <v>13127887.75</v>
      </c>
      <c r="Z84" s="26">
        <v>451332.82467707992</v>
      </c>
      <c r="AA84" s="26">
        <v>22558356.806315798</v>
      </c>
      <c r="AB84" s="19">
        <v>809514.32</v>
      </c>
      <c r="AC84" s="29">
        <v>13127887.75</v>
      </c>
      <c r="AD84" s="26">
        <v>451332.82467707992</v>
      </c>
      <c r="AE84" s="26">
        <v>22558356.806315798</v>
      </c>
      <c r="AF84" s="19">
        <v>809514.32</v>
      </c>
      <c r="AG84" s="29">
        <v>13127887.75</v>
      </c>
      <c r="AH84" s="26">
        <v>451332.82467707992</v>
      </c>
      <c r="AI84" s="26">
        <v>22558356.806315798</v>
      </c>
      <c r="AJ84" s="19">
        <v>809514.32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22994935.501638718</v>
      </c>
      <c r="H85" s="19">
        <v>821602.8</v>
      </c>
      <c r="I85" s="29">
        <v>13582855.85</v>
      </c>
      <c r="J85" s="19">
        <v>453740.52733758092</v>
      </c>
      <c r="K85" s="19">
        <v>23000008.853653379</v>
      </c>
      <c r="L85" s="19">
        <v>821602.8</v>
      </c>
      <c r="M85" s="29">
        <v>13582855.85</v>
      </c>
      <c r="N85" s="26">
        <v>453740.52733758092</v>
      </c>
      <c r="O85" s="26">
        <v>23000008.853653379</v>
      </c>
      <c r="P85" s="19">
        <v>821602.8</v>
      </c>
      <c r="Q85" s="29">
        <v>13582855.85</v>
      </c>
      <c r="R85" s="26">
        <v>453740.52733758092</v>
      </c>
      <c r="S85" s="26">
        <v>23000008.853653379</v>
      </c>
      <c r="T85" s="19">
        <v>821602.8</v>
      </c>
      <c r="U85" s="29">
        <v>13582855.85</v>
      </c>
      <c r="V85" s="26">
        <v>453740.52733758092</v>
      </c>
      <c r="W85" s="26">
        <v>23000008.853653379</v>
      </c>
      <c r="X85" s="19">
        <v>821602.8</v>
      </c>
      <c r="Y85" s="29">
        <v>13582855.85</v>
      </c>
      <c r="Z85" s="26">
        <v>453740.52733758092</v>
      </c>
      <c r="AA85" s="26">
        <v>23000008.853653379</v>
      </c>
      <c r="AB85" s="19">
        <v>821602.8</v>
      </c>
      <c r="AC85" s="29">
        <v>13582855.85</v>
      </c>
      <c r="AD85" s="26">
        <v>453740.52733758092</v>
      </c>
      <c r="AE85" s="26">
        <v>23000008.853653379</v>
      </c>
      <c r="AF85" s="19">
        <v>821602.8</v>
      </c>
      <c r="AG85" s="29">
        <v>13582855.85</v>
      </c>
      <c r="AH85" s="26">
        <v>453740.52733758092</v>
      </c>
      <c r="AI85" s="26">
        <v>23000008.853653379</v>
      </c>
      <c r="AJ85" s="19">
        <v>821602.8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23432847.021638718</v>
      </c>
      <c r="H86" s="19">
        <v>833691.28</v>
      </c>
      <c r="I86" s="29">
        <v>13797117.4</v>
      </c>
      <c r="J86" s="19">
        <v>456148.22999806702</v>
      </c>
      <c r="K86" s="19">
        <v>23444068.603651445</v>
      </c>
      <c r="L86" s="19">
        <v>833691.28</v>
      </c>
      <c r="M86" s="29">
        <v>13797117.4</v>
      </c>
      <c r="N86" s="26">
        <v>456148.22999806702</v>
      </c>
      <c r="O86" s="26">
        <v>23444068.603651445</v>
      </c>
      <c r="P86" s="19">
        <v>833691.28</v>
      </c>
      <c r="Q86" s="29">
        <v>13797117.4</v>
      </c>
      <c r="R86" s="26">
        <v>456148.22999806702</v>
      </c>
      <c r="S86" s="26">
        <v>23444068.603651445</v>
      </c>
      <c r="T86" s="19">
        <v>833691.28</v>
      </c>
      <c r="U86" s="29">
        <v>13797117.4</v>
      </c>
      <c r="V86" s="26">
        <v>456148.22999806702</v>
      </c>
      <c r="W86" s="26">
        <v>23444068.603651445</v>
      </c>
      <c r="X86" s="19">
        <v>833691.28</v>
      </c>
      <c r="Y86" s="29">
        <v>13797117.4</v>
      </c>
      <c r="Z86" s="26">
        <v>456148.22999806702</v>
      </c>
      <c r="AA86" s="26">
        <v>23444068.603651445</v>
      </c>
      <c r="AB86" s="19">
        <v>833691.28</v>
      </c>
      <c r="AC86" s="29">
        <v>13797117.4</v>
      </c>
      <c r="AD86" s="26">
        <v>456148.22999806702</v>
      </c>
      <c r="AE86" s="26">
        <v>23444068.603651445</v>
      </c>
      <c r="AF86" s="19">
        <v>833691.28</v>
      </c>
      <c r="AG86" s="29">
        <v>13797117.4</v>
      </c>
      <c r="AH86" s="26">
        <v>456148.22999806702</v>
      </c>
      <c r="AI86" s="26">
        <v>23444068.603651445</v>
      </c>
      <c r="AJ86" s="19">
        <v>833691.28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23870758.541638717</v>
      </c>
      <c r="H87" s="19">
        <v>845779.76</v>
      </c>
      <c r="I87" s="29">
        <v>14045827.050000001</v>
      </c>
      <c r="J87" s="19">
        <v>458555.93265856802</v>
      </c>
      <c r="K87" s="19">
        <v>23890536.056310013</v>
      </c>
      <c r="L87" s="19">
        <v>845779.76</v>
      </c>
      <c r="M87" s="29">
        <v>14045827.050000001</v>
      </c>
      <c r="N87" s="26">
        <v>458555.93265856802</v>
      </c>
      <c r="O87" s="26">
        <v>23890536.056310013</v>
      </c>
      <c r="P87" s="19">
        <v>845779.76</v>
      </c>
      <c r="Q87" s="29">
        <v>14045827.050000001</v>
      </c>
      <c r="R87" s="26">
        <v>458555.93265856802</v>
      </c>
      <c r="S87" s="26">
        <v>23890536.056310013</v>
      </c>
      <c r="T87" s="19">
        <v>845779.76</v>
      </c>
      <c r="U87" s="29">
        <v>14045827.050000001</v>
      </c>
      <c r="V87" s="26">
        <v>458555.93265856802</v>
      </c>
      <c r="W87" s="26">
        <v>23890536.056310013</v>
      </c>
      <c r="X87" s="19">
        <v>845779.76</v>
      </c>
      <c r="Y87" s="29">
        <v>14045827.050000001</v>
      </c>
      <c r="Z87" s="26">
        <v>458555.93265856802</v>
      </c>
      <c r="AA87" s="26">
        <v>23890536.056310013</v>
      </c>
      <c r="AB87" s="19">
        <v>845779.76</v>
      </c>
      <c r="AC87" s="29">
        <v>14045827.050000001</v>
      </c>
      <c r="AD87" s="26">
        <v>458555.93265856802</v>
      </c>
      <c r="AE87" s="26">
        <v>23890536.056310013</v>
      </c>
      <c r="AF87" s="19">
        <v>845779.76</v>
      </c>
      <c r="AG87" s="29">
        <v>14045827.050000001</v>
      </c>
      <c r="AH87" s="26">
        <v>458555.93265856802</v>
      </c>
      <c r="AI87" s="26">
        <v>23890536.056310013</v>
      </c>
      <c r="AJ87" s="19">
        <v>845779.76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24308670.061638717</v>
      </c>
      <c r="H88" s="19">
        <v>857868.24</v>
      </c>
      <c r="I88" s="29">
        <v>14374803.65</v>
      </c>
      <c r="J88" s="19">
        <v>460963.63531906903</v>
      </c>
      <c r="K88" s="19">
        <v>24339411.211629082</v>
      </c>
      <c r="L88" s="19">
        <v>857868.24</v>
      </c>
      <c r="M88" s="29">
        <v>14374803.65</v>
      </c>
      <c r="N88" s="26">
        <v>460963.63531906903</v>
      </c>
      <c r="O88" s="26">
        <v>24339411.211629082</v>
      </c>
      <c r="P88" s="19">
        <v>857868.24</v>
      </c>
      <c r="Q88" s="29">
        <v>14374803.65</v>
      </c>
      <c r="R88" s="26">
        <v>460963.63531906903</v>
      </c>
      <c r="S88" s="26">
        <v>24339411.211629082</v>
      </c>
      <c r="T88" s="19">
        <v>857868.24</v>
      </c>
      <c r="U88" s="29">
        <v>14374803.65</v>
      </c>
      <c r="V88" s="26">
        <v>460963.63531906903</v>
      </c>
      <c r="W88" s="26">
        <v>24339411.211629082</v>
      </c>
      <c r="X88" s="19">
        <v>857868.24</v>
      </c>
      <c r="Y88" s="29">
        <v>14374803.65</v>
      </c>
      <c r="Z88" s="26">
        <v>460963.63531906903</v>
      </c>
      <c r="AA88" s="26">
        <v>24339411.211629082</v>
      </c>
      <c r="AB88" s="19">
        <v>857868.24</v>
      </c>
      <c r="AC88" s="29">
        <v>14374803.65</v>
      </c>
      <c r="AD88" s="26">
        <v>460963.63531906903</v>
      </c>
      <c r="AE88" s="26">
        <v>24339411.211629082</v>
      </c>
      <c r="AF88" s="19">
        <v>857868.24</v>
      </c>
      <c r="AG88" s="29">
        <v>14374803.65</v>
      </c>
      <c r="AH88" s="26">
        <v>460963.63531906903</v>
      </c>
      <c r="AI88" s="26">
        <v>24339411.211629082</v>
      </c>
      <c r="AJ88" s="19">
        <v>857868.24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24746581.581638716</v>
      </c>
      <c r="H89" s="19">
        <v>869956.72</v>
      </c>
      <c r="I89" s="29">
        <v>14809460</v>
      </c>
      <c r="J89" s="19">
        <v>463371.33797957003</v>
      </c>
      <c r="K89" s="19">
        <v>24790694.069608651</v>
      </c>
      <c r="L89" s="19">
        <v>869956.72</v>
      </c>
      <c r="M89" s="29">
        <v>14809460</v>
      </c>
      <c r="N89" s="26">
        <v>463371.33797957003</v>
      </c>
      <c r="O89" s="26">
        <v>24790694.069608651</v>
      </c>
      <c r="P89" s="19">
        <v>869956.72</v>
      </c>
      <c r="Q89" s="29">
        <v>14809460</v>
      </c>
      <c r="R89" s="26">
        <v>463371.33797957003</v>
      </c>
      <c r="S89" s="26">
        <v>24790694.069608651</v>
      </c>
      <c r="T89" s="19">
        <v>869956.72</v>
      </c>
      <c r="U89" s="29">
        <v>14809460</v>
      </c>
      <c r="V89" s="26">
        <v>463371.33797957003</v>
      </c>
      <c r="W89" s="26">
        <v>24790694.069608651</v>
      </c>
      <c r="X89" s="19">
        <v>869956.72</v>
      </c>
      <c r="Y89" s="29">
        <v>14809460</v>
      </c>
      <c r="Z89" s="26">
        <v>463371.33797957003</v>
      </c>
      <c r="AA89" s="26">
        <v>24790694.069608651</v>
      </c>
      <c r="AB89" s="19">
        <v>869956.72</v>
      </c>
      <c r="AC89" s="29">
        <v>14809460</v>
      </c>
      <c r="AD89" s="26">
        <v>463371.33797957003</v>
      </c>
      <c r="AE89" s="26">
        <v>24790694.069608651</v>
      </c>
      <c r="AF89" s="19">
        <v>869956.72</v>
      </c>
      <c r="AG89" s="29">
        <v>14809460</v>
      </c>
      <c r="AH89" s="26">
        <v>463371.33797957003</v>
      </c>
      <c r="AI89" s="26">
        <v>24790694.069608651</v>
      </c>
      <c r="AJ89" s="19">
        <v>869956.72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25184493.101638716</v>
      </c>
      <c r="H90" s="19">
        <v>882045.2</v>
      </c>
      <c r="I90" s="29">
        <v>15217461.950000001</v>
      </c>
      <c r="J90" s="19">
        <v>465779.04064005613</v>
      </c>
      <c r="K90" s="19">
        <v>25244384.630248707</v>
      </c>
      <c r="L90" s="19">
        <v>882045.2</v>
      </c>
      <c r="M90" s="29">
        <v>15217461.950000001</v>
      </c>
      <c r="N90" s="26">
        <v>465779.04064005613</v>
      </c>
      <c r="O90" s="26">
        <v>25244384.630248707</v>
      </c>
      <c r="P90" s="19">
        <v>882045.2</v>
      </c>
      <c r="Q90" s="29">
        <v>15217461.950000001</v>
      </c>
      <c r="R90" s="26">
        <v>465779.04064005613</v>
      </c>
      <c r="S90" s="26">
        <v>25244384.630248707</v>
      </c>
      <c r="T90" s="19">
        <v>882045.2</v>
      </c>
      <c r="U90" s="29">
        <v>15217461.950000001</v>
      </c>
      <c r="V90" s="26">
        <v>465779.04064005613</v>
      </c>
      <c r="W90" s="26">
        <v>25244384.630248707</v>
      </c>
      <c r="X90" s="19">
        <v>882045.2</v>
      </c>
      <c r="Y90" s="29">
        <v>15217461.950000001</v>
      </c>
      <c r="Z90" s="26">
        <v>465779.04064005613</v>
      </c>
      <c r="AA90" s="26">
        <v>25244384.630248707</v>
      </c>
      <c r="AB90" s="19">
        <v>882045.2</v>
      </c>
      <c r="AC90" s="29">
        <v>15217461.950000001</v>
      </c>
      <c r="AD90" s="26">
        <v>465779.04064005613</v>
      </c>
      <c r="AE90" s="26">
        <v>25244384.630248707</v>
      </c>
      <c r="AF90" s="19">
        <v>882045.2</v>
      </c>
      <c r="AG90" s="29">
        <v>15217461.950000001</v>
      </c>
      <c r="AH90" s="26">
        <v>465779.04064005613</v>
      </c>
      <c r="AI90" s="26">
        <v>25244384.630248707</v>
      </c>
      <c r="AJ90" s="19">
        <v>882045.2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25622404.621638715</v>
      </c>
      <c r="H91" s="19">
        <v>894133.67999999993</v>
      </c>
      <c r="I91" s="29">
        <v>15552942.050000001</v>
      </c>
      <c r="J91" s="19">
        <v>468186.74330055714</v>
      </c>
      <c r="K91" s="19">
        <v>25700482.893549263</v>
      </c>
      <c r="L91" s="19">
        <v>894133.67999999993</v>
      </c>
      <c r="M91" s="29">
        <v>15552942.050000001</v>
      </c>
      <c r="N91" s="26">
        <v>468186.74330055714</v>
      </c>
      <c r="O91" s="26">
        <v>25700482.893549263</v>
      </c>
      <c r="P91" s="19">
        <v>894133.67999999993</v>
      </c>
      <c r="Q91" s="29">
        <v>15552942.050000001</v>
      </c>
      <c r="R91" s="26">
        <v>468186.74330055714</v>
      </c>
      <c r="S91" s="26">
        <v>25700482.893549263</v>
      </c>
      <c r="T91" s="19">
        <v>894133.67999999993</v>
      </c>
      <c r="U91" s="29">
        <v>15552942.050000001</v>
      </c>
      <c r="V91" s="26">
        <v>468186.74330055714</v>
      </c>
      <c r="W91" s="26">
        <v>25700482.893549263</v>
      </c>
      <c r="X91" s="19">
        <v>894133.67999999993</v>
      </c>
      <c r="Y91" s="29">
        <v>15552942.050000001</v>
      </c>
      <c r="Z91" s="26">
        <v>468186.74330055714</v>
      </c>
      <c r="AA91" s="26">
        <v>25700482.893549263</v>
      </c>
      <c r="AB91" s="19">
        <v>894133.67999999993</v>
      </c>
      <c r="AC91" s="29">
        <v>15552942.050000001</v>
      </c>
      <c r="AD91" s="26">
        <v>468186.74330055714</v>
      </c>
      <c r="AE91" s="26">
        <v>25700482.893549263</v>
      </c>
      <c r="AF91" s="19">
        <v>894133.67999999993</v>
      </c>
      <c r="AG91" s="29">
        <v>15552942.050000001</v>
      </c>
      <c r="AH91" s="26">
        <v>468186.74330055714</v>
      </c>
      <c r="AI91" s="26">
        <v>25700482.893549263</v>
      </c>
      <c r="AJ91" s="19">
        <v>894133.67999999993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26060316.141638715</v>
      </c>
      <c r="H92" s="19">
        <v>906222.16</v>
      </c>
      <c r="I92" s="29">
        <v>15854666.300000001</v>
      </c>
      <c r="J92" s="19">
        <v>470594.44596105814</v>
      </c>
      <c r="K92" s="19">
        <v>26158988.859510321</v>
      </c>
      <c r="L92" s="19">
        <v>906222.16</v>
      </c>
      <c r="M92" s="29">
        <v>15854666.300000001</v>
      </c>
      <c r="N92" s="26">
        <v>470594.44596105814</v>
      </c>
      <c r="O92" s="26">
        <v>26158988.859510321</v>
      </c>
      <c r="P92" s="19">
        <v>906222.16</v>
      </c>
      <c r="Q92" s="29">
        <v>15854666.300000001</v>
      </c>
      <c r="R92" s="26">
        <v>470594.44596105814</v>
      </c>
      <c r="S92" s="26">
        <v>26158988.859510321</v>
      </c>
      <c r="T92" s="19">
        <v>906222.16</v>
      </c>
      <c r="U92" s="29">
        <v>15854666.300000001</v>
      </c>
      <c r="V92" s="26">
        <v>470594.44596105814</v>
      </c>
      <c r="W92" s="26">
        <v>26158988.859510321</v>
      </c>
      <c r="X92" s="19">
        <v>906222.16</v>
      </c>
      <c r="Y92" s="29">
        <v>15854666.300000001</v>
      </c>
      <c r="Z92" s="26">
        <v>470594.44596105814</v>
      </c>
      <c r="AA92" s="26">
        <v>26158988.859510321</v>
      </c>
      <c r="AB92" s="19">
        <v>906222.16</v>
      </c>
      <c r="AC92" s="29">
        <v>15854666.300000001</v>
      </c>
      <c r="AD92" s="26">
        <v>470594.44596105814</v>
      </c>
      <c r="AE92" s="26">
        <v>26158988.859510321</v>
      </c>
      <c r="AF92" s="19">
        <v>906222.16</v>
      </c>
      <c r="AG92" s="29">
        <v>15854666.300000001</v>
      </c>
      <c r="AH92" s="26">
        <v>470594.44596105814</v>
      </c>
      <c r="AI92" s="26">
        <v>26158988.859510321</v>
      </c>
      <c r="AJ92" s="19">
        <v>906222.16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26498227.661638714</v>
      </c>
      <c r="H93" s="19">
        <v>918310.64</v>
      </c>
      <c r="I93" s="29">
        <v>15982672.25</v>
      </c>
      <c r="J93" s="19">
        <v>473002.14862155914</v>
      </c>
      <c r="K93" s="19">
        <v>26619902.52813188</v>
      </c>
      <c r="L93" s="19">
        <v>918310.64</v>
      </c>
      <c r="M93" s="29">
        <v>15982672.25</v>
      </c>
      <c r="N93" s="26">
        <v>473002.14862155914</v>
      </c>
      <c r="O93" s="26">
        <v>26619902.52813188</v>
      </c>
      <c r="P93" s="19">
        <v>918310.64</v>
      </c>
      <c r="Q93" s="29">
        <v>15982672.25</v>
      </c>
      <c r="R93" s="26">
        <v>473002.14862155914</v>
      </c>
      <c r="S93" s="26">
        <v>26619902.52813188</v>
      </c>
      <c r="T93" s="19">
        <v>918310.64</v>
      </c>
      <c r="U93" s="29">
        <v>15982672.25</v>
      </c>
      <c r="V93" s="26">
        <v>473002.14862155914</v>
      </c>
      <c r="W93" s="26">
        <v>26619902.52813188</v>
      </c>
      <c r="X93" s="19">
        <v>918310.64</v>
      </c>
      <c r="Y93" s="29">
        <v>15982672.25</v>
      </c>
      <c r="Z93" s="26">
        <v>473002.14862155914</v>
      </c>
      <c r="AA93" s="26">
        <v>26619902.52813188</v>
      </c>
      <c r="AB93" s="19">
        <v>918310.64</v>
      </c>
      <c r="AC93" s="29">
        <v>15982672.25</v>
      </c>
      <c r="AD93" s="26">
        <v>473002.14862155914</v>
      </c>
      <c r="AE93" s="26">
        <v>26619902.52813188</v>
      </c>
      <c r="AF93" s="19">
        <v>918310.64</v>
      </c>
      <c r="AG93" s="29">
        <v>15982672.25</v>
      </c>
      <c r="AH93" s="26">
        <v>473002.14862155914</v>
      </c>
      <c r="AI93" s="26">
        <v>26619902.52813188</v>
      </c>
      <c r="AJ93" s="19">
        <v>918310.64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26936139.181638714</v>
      </c>
      <c r="H94" s="19">
        <v>930399.12</v>
      </c>
      <c r="I94" s="29">
        <v>16156702.300000001</v>
      </c>
      <c r="J94" s="19">
        <v>475409.85128204525</v>
      </c>
      <c r="K94" s="19">
        <v>27083223.899413925</v>
      </c>
      <c r="L94" s="19">
        <v>930399.12</v>
      </c>
      <c r="M94" s="29">
        <v>16156702.300000001</v>
      </c>
      <c r="N94" s="26">
        <v>475409.85128204525</v>
      </c>
      <c r="O94" s="26">
        <v>27083223.899413925</v>
      </c>
      <c r="P94" s="19">
        <v>930399.12</v>
      </c>
      <c r="Q94" s="29">
        <v>16156702.300000001</v>
      </c>
      <c r="R94" s="26">
        <v>475409.85128204525</v>
      </c>
      <c r="S94" s="26">
        <v>27083223.899413925</v>
      </c>
      <c r="T94" s="19">
        <v>930399.12</v>
      </c>
      <c r="U94" s="29">
        <v>16156702.300000001</v>
      </c>
      <c r="V94" s="26">
        <v>475409.85128204525</v>
      </c>
      <c r="W94" s="26">
        <v>27083223.899413925</v>
      </c>
      <c r="X94" s="19">
        <v>930399.12</v>
      </c>
      <c r="Y94" s="29">
        <v>16156702.300000001</v>
      </c>
      <c r="Z94" s="26">
        <v>475409.85128204525</v>
      </c>
      <c r="AA94" s="26">
        <v>27083223.899413925</v>
      </c>
      <c r="AB94" s="19">
        <v>930399.12</v>
      </c>
      <c r="AC94" s="29">
        <v>16156702.300000001</v>
      </c>
      <c r="AD94" s="26">
        <v>475409.85128204525</v>
      </c>
      <c r="AE94" s="26">
        <v>27083223.899413925</v>
      </c>
      <c r="AF94" s="19">
        <v>930399.12</v>
      </c>
      <c r="AG94" s="29">
        <v>16156702.300000001</v>
      </c>
      <c r="AH94" s="26">
        <v>475409.85128204525</v>
      </c>
      <c r="AI94" s="26">
        <v>27083223.899413925</v>
      </c>
      <c r="AJ94" s="19">
        <v>930399.12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27374050.701638713</v>
      </c>
      <c r="H95" s="19">
        <v>942487.6</v>
      </c>
      <c r="I95" s="29">
        <v>16452040.950000001</v>
      </c>
      <c r="J95" s="19">
        <v>477817.55394254625</v>
      </c>
      <c r="K95" s="19">
        <v>27548952.97335647</v>
      </c>
      <c r="L95" s="19">
        <v>942487.6</v>
      </c>
      <c r="M95" s="29">
        <v>16452040.950000001</v>
      </c>
      <c r="N95" s="26">
        <v>477817.55394254625</v>
      </c>
      <c r="O95" s="26">
        <v>27548952.97335647</v>
      </c>
      <c r="P95" s="19">
        <v>942487.6</v>
      </c>
      <c r="Q95" s="29">
        <v>16452040.950000001</v>
      </c>
      <c r="R95" s="26">
        <v>477817.55394254625</v>
      </c>
      <c r="S95" s="26">
        <v>27548952.97335647</v>
      </c>
      <c r="T95" s="19">
        <v>942487.6</v>
      </c>
      <c r="U95" s="29">
        <v>16452040.950000001</v>
      </c>
      <c r="V95" s="26">
        <v>477817.55394254625</v>
      </c>
      <c r="W95" s="26">
        <v>27548952.97335647</v>
      </c>
      <c r="X95" s="19">
        <v>942487.6</v>
      </c>
      <c r="Y95" s="29">
        <v>16452040.950000001</v>
      </c>
      <c r="Z95" s="26">
        <v>477817.55394254625</v>
      </c>
      <c r="AA95" s="26">
        <v>27548952.97335647</v>
      </c>
      <c r="AB95" s="19">
        <v>942487.6</v>
      </c>
      <c r="AC95" s="29">
        <v>16452040.950000001</v>
      </c>
      <c r="AD95" s="26">
        <v>477817.55394254625</v>
      </c>
      <c r="AE95" s="26">
        <v>27548952.97335647</v>
      </c>
      <c r="AF95" s="19">
        <v>942487.6</v>
      </c>
      <c r="AG95" s="29">
        <v>16452040.950000001</v>
      </c>
      <c r="AH95" s="26">
        <v>477817.55394254625</v>
      </c>
      <c r="AI95" s="26">
        <v>27548952.97335647</v>
      </c>
      <c r="AJ95" s="19">
        <v>942487.6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27811962.221638713</v>
      </c>
      <c r="H96" s="19">
        <v>954576.08</v>
      </c>
      <c r="I96" s="29">
        <v>16857687.399999999</v>
      </c>
      <c r="J96" s="19">
        <v>480225.25660304725</v>
      </c>
      <c r="K96" s="19">
        <v>28017089.749959517</v>
      </c>
      <c r="L96" s="19">
        <v>954576.08</v>
      </c>
      <c r="M96" s="29">
        <v>16857687.399999999</v>
      </c>
      <c r="N96" s="26">
        <v>480225.25660304725</v>
      </c>
      <c r="O96" s="26">
        <v>28017089.749959517</v>
      </c>
      <c r="P96" s="19">
        <v>954576.08</v>
      </c>
      <c r="Q96" s="29">
        <v>16857687.399999999</v>
      </c>
      <c r="R96" s="26">
        <v>480225.25660304725</v>
      </c>
      <c r="S96" s="26">
        <v>28017089.749959517</v>
      </c>
      <c r="T96" s="19">
        <v>954576.08</v>
      </c>
      <c r="U96" s="29">
        <v>16857687.399999999</v>
      </c>
      <c r="V96" s="26">
        <v>480225.25660304725</v>
      </c>
      <c r="W96" s="26">
        <v>28017089.749959517</v>
      </c>
      <c r="X96" s="19">
        <v>954576.08</v>
      </c>
      <c r="Y96" s="29">
        <v>16857687.399999999</v>
      </c>
      <c r="Z96" s="26">
        <v>480225.25660304725</v>
      </c>
      <c r="AA96" s="26">
        <v>28017089.749959517</v>
      </c>
      <c r="AB96" s="19">
        <v>954576.08</v>
      </c>
      <c r="AC96" s="29">
        <v>16857687.399999999</v>
      </c>
      <c r="AD96" s="26">
        <v>480225.25660304725</v>
      </c>
      <c r="AE96" s="26">
        <v>28017089.749959517</v>
      </c>
      <c r="AF96" s="19">
        <v>954576.08</v>
      </c>
      <c r="AG96" s="29">
        <v>16857687.399999999</v>
      </c>
      <c r="AH96" s="26">
        <v>480225.25660304725</v>
      </c>
      <c r="AI96" s="26">
        <v>28017089.749959517</v>
      </c>
      <c r="AJ96" s="19">
        <v>954576.08</v>
      </c>
      <c r="AK96" s="29">
        <v>16857687.399999999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28249873.741638713</v>
      </c>
      <c r="H97" s="19">
        <v>966664.56</v>
      </c>
      <c r="I97" s="29">
        <v>17236276.275053792</v>
      </c>
      <c r="J97" s="19">
        <v>482632.95926354825</v>
      </c>
      <c r="K97" s="19">
        <v>28487634.229223065</v>
      </c>
      <c r="L97" s="19">
        <v>966664.56</v>
      </c>
      <c r="M97" s="29">
        <v>17236276.275053792</v>
      </c>
      <c r="N97" s="26">
        <v>482632.95926354825</v>
      </c>
      <c r="O97" s="26">
        <v>28487634.229223065</v>
      </c>
      <c r="P97" s="19">
        <v>966664.56</v>
      </c>
      <c r="Q97" s="29">
        <v>17236276.275053792</v>
      </c>
      <c r="R97" s="26">
        <v>482632.95926354825</v>
      </c>
      <c r="S97" s="26">
        <v>28487634.229223065</v>
      </c>
      <c r="T97" s="19">
        <v>966664.56</v>
      </c>
      <c r="U97" s="29">
        <v>17236276.275053792</v>
      </c>
      <c r="V97" s="26">
        <v>482632.95926354825</v>
      </c>
      <c r="W97" s="26">
        <v>28487634.229223065</v>
      </c>
      <c r="X97" s="19">
        <v>966664.56</v>
      </c>
      <c r="Y97" s="29">
        <v>17236276.275053792</v>
      </c>
      <c r="Z97" s="26">
        <v>482632.95926354825</v>
      </c>
      <c r="AA97" s="26">
        <v>28487634.229223065</v>
      </c>
      <c r="AB97" s="19">
        <v>966664.56</v>
      </c>
      <c r="AC97" s="29">
        <v>17236276.275053792</v>
      </c>
      <c r="AD97" s="26">
        <v>482632.95926354825</v>
      </c>
      <c r="AE97" s="26">
        <v>28487634.229223065</v>
      </c>
      <c r="AF97" s="19">
        <v>966664.56</v>
      </c>
      <c r="AG97" s="29">
        <v>17236276.275053792</v>
      </c>
      <c r="AH97" s="26">
        <v>482632.95926354825</v>
      </c>
      <c r="AI97" s="26">
        <v>28487634.229223065</v>
      </c>
      <c r="AJ97" s="19">
        <v>966664.56</v>
      </c>
      <c r="AK97" s="29">
        <v>17236276.275053792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28687785.261638712</v>
      </c>
      <c r="H98" s="19">
        <v>978753.04</v>
      </c>
      <c r="I98" s="29">
        <v>17617032.082502034</v>
      </c>
      <c r="J98" s="19">
        <v>485040.66192403436</v>
      </c>
      <c r="K98" s="19">
        <v>28960586.411147099</v>
      </c>
      <c r="L98" s="19">
        <v>978753.04</v>
      </c>
      <c r="M98" s="29">
        <v>17617032.082502034</v>
      </c>
      <c r="N98" s="26">
        <v>485040.66192403436</v>
      </c>
      <c r="O98" s="26">
        <v>28960586.411147099</v>
      </c>
      <c r="P98" s="19">
        <v>978753.04</v>
      </c>
      <c r="Q98" s="29">
        <v>17617032.082502034</v>
      </c>
      <c r="R98" s="26">
        <v>485040.66192403436</v>
      </c>
      <c r="S98" s="26">
        <v>28960586.411147099</v>
      </c>
      <c r="T98" s="19">
        <v>978753.04</v>
      </c>
      <c r="U98" s="29">
        <v>17617032.082502034</v>
      </c>
      <c r="V98" s="26">
        <v>485040.66192403436</v>
      </c>
      <c r="W98" s="26">
        <v>28960586.411147099</v>
      </c>
      <c r="X98" s="19">
        <v>978753.04</v>
      </c>
      <c r="Y98" s="29">
        <v>17617032.082502034</v>
      </c>
      <c r="Z98" s="26">
        <v>485040.66192403436</v>
      </c>
      <c r="AA98" s="26">
        <v>28960586.411147099</v>
      </c>
      <c r="AB98" s="19">
        <v>978753.04</v>
      </c>
      <c r="AC98" s="29">
        <v>17617032.082502034</v>
      </c>
      <c r="AD98" s="26">
        <v>485040.66192403436</v>
      </c>
      <c r="AE98" s="26">
        <v>28960586.411147099</v>
      </c>
      <c r="AF98" s="19">
        <v>978753.04</v>
      </c>
      <c r="AG98" s="29">
        <v>17617032.082502034</v>
      </c>
      <c r="AH98" s="26">
        <v>485040.66192403436</v>
      </c>
      <c r="AI98" s="26">
        <v>28960586.411147099</v>
      </c>
      <c r="AJ98" s="19">
        <v>978753.04</v>
      </c>
      <c r="AK98" s="29">
        <v>17617032.082502034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29125696.781638712</v>
      </c>
      <c r="H99" s="19">
        <v>990841.52</v>
      </c>
      <c r="I99" s="29">
        <v>17999954.822344713</v>
      </c>
      <c r="J99" s="19">
        <v>487448.36458453536</v>
      </c>
      <c r="K99" s="19">
        <v>29435946.295731634</v>
      </c>
      <c r="L99" s="19">
        <v>990841.52</v>
      </c>
      <c r="M99" s="29">
        <v>17999954.822344713</v>
      </c>
      <c r="N99" s="26">
        <v>487448.36458453536</v>
      </c>
      <c r="O99" s="26">
        <v>29435946.295731634</v>
      </c>
      <c r="P99" s="19">
        <v>990841.52</v>
      </c>
      <c r="Q99" s="29">
        <v>17999954.822344713</v>
      </c>
      <c r="R99" s="26">
        <v>487448.36458453536</v>
      </c>
      <c r="S99" s="26">
        <v>29435946.295731634</v>
      </c>
      <c r="T99" s="19">
        <v>990841.52</v>
      </c>
      <c r="U99" s="29">
        <v>17999954.822344713</v>
      </c>
      <c r="V99" s="26">
        <v>487448.36458453536</v>
      </c>
      <c r="W99" s="26">
        <v>29435946.295731634</v>
      </c>
      <c r="X99" s="19">
        <v>990841.52</v>
      </c>
      <c r="Y99" s="29">
        <v>17999954.822344713</v>
      </c>
      <c r="Z99" s="26">
        <v>487448.36458453536</v>
      </c>
      <c r="AA99" s="26">
        <v>29435946.295731634</v>
      </c>
      <c r="AB99" s="19">
        <v>990841.52</v>
      </c>
      <c r="AC99" s="29">
        <v>17999954.822344713</v>
      </c>
      <c r="AD99" s="26">
        <v>487448.36458453536</v>
      </c>
      <c r="AE99" s="26">
        <v>29435946.295731634</v>
      </c>
      <c r="AF99" s="19">
        <v>990841.52</v>
      </c>
      <c r="AG99" s="29">
        <v>17999954.822344713</v>
      </c>
      <c r="AH99" s="26">
        <v>487448.36458453536</v>
      </c>
      <c r="AI99" s="26">
        <v>29435946.295731634</v>
      </c>
      <c r="AJ99" s="19">
        <v>990841.52</v>
      </c>
      <c r="AK99" s="29">
        <v>17999954.822344713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29563608.301638711</v>
      </c>
      <c r="H100" s="19">
        <v>1002930</v>
      </c>
      <c r="I100" s="29">
        <v>18385044.494581845</v>
      </c>
      <c r="J100" s="19">
        <v>489856.06724503636</v>
      </c>
      <c r="K100" s="19">
        <v>29913713.88297667</v>
      </c>
      <c r="L100" s="19">
        <v>1002930</v>
      </c>
      <c r="M100" s="29">
        <v>18385044.494581845</v>
      </c>
      <c r="N100" s="26">
        <v>489856.06724503636</v>
      </c>
      <c r="O100" s="26">
        <v>29913713.88297667</v>
      </c>
      <c r="P100" s="19">
        <v>1002930</v>
      </c>
      <c r="Q100" s="29">
        <v>18385044.494581845</v>
      </c>
      <c r="R100" s="26">
        <v>489856.06724503636</v>
      </c>
      <c r="S100" s="26">
        <v>29913713.88297667</v>
      </c>
      <c r="T100" s="19">
        <v>1002930</v>
      </c>
      <c r="U100" s="29">
        <v>18385044.494581845</v>
      </c>
      <c r="V100" s="26">
        <v>489856.06724503636</v>
      </c>
      <c r="W100" s="26">
        <v>29913713.88297667</v>
      </c>
      <c r="X100" s="19">
        <v>1002930</v>
      </c>
      <c r="Y100" s="29">
        <v>18385044.494581845</v>
      </c>
      <c r="Z100" s="26">
        <v>489856.06724503636</v>
      </c>
      <c r="AA100" s="26">
        <v>29913713.88297667</v>
      </c>
      <c r="AB100" s="19">
        <v>1002930</v>
      </c>
      <c r="AC100" s="29">
        <v>18385044.494581845</v>
      </c>
      <c r="AD100" s="26">
        <v>489856.06724503636</v>
      </c>
      <c r="AE100" s="26">
        <v>29913713.88297667</v>
      </c>
      <c r="AF100" s="19">
        <v>1002930</v>
      </c>
      <c r="AG100" s="29">
        <v>18385044.494581845</v>
      </c>
      <c r="AH100" s="26">
        <v>489856.06724503636</v>
      </c>
      <c r="AI100" s="26">
        <v>29913713.88297667</v>
      </c>
      <c r="AJ100" s="19">
        <v>1002930</v>
      </c>
      <c r="AK100" s="29">
        <v>18385044.494581845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29960170.587352999</v>
      </c>
      <c r="H101" s="19">
        <v>1056367.7142857143</v>
      </c>
      <c r="I101" s="29">
        <v>18772301.099213425</v>
      </c>
      <c r="J101" s="19">
        <v>492263.76990553737</v>
      </c>
      <c r="K101" s="19">
        <v>30352539.938596494</v>
      </c>
      <c r="L101" s="19">
        <v>1056367.7142857143</v>
      </c>
      <c r="M101" s="29">
        <v>18772301.099213425</v>
      </c>
      <c r="N101" s="26">
        <v>492263.76990553737</v>
      </c>
      <c r="O101" s="26">
        <v>30352539.938596494</v>
      </c>
      <c r="P101" s="19">
        <v>1056367.7142857143</v>
      </c>
      <c r="Q101" s="29">
        <v>18772301.099213425</v>
      </c>
      <c r="R101" s="26">
        <v>492263.76990553737</v>
      </c>
      <c r="S101" s="26">
        <v>30352539.938596494</v>
      </c>
      <c r="T101" s="19">
        <v>1056367.7142857143</v>
      </c>
      <c r="U101" s="29">
        <v>18772301.099213425</v>
      </c>
      <c r="V101" s="26">
        <v>492263.76990553737</v>
      </c>
      <c r="W101" s="26">
        <v>30352539.938596494</v>
      </c>
      <c r="X101" s="19">
        <v>1056367.7142857143</v>
      </c>
      <c r="Y101" s="29">
        <v>18772301.099213425</v>
      </c>
      <c r="Z101" s="26">
        <v>492263.76990553737</v>
      </c>
      <c r="AA101" s="26">
        <v>30352539.938596494</v>
      </c>
      <c r="AB101" s="19">
        <v>1056367.7142857143</v>
      </c>
      <c r="AC101" s="29">
        <v>18772301.099213425</v>
      </c>
      <c r="AD101" s="26">
        <v>492263.76990553737</v>
      </c>
      <c r="AE101" s="26">
        <v>30352539.938596494</v>
      </c>
      <c r="AF101" s="19">
        <v>1056367.7142857143</v>
      </c>
      <c r="AG101" s="29">
        <v>18772301.099213425</v>
      </c>
      <c r="AH101" s="26">
        <v>492263.76990553737</v>
      </c>
      <c r="AI101" s="26">
        <v>30352539.938596494</v>
      </c>
      <c r="AJ101" s="19">
        <v>1056367.7142857143</v>
      </c>
      <c r="AK101" s="29">
        <v>18772301.099213425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30356732.873067286</v>
      </c>
      <c r="H102" s="19">
        <v>1109805.4285714286</v>
      </c>
      <c r="I102" s="29">
        <v>19161724.636239454</v>
      </c>
      <c r="J102" s="19">
        <v>494671.47256603837</v>
      </c>
      <c r="K102" s="19">
        <v>30793773.69687682</v>
      </c>
      <c r="L102" s="19">
        <v>1109805.4285714286</v>
      </c>
      <c r="M102" s="29">
        <v>19161724.636239454</v>
      </c>
      <c r="N102" s="26">
        <v>494671.47256603837</v>
      </c>
      <c r="O102" s="26">
        <v>30793773.69687682</v>
      </c>
      <c r="P102" s="19">
        <v>1109805.4285714286</v>
      </c>
      <c r="Q102" s="29">
        <v>19161724.636239454</v>
      </c>
      <c r="R102" s="26">
        <v>494671.47256603837</v>
      </c>
      <c r="S102" s="26">
        <v>30793773.69687682</v>
      </c>
      <c r="T102" s="19">
        <v>1109805.4285714286</v>
      </c>
      <c r="U102" s="29">
        <v>19161724.636239454</v>
      </c>
      <c r="V102" s="26">
        <v>494671.47256603837</v>
      </c>
      <c r="W102" s="26">
        <v>30793773.69687682</v>
      </c>
      <c r="X102" s="19">
        <v>1109805.4285714286</v>
      </c>
      <c r="Y102" s="29">
        <v>19161724.636239454</v>
      </c>
      <c r="Z102" s="26">
        <v>494671.47256603837</v>
      </c>
      <c r="AA102" s="26">
        <v>30793773.69687682</v>
      </c>
      <c r="AB102" s="19">
        <v>1109805.4285714286</v>
      </c>
      <c r="AC102" s="29">
        <v>19161724.636239454</v>
      </c>
      <c r="AD102" s="26">
        <v>494671.47256603837</v>
      </c>
      <c r="AE102" s="26">
        <v>30793773.69687682</v>
      </c>
      <c r="AF102" s="19">
        <v>1109805.4285714286</v>
      </c>
      <c r="AG102" s="29">
        <v>19161724.636239454</v>
      </c>
      <c r="AH102" s="26">
        <v>494671.47256603837</v>
      </c>
      <c r="AI102" s="26">
        <v>30793773.69687682</v>
      </c>
      <c r="AJ102" s="19">
        <v>1109805.4285714286</v>
      </c>
      <c r="AK102" s="29">
        <v>19161724.636239454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30753295.158781573</v>
      </c>
      <c r="H103" s="19">
        <v>1163243.1428571427</v>
      </c>
      <c r="I103" s="29">
        <v>19553315.105659928</v>
      </c>
      <c r="J103" s="19">
        <v>497079.17522652447</v>
      </c>
      <c r="K103" s="19">
        <v>31237415.157817632</v>
      </c>
      <c r="L103" s="19">
        <v>1163243.1428571427</v>
      </c>
      <c r="M103" s="29">
        <v>19553315.105659928</v>
      </c>
      <c r="N103" s="26">
        <v>497079.17522652447</v>
      </c>
      <c r="O103" s="26">
        <v>31237415.157817632</v>
      </c>
      <c r="P103" s="19">
        <v>1163243.1428571427</v>
      </c>
      <c r="Q103" s="29">
        <v>19553315.105659928</v>
      </c>
      <c r="R103" s="26">
        <v>497079.17522652447</v>
      </c>
      <c r="S103" s="26">
        <v>31237415.157817632</v>
      </c>
      <c r="T103" s="19">
        <v>1163243.1428571427</v>
      </c>
      <c r="U103" s="29">
        <v>19553315.105659928</v>
      </c>
      <c r="V103" s="26">
        <v>497079.17522652447</v>
      </c>
      <c r="W103" s="26">
        <v>31237415.157817632</v>
      </c>
      <c r="X103" s="19">
        <v>1163243.1428571427</v>
      </c>
      <c r="Y103" s="29">
        <v>19553315.105659928</v>
      </c>
      <c r="Z103" s="26">
        <v>497079.17522652447</v>
      </c>
      <c r="AA103" s="26">
        <v>31237415.157817632</v>
      </c>
      <c r="AB103" s="19">
        <v>1163243.1428571427</v>
      </c>
      <c r="AC103" s="29">
        <v>19553315.105659928</v>
      </c>
      <c r="AD103" s="26">
        <v>497079.17522652447</v>
      </c>
      <c r="AE103" s="26">
        <v>31237415.157817632</v>
      </c>
      <c r="AF103" s="19">
        <v>1163243.1428571427</v>
      </c>
      <c r="AG103" s="29">
        <v>19553315.105659928</v>
      </c>
      <c r="AH103" s="26">
        <v>497079.17522652447</v>
      </c>
      <c r="AI103" s="26">
        <v>31237415.157817632</v>
      </c>
      <c r="AJ103" s="19">
        <v>1163243.1428571427</v>
      </c>
      <c r="AK103" s="29">
        <v>19553315.105659928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31149857.44449586</v>
      </c>
      <c r="H104" s="19">
        <v>1216680.857142857</v>
      </c>
      <c r="I104" s="29">
        <v>19947072.507474847</v>
      </c>
      <c r="J104" s="19">
        <v>499486.87788702548</v>
      </c>
      <c r="K104" s="19">
        <v>31683464.321418945</v>
      </c>
      <c r="L104" s="19">
        <v>1216680.857142857</v>
      </c>
      <c r="M104" s="29">
        <v>19947072.507474847</v>
      </c>
      <c r="N104" s="26">
        <v>499486.87788702548</v>
      </c>
      <c r="O104" s="26">
        <v>31683464.321418945</v>
      </c>
      <c r="P104" s="19">
        <v>1216680.857142857</v>
      </c>
      <c r="Q104" s="29">
        <v>19947072.507474847</v>
      </c>
      <c r="R104" s="26">
        <v>499486.87788702548</v>
      </c>
      <c r="S104" s="26">
        <v>31683464.321418945</v>
      </c>
      <c r="T104" s="19">
        <v>1216680.857142857</v>
      </c>
      <c r="U104" s="29">
        <v>19947072.507474847</v>
      </c>
      <c r="V104" s="26">
        <v>499486.87788702548</v>
      </c>
      <c r="W104" s="26">
        <v>31683464.321418945</v>
      </c>
      <c r="X104" s="19">
        <v>1216680.857142857</v>
      </c>
      <c r="Y104" s="29">
        <v>19947072.507474847</v>
      </c>
      <c r="Z104" s="26">
        <v>499486.87788702548</v>
      </c>
      <c r="AA104" s="26">
        <v>31683464.321418945</v>
      </c>
      <c r="AB104" s="19">
        <v>1216680.857142857</v>
      </c>
      <c r="AC104" s="29">
        <v>19947072.507474847</v>
      </c>
      <c r="AD104" s="26">
        <v>499486.87788702548</v>
      </c>
      <c r="AE104" s="26">
        <v>31683464.321418945</v>
      </c>
      <c r="AF104" s="19">
        <v>1216680.857142857</v>
      </c>
      <c r="AG104" s="29">
        <v>19947072.507474847</v>
      </c>
      <c r="AH104" s="26">
        <v>499486.87788702548</v>
      </c>
      <c r="AI104" s="26">
        <v>31683464.321418945</v>
      </c>
      <c r="AJ104" s="19">
        <v>1216680.857142857</v>
      </c>
      <c r="AK104" s="29">
        <v>19947072.507474847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31546419.730210148</v>
      </c>
      <c r="H105" s="19">
        <v>1270118.5714285714</v>
      </c>
      <c r="I105" s="29">
        <v>20341797.299474847</v>
      </c>
      <c r="J105" s="19">
        <v>500000</v>
      </c>
      <c r="K105" s="19">
        <v>32130026.607133232</v>
      </c>
      <c r="L105" s="19">
        <v>1270118.5714285714</v>
      </c>
      <c r="M105" s="29">
        <v>20342996.841684218</v>
      </c>
      <c r="N105" s="26">
        <v>501894.58054752648</v>
      </c>
      <c r="O105" s="26">
        <v>32131921.187680759</v>
      </c>
      <c r="P105" s="19">
        <v>1270118.5714285714</v>
      </c>
      <c r="Q105" s="29">
        <v>20342996.841684218</v>
      </c>
      <c r="R105" s="26">
        <v>501894.58054752648</v>
      </c>
      <c r="S105" s="26">
        <v>32131921.187680759</v>
      </c>
      <c r="T105" s="19">
        <v>1270118.5714285714</v>
      </c>
      <c r="U105" s="29">
        <v>20342996.841684218</v>
      </c>
      <c r="V105" s="26">
        <v>501894.58054752648</v>
      </c>
      <c r="W105" s="26">
        <v>32131921.187680759</v>
      </c>
      <c r="X105" s="19">
        <v>1270118.5714285714</v>
      </c>
      <c r="Y105" s="29">
        <v>20342996.841684218</v>
      </c>
      <c r="Z105" s="26">
        <v>501894.58054752648</v>
      </c>
      <c r="AA105" s="26">
        <v>32131921.187680759</v>
      </c>
      <c r="AB105" s="19">
        <v>1270118.5714285714</v>
      </c>
      <c r="AC105" s="29">
        <v>20342996.841684218</v>
      </c>
      <c r="AD105" s="26">
        <v>501894.58054752648</v>
      </c>
      <c r="AE105" s="26">
        <v>32131921.187680759</v>
      </c>
      <c r="AF105" s="19">
        <v>1270118.5714285714</v>
      </c>
      <c r="AG105" s="29">
        <v>20342996.841684218</v>
      </c>
      <c r="AH105" s="26">
        <v>501894.58054752648</v>
      </c>
      <c r="AI105" s="26">
        <v>32131921.187680759</v>
      </c>
      <c r="AJ105" s="19">
        <v>1270118.5714285714</v>
      </c>
      <c r="AK105" s="29">
        <v>20342996.841684218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31942982.015924435</v>
      </c>
      <c r="H106" s="19">
        <v>1323556.2857142857</v>
      </c>
      <c r="I106" s="29">
        <v>20736522.091474846</v>
      </c>
      <c r="J106" s="19">
        <v>500000</v>
      </c>
      <c r="K106" s="19">
        <v>32576588.892847519</v>
      </c>
      <c r="L106" s="19">
        <v>1323556.2857142857</v>
      </c>
      <c r="M106" s="29">
        <v>20741088.108288042</v>
      </c>
      <c r="N106" s="26">
        <v>504302.28320802748</v>
      </c>
      <c r="O106" s="26">
        <v>32582785.756603073</v>
      </c>
      <c r="P106" s="19">
        <v>1323556.2857142857</v>
      </c>
      <c r="Q106" s="29">
        <v>20741088.108288042</v>
      </c>
      <c r="R106" s="26">
        <v>504302.28320802748</v>
      </c>
      <c r="S106" s="26">
        <v>32582785.756603073</v>
      </c>
      <c r="T106" s="19">
        <v>1323556.2857142857</v>
      </c>
      <c r="U106" s="29">
        <v>20741088.108288042</v>
      </c>
      <c r="V106" s="26">
        <v>504302.28320802748</v>
      </c>
      <c r="W106" s="26">
        <v>32582785.756603073</v>
      </c>
      <c r="X106" s="19">
        <v>1323556.2857142857</v>
      </c>
      <c r="Y106" s="29">
        <v>20741088.108288042</v>
      </c>
      <c r="Z106" s="26">
        <v>504302.28320802748</v>
      </c>
      <c r="AA106" s="26">
        <v>32582785.756603073</v>
      </c>
      <c r="AB106" s="19">
        <v>1323556.2857142857</v>
      </c>
      <c r="AC106" s="29">
        <v>20741088.108288042</v>
      </c>
      <c r="AD106" s="26">
        <v>504302.28320802748</v>
      </c>
      <c r="AE106" s="26">
        <v>32582785.756603073</v>
      </c>
      <c r="AF106" s="19">
        <v>1323556.2857142857</v>
      </c>
      <c r="AG106" s="29">
        <v>20741088.108288042</v>
      </c>
      <c r="AH106" s="26">
        <v>504302.28320802748</v>
      </c>
      <c r="AI106" s="26">
        <v>32582785.756603073</v>
      </c>
      <c r="AJ106" s="19">
        <v>1323556.2857142857</v>
      </c>
      <c r="AK106" s="29">
        <v>20741088.108288042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32339544.301638722</v>
      </c>
      <c r="H107" s="19">
        <v>1376994</v>
      </c>
      <c r="I107" s="29">
        <v>21131246.883474845</v>
      </c>
      <c r="J107" s="19">
        <v>500000</v>
      </c>
      <c r="K107" s="19">
        <v>33023151.178561807</v>
      </c>
      <c r="L107" s="19">
        <v>1376994</v>
      </c>
      <c r="M107" s="29">
        <v>21141346.3072863</v>
      </c>
      <c r="N107" s="26">
        <v>506709.98586851358</v>
      </c>
      <c r="O107" s="26">
        <v>33036058.028185874</v>
      </c>
      <c r="P107" s="19">
        <v>1376994</v>
      </c>
      <c r="Q107" s="29">
        <v>21141346.3072863</v>
      </c>
      <c r="R107" s="26">
        <v>506709.98586851358</v>
      </c>
      <c r="S107" s="26">
        <v>33036058.028185874</v>
      </c>
      <c r="T107" s="19">
        <v>1376994</v>
      </c>
      <c r="U107" s="29">
        <v>21141346.3072863</v>
      </c>
      <c r="V107" s="26">
        <v>506709.98586851358</v>
      </c>
      <c r="W107" s="26">
        <v>33036058.028185874</v>
      </c>
      <c r="X107" s="19">
        <v>1376994</v>
      </c>
      <c r="Y107" s="29">
        <v>21141346.3072863</v>
      </c>
      <c r="Z107" s="26">
        <v>506709.98586851358</v>
      </c>
      <c r="AA107" s="26">
        <v>33036058.028185874</v>
      </c>
      <c r="AB107" s="19">
        <v>1376994</v>
      </c>
      <c r="AC107" s="29">
        <v>21141346.3072863</v>
      </c>
      <c r="AD107" s="26">
        <v>506709.98586851358</v>
      </c>
      <c r="AE107" s="26">
        <v>33036058.028185874</v>
      </c>
      <c r="AF107" s="19">
        <v>1376994</v>
      </c>
      <c r="AG107" s="29">
        <v>21141346.3072863</v>
      </c>
      <c r="AH107" s="26">
        <v>506709.98586851358</v>
      </c>
      <c r="AI107" s="26">
        <v>33036058.028185874</v>
      </c>
      <c r="AJ107" s="19">
        <v>1376994</v>
      </c>
      <c r="AK107" s="29">
        <v>21141346.3072863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32657712.551638722</v>
      </c>
      <c r="H108" s="19">
        <v>1508825.75</v>
      </c>
      <c r="I108" s="29">
        <v>21525971.675474849</v>
      </c>
      <c r="J108" s="19">
        <v>500000</v>
      </c>
      <c r="K108" s="19">
        <v>33391319.428561807</v>
      </c>
      <c r="L108" s="19">
        <v>1508825.75</v>
      </c>
      <c r="M108" s="29">
        <v>21543771.438679013</v>
      </c>
      <c r="N108" s="26">
        <v>509117.68852901459</v>
      </c>
      <c r="O108" s="26">
        <v>33413343.966714889</v>
      </c>
      <c r="P108" s="19">
        <v>1508825.75</v>
      </c>
      <c r="Q108" s="29">
        <v>21543771.438679013</v>
      </c>
      <c r="R108" s="26">
        <v>509117.68852901459</v>
      </c>
      <c r="S108" s="26">
        <v>33413343.966714889</v>
      </c>
      <c r="T108" s="19">
        <v>1508825.75</v>
      </c>
      <c r="U108" s="29">
        <v>21543771.438679013</v>
      </c>
      <c r="V108" s="26">
        <v>509117.68852901459</v>
      </c>
      <c r="W108" s="26">
        <v>33413343.966714889</v>
      </c>
      <c r="X108" s="19">
        <v>1508825.75</v>
      </c>
      <c r="Y108" s="29">
        <v>21543771.438679013</v>
      </c>
      <c r="Z108" s="26">
        <v>509117.68852901459</v>
      </c>
      <c r="AA108" s="26">
        <v>33413343.966714889</v>
      </c>
      <c r="AB108" s="19">
        <v>1508825.75</v>
      </c>
      <c r="AC108" s="29">
        <v>21543771.438679013</v>
      </c>
      <c r="AD108" s="26">
        <v>509117.68852901459</v>
      </c>
      <c r="AE108" s="26">
        <v>33413343.966714889</v>
      </c>
      <c r="AF108" s="19">
        <v>1508825.75</v>
      </c>
      <c r="AG108" s="29">
        <v>21543771.438679013</v>
      </c>
      <c r="AH108" s="26">
        <v>509117.68852901459</v>
      </c>
      <c r="AI108" s="26">
        <v>33413343.966714889</v>
      </c>
      <c r="AJ108" s="19">
        <v>1508825.75</v>
      </c>
      <c r="AK108" s="29">
        <v>21543771.438679013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32975880.801638722</v>
      </c>
      <c r="H109" s="19">
        <v>1640657.5</v>
      </c>
      <c r="I109" s="29">
        <v>21920696.467474844</v>
      </c>
      <c r="J109" s="19">
        <v>500000</v>
      </c>
      <c r="K109" s="19">
        <v>33759487.678561807</v>
      </c>
      <c r="L109" s="19">
        <v>1640657.5</v>
      </c>
      <c r="M109" s="29">
        <v>21948363.502466176</v>
      </c>
      <c r="N109" s="26">
        <v>511525.39118951559</v>
      </c>
      <c r="O109" s="26">
        <v>33793037.607904404</v>
      </c>
      <c r="P109" s="19">
        <v>1640657.5</v>
      </c>
      <c r="Q109" s="29">
        <v>21948363.502466176</v>
      </c>
      <c r="R109" s="26">
        <v>511525.39118951559</v>
      </c>
      <c r="S109" s="26">
        <v>33793037.607904404</v>
      </c>
      <c r="T109" s="19">
        <v>1640657.5</v>
      </c>
      <c r="U109" s="29">
        <v>21948363.502466176</v>
      </c>
      <c r="V109" s="26">
        <v>511525.39118951559</v>
      </c>
      <c r="W109" s="26">
        <v>33793037.607904404</v>
      </c>
      <c r="X109" s="19">
        <v>1640657.5</v>
      </c>
      <c r="Y109" s="29">
        <v>21948363.502466176</v>
      </c>
      <c r="Z109" s="26">
        <v>511525.39118951559</v>
      </c>
      <c r="AA109" s="26">
        <v>33793037.607904404</v>
      </c>
      <c r="AB109" s="19">
        <v>1640657.5</v>
      </c>
      <c r="AC109" s="29">
        <v>21948363.502466176</v>
      </c>
      <c r="AD109" s="26">
        <v>511525.39118951559</v>
      </c>
      <c r="AE109" s="26">
        <v>33793037.607904404</v>
      </c>
      <c r="AF109" s="19">
        <v>1640657.5</v>
      </c>
      <c r="AG109" s="29">
        <v>21948363.502466176</v>
      </c>
      <c r="AH109" s="26">
        <v>511525.39118951559</v>
      </c>
      <c r="AI109" s="26">
        <v>33793037.607904404</v>
      </c>
      <c r="AJ109" s="19">
        <v>1640657.5</v>
      </c>
      <c r="AK109" s="29">
        <v>21948363.502466176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33294049.051638722</v>
      </c>
      <c r="H110" s="19">
        <v>1772489.25</v>
      </c>
      <c r="I110" s="29">
        <v>22315421.259474844</v>
      </c>
      <c r="J110" s="19">
        <v>500000</v>
      </c>
      <c r="K110" s="19">
        <v>34127655.928561807</v>
      </c>
      <c r="L110" s="19">
        <v>1772489.25</v>
      </c>
      <c r="M110" s="29">
        <v>22355122.498647787</v>
      </c>
      <c r="N110" s="26">
        <v>513933.09385001659</v>
      </c>
      <c r="O110" s="26">
        <v>34175138.951754421</v>
      </c>
      <c r="P110" s="19">
        <v>1772489.25</v>
      </c>
      <c r="Q110" s="29">
        <v>22355122.498647787</v>
      </c>
      <c r="R110" s="26">
        <v>513933.09385001659</v>
      </c>
      <c r="S110" s="26">
        <v>34175138.951754421</v>
      </c>
      <c r="T110" s="19">
        <v>1772489.25</v>
      </c>
      <c r="U110" s="29">
        <v>22355122.498647787</v>
      </c>
      <c r="V110" s="26">
        <v>513933.09385001659</v>
      </c>
      <c r="W110" s="26">
        <v>34175138.951754421</v>
      </c>
      <c r="X110" s="19">
        <v>1772489.25</v>
      </c>
      <c r="Y110" s="29">
        <v>22355122.498647787</v>
      </c>
      <c r="Z110" s="26">
        <v>513933.09385001659</v>
      </c>
      <c r="AA110" s="26">
        <v>34175138.951754421</v>
      </c>
      <c r="AB110" s="19">
        <v>1772489.25</v>
      </c>
      <c r="AC110" s="29">
        <v>22355122.498647787</v>
      </c>
      <c r="AD110" s="26">
        <v>513933.09385001659</v>
      </c>
      <c r="AE110" s="26">
        <v>34175138.951754421</v>
      </c>
      <c r="AF110" s="19">
        <v>1772489.25</v>
      </c>
      <c r="AG110" s="29">
        <v>22355122.498647787</v>
      </c>
      <c r="AH110" s="26">
        <v>513933.09385001659</v>
      </c>
      <c r="AI110" s="26">
        <v>34175138.951754421</v>
      </c>
      <c r="AJ110" s="19">
        <v>1772489.25</v>
      </c>
      <c r="AK110" s="29">
        <v>22355122.498647787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33612217.301638722</v>
      </c>
      <c r="H111" s="19">
        <v>1904321</v>
      </c>
      <c r="I111" s="29">
        <v>22710146.051474847</v>
      </c>
      <c r="J111" s="19">
        <v>500000</v>
      </c>
      <c r="K111" s="19">
        <v>34495824.178561807</v>
      </c>
      <c r="L111" s="19">
        <v>1904321</v>
      </c>
      <c r="M111" s="29">
        <v>22764048.427223839</v>
      </c>
      <c r="N111" s="26">
        <v>516340.7965105027</v>
      </c>
      <c r="O111" s="26">
        <v>34559647.998264924</v>
      </c>
      <c r="P111" s="19">
        <v>1904321</v>
      </c>
      <c r="Q111" s="29">
        <v>22764048.427223839</v>
      </c>
      <c r="R111" s="26">
        <v>516340.7965105027</v>
      </c>
      <c r="S111" s="26">
        <v>34559647.998264924</v>
      </c>
      <c r="T111" s="19">
        <v>1904321</v>
      </c>
      <c r="U111" s="29">
        <v>22764048.427223839</v>
      </c>
      <c r="V111" s="26">
        <v>516340.7965105027</v>
      </c>
      <c r="W111" s="26">
        <v>34559647.998264924</v>
      </c>
      <c r="X111" s="19">
        <v>1904321</v>
      </c>
      <c r="Y111" s="29">
        <v>22764048.427223839</v>
      </c>
      <c r="Z111" s="26">
        <v>516340.7965105027</v>
      </c>
      <c r="AA111" s="26">
        <v>34559647.998264924</v>
      </c>
      <c r="AB111" s="19">
        <v>1904321</v>
      </c>
      <c r="AC111" s="29">
        <v>22764048.427223839</v>
      </c>
      <c r="AD111" s="26">
        <v>516340.7965105027</v>
      </c>
      <c r="AE111" s="26">
        <v>34559647.998264924</v>
      </c>
      <c r="AF111" s="19">
        <v>1904321</v>
      </c>
      <c r="AG111" s="29">
        <v>22764048.427223839</v>
      </c>
      <c r="AH111" s="26">
        <v>516340.7965105027</v>
      </c>
      <c r="AI111" s="26">
        <v>34559647.998264924</v>
      </c>
      <c r="AJ111" s="19">
        <v>1904321</v>
      </c>
      <c r="AK111" s="29">
        <v>22764048.427223839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33930385.551638722</v>
      </c>
      <c r="H112" s="19">
        <v>2036152.75</v>
      </c>
      <c r="I112" s="29">
        <v>23104870.843474846</v>
      </c>
      <c r="J112" s="19">
        <v>500000</v>
      </c>
      <c r="K112" s="19">
        <v>34863992.428561807</v>
      </c>
      <c r="L112" s="19">
        <v>2036152.75</v>
      </c>
      <c r="M112" s="29">
        <v>23175141.28819434</v>
      </c>
      <c r="N112" s="26">
        <v>518748.4991710037</v>
      </c>
      <c r="O112" s="26">
        <v>34946564.747435927</v>
      </c>
      <c r="P112" s="19">
        <v>2036152.75</v>
      </c>
      <c r="Q112" s="29">
        <v>23175141.28819434</v>
      </c>
      <c r="R112" s="26">
        <v>518748.4991710037</v>
      </c>
      <c r="S112" s="26">
        <v>34946564.747435927</v>
      </c>
      <c r="T112" s="19">
        <v>2036152.75</v>
      </c>
      <c r="U112" s="29">
        <v>23175141.28819434</v>
      </c>
      <c r="V112" s="26">
        <v>518748.4991710037</v>
      </c>
      <c r="W112" s="26">
        <v>34946564.747435927</v>
      </c>
      <c r="X112" s="19">
        <v>2036152.75</v>
      </c>
      <c r="Y112" s="29">
        <v>23175141.28819434</v>
      </c>
      <c r="Z112" s="26">
        <v>518748.4991710037</v>
      </c>
      <c r="AA112" s="26">
        <v>34946564.747435927</v>
      </c>
      <c r="AB112" s="19">
        <v>2036152.75</v>
      </c>
      <c r="AC112" s="29">
        <v>23175141.28819434</v>
      </c>
      <c r="AD112" s="26">
        <v>518748.4991710037</v>
      </c>
      <c r="AE112" s="26">
        <v>34946564.747435927</v>
      </c>
      <c r="AF112" s="19">
        <v>2036152.75</v>
      </c>
      <c r="AG112" s="29">
        <v>23175141.28819434</v>
      </c>
      <c r="AH112" s="26">
        <v>518748.4991710037</v>
      </c>
      <c r="AI112" s="26">
        <v>34946564.747435927</v>
      </c>
      <c r="AJ112" s="19">
        <v>2036152.75</v>
      </c>
      <c r="AK112" s="29">
        <v>23175141.28819434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34248553.801638722</v>
      </c>
      <c r="H113" s="19">
        <v>2167984.5</v>
      </c>
      <c r="I113" s="29">
        <v>23499595.635474842</v>
      </c>
      <c r="J113" s="19">
        <v>500000</v>
      </c>
      <c r="K113" s="19">
        <v>35232160.678561807</v>
      </c>
      <c r="L113" s="19">
        <v>2167984.5</v>
      </c>
      <c r="M113" s="29">
        <v>23588401.081559289</v>
      </c>
      <c r="N113" s="26">
        <v>521156.2018315047</v>
      </c>
      <c r="O113" s="26">
        <v>35335889.199267432</v>
      </c>
      <c r="P113" s="19">
        <v>2167984.5</v>
      </c>
      <c r="Q113" s="29">
        <v>23588401.081559289</v>
      </c>
      <c r="R113" s="26">
        <v>521156.2018315047</v>
      </c>
      <c r="S113" s="26">
        <v>35335889.199267432</v>
      </c>
      <c r="T113" s="19">
        <v>2167984.5</v>
      </c>
      <c r="U113" s="29">
        <v>23588401.081559289</v>
      </c>
      <c r="V113" s="26">
        <v>521156.2018315047</v>
      </c>
      <c r="W113" s="26">
        <v>35335889.199267432</v>
      </c>
      <c r="X113" s="19">
        <v>2167984.5</v>
      </c>
      <c r="Y113" s="29">
        <v>23588401.081559289</v>
      </c>
      <c r="Z113" s="26">
        <v>521156.2018315047</v>
      </c>
      <c r="AA113" s="26">
        <v>35335889.199267432</v>
      </c>
      <c r="AB113" s="19">
        <v>2167984.5</v>
      </c>
      <c r="AC113" s="29">
        <v>23588401.081559289</v>
      </c>
      <c r="AD113" s="26">
        <v>521156.2018315047</v>
      </c>
      <c r="AE113" s="26">
        <v>35335889.199267432</v>
      </c>
      <c r="AF113" s="19">
        <v>2167984.5</v>
      </c>
      <c r="AG113" s="29">
        <v>23588401.081559289</v>
      </c>
      <c r="AH113" s="26">
        <v>521156.2018315047</v>
      </c>
      <c r="AI113" s="26">
        <v>35335889.199267432</v>
      </c>
      <c r="AJ113" s="19">
        <v>2167984.5</v>
      </c>
      <c r="AK113" s="29">
        <v>23588401.081559289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34566722.051638722</v>
      </c>
      <c r="H114" s="19">
        <v>2299816.25</v>
      </c>
      <c r="I114" s="29">
        <v>23894320.427474845</v>
      </c>
      <c r="J114" s="19">
        <v>500000</v>
      </c>
      <c r="K114" s="19">
        <v>35600328.928561807</v>
      </c>
      <c r="L114" s="19">
        <v>2299816.25</v>
      </c>
      <c r="M114" s="29">
        <v>24003827.807318695</v>
      </c>
      <c r="N114" s="26">
        <v>523563.90449200571</v>
      </c>
      <c r="O114" s="26">
        <v>35727621.353759438</v>
      </c>
      <c r="P114" s="19">
        <v>2299816.25</v>
      </c>
      <c r="Q114" s="29">
        <v>24003827.807318695</v>
      </c>
      <c r="R114" s="26">
        <v>523563.90449200571</v>
      </c>
      <c r="S114" s="26">
        <v>35727621.353759438</v>
      </c>
      <c r="T114" s="19">
        <v>2299816.25</v>
      </c>
      <c r="U114" s="29">
        <v>24003827.807318695</v>
      </c>
      <c r="V114" s="26">
        <v>523563.90449200571</v>
      </c>
      <c r="W114" s="26">
        <v>35727621.353759438</v>
      </c>
      <c r="X114" s="19">
        <v>2299816.25</v>
      </c>
      <c r="Y114" s="29">
        <v>24003827.807318695</v>
      </c>
      <c r="Z114" s="26">
        <v>523563.90449200571</v>
      </c>
      <c r="AA114" s="26">
        <v>35727621.353759438</v>
      </c>
      <c r="AB114" s="19">
        <v>2299816.25</v>
      </c>
      <c r="AC114" s="29">
        <v>24003827.807318695</v>
      </c>
      <c r="AD114" s="26">
        <v>523563.90449200571</v>
      </c>
      <c r="AE114" s="26">
        <v>35727621.353759438</v>
      </c>
      <c r="AF114" s="19">
        <v>2299816.25</v>
      </c>
      <c r="AG114" s="29">
        <v>24003827.807318695</v>
      </c>
      <c r="AH114" s="26">
        <v>523563.90449200571</v>
      </c>
      <c r="AI114" s="26">
        <v>35727621.353759438</v>
      </c>
      <c r="AJ114" s="19">
        <v>2299816.25</v>
      </c>
      <c r="AK114" s="29">
        <v>24003827.807318695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34884890.301638722</v>
      </c>
      <c r="H115" s="19">
        <v>2431648</v>
      </c>
      <c r="I115" s="29">
        <v>24289045.219474845</v>
      </c>
      <c r="J115" s="19">
        <v>500000</v>
      </c>
      <c r="K115" s="19">
        <v>35968497.178561807</v>
      </c>
      <c r="L115" s="19">
        <v>2431648</v>
      </c>
      <c r="M115" s="29">
        <v>24421421.465472534</v>
      </c>
      <c r="N115" s="26">
        <v>525971.60715249181</v>
      </c>
      <c r="O115" s="26">
        <v>36121761.21091193</v>
      </c>
      <c r="P115" s="19">
        <v>2431648</v>
      </c>
      <c r="Q115" s="29">
        <v>24421421.465472534</v>
      </c>
      <c r="R115" s="26">
        <v>525971.60715249181</v>
      </c>
      <c r="S115" s="26">
        <v>36121761.21091193</v>
      </c>
      <c r="T115" s="19">
        <v>2431648</v>
      </c>
      <c r="U115" s="29">
        <v>24421421.465472534</v>
      </c>
      <c r="V115" s="26">
        <v>525971.60715249181</v>
      </c>
      <c r="W115" s="26">
        <v>36121761.21091193</v>
      </c>
      <c r="X115" s="19">
        <v>2431648</v>
      </c>
      <c r="Y115" s="29">
        <v>24421421.465472534</v>
      </c>
      <c r="Z115" s="26">
        <v>525971.60715249181</v>
      </c>
      <c r="AA115" s="26">
        <v>36121761.21091193</v>
      </c>
      <c r="AB115" s="19">
        <v>2431648</v>
      </c>
      <c r="AC115" s="29">
        <v>24421421.465472534</v>
      </c>
      <c r="AD115" s="26">
        <v>525971.60715249181</v>
      </c>
      <c r="AE115" s="26">
        <v>36121761.21091193</v>
      </c>
      <c r="AF115" s="19">
        <v>2431648</v>
      </c>
      <c r="AG115" s="29">
        <v>24421421.465472534</v>
      </c>
      <c r="AH115" s="26">
        <v>525971.60715249181</v>
      </c>
      <c r="AI115" s="26">
        <v>36121761.21091193</v>
      </c>
      <c r="AJ115" s="19">
        <v>2431648</v>
      </c>
      <c r="AK115" s="29">
        <v>24421421.465472534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35127229.301638722</v>
      </c>
      <c r="H116" s="19">
        <v>2639309</v>
      </c>
      <c r="I116" s="29">
        <v>24683770.01147484</v>
      </c>
      <c r="J116" s="19">
        <v>500000</v>
      </c>
      <c r="K116" s="19">
        <v>36260836.178561807</v>
      </c>
      <c r="L116" s="19">
        <v>2639309</v>
      </c>
      <c r="M116" s="29">
        <v>24841182.056020822</v>
      </c>
      <c r="N116" s="26">
        <v>528379.30981299281</v>
      </c>
      <c r="O116" s="26">
        <v>36442479.520724922</v>
      </c>
      <c r="P116" s="19">
        <v>2639309</v>
      </c>
      <c r="Q116" s="29">
        <v>24841182.056020822</v>
      </c>
      <c r="R116" s="26">
        <v>528379.30981299281</v>
      </c>
      <c r="S116" s="26">
        <v>36442479.520724922</v>
      </c>
      <c r="T116" s="19">
        <v>2639309</v>
      </c>
      <c r="U116" s="29">
        <v>24841182.056020822</v>
      </c>
      <c r="V116" s="26">
        <v>528379.30981299281</v>
      </c>
      <c r="W116" s="26">
        <v>36442479.520724922</v>
      </c>
      <c r="X116" s="19">
        <v>2639309</v>
      </c>
      <c r="Y116" s="29">
        <v>24841182.056020822</v>
      </c>
      <c r="Z116" s="26">
        <v>528379.30981299281</v>
      </c>
      <c r="AA116" s="26">
        <v>36442479.520724922</v>
      </c>
      <c r="AB116" s="19">
        <v>2639309</v>
      </c>
      <c r="AC116" s="29">
        <v>24841182.056020822</v>
      </c>
      <c r="AD116" s="26">
        <v>528379.30981299281</v>
      </c>
      <c r="AE116" s="26">
        <v>36442479.520724922</v>
      </c>
      <c r="AF116" s="19">
        <v>2639309</v>
      </c>
      <c r="AG116" s="29">
        <v>24841182.056020822</v>
      </c>
      <c r="AH116" s="26">
        <v>528379.30981299281</v>
      </c>
      <c r="AI116" s="26">
        <v>36442479.520724922</v>
      </c>
      <c r="AJ116" s="19">
        <v>2639309</v>
      </c>
      <c r="AK116" s="29">
        <v>24841182.056020822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35298286.301638722</v>
      </c>
      <c r="H117" s="19">
        <v>2918252</v>
      </c>
      <c r="I117" s="29">
        <v>25078494.803474844</v>
      </c>
      <c r="J117" s="19">
        <v>500000</v>
      </c>
      <c r="K117" s="19">
        <v>36481893.178561807</v>
      </c>
      <c r="L117" s="19">
        <v>2918252</v>
      </c>
      <c r="M117" s="29">
        <v>25263109.578963567</v>
      </c>
      <c r="N117" s="26">
        <v>530787.01247349381</v>
      </c>
      <c r="O117" s="26">
        <v>36694323.533198416</v>
      </c>
      <c r="P117" s="19">
        <v>2918252</v>
      </c>
      <c r="Q117" s="29">
        <v>25263109.578963567</v>
      </c>
      <c r="R117" s="26">
        <v>530787.01247349381</v>
      </c>
      <c r="S117" s="26">
        <v>36694323.533198416</v>
      </c>
      <c r="T117" s="19">
        <v>2918252</v>
      </c>
      <c r="U117" s="29">
        <v>25263109.578963567</v>
      </c>
      <c r="V117" s="26">
        <v>530787.01247349381</v>
      </c>
      <c r="W117" s="26">
        <v>36694323.533198416</v>
      </c>
      <c r="X117" s="19">
        <v>2918252</v>
      </c>
      <c r="Y117" s="29">
        <v>25263109.578963567</v>
      </c>
      <c r="Z117" s="26">
        <v>530787.01247349381</v>
      </c>
      <c r="AA117" s="26">
        <v>36694323.533198416</v>
      </c>
      <c r="AB117" s="19">
        <v>2918252</v>
      </c>
      <c r="AC117" s="29">
        <v>25263109.578963567</v>
      </c>
      <c r="AD117" s="26">
        <v>530787.01247349381</v>
      </c>
      <c r="AE117" s="26">
        <v>36694323.533198416</v>
      </c>
      <c r="AF117" s="19">
        <v>2918252</v>
      </c>
      <c r="AG117" s="29">
        <v>25263109.578963567</v>
      </c>
      <c r="AH117" s="26">
        <v>530787.01247349381</v>
      </c>
      <c r="AI117" s="26">
        <v>36694323.533198416</v>
      </c>
      <c r="AJ117" s="19">
        <v>2918252</v>
      </c>
      <c r="AK117" s="29">
        <v>25263109.578963567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35431592.301638722</v>
      </c>
      <c r="H118" s="19">
        <v>3234946</v>
      </c>
      <c r="I118" s="29">
        <v>25473219.595474843</v>
      </c>
      <c r="J118" s="19">
        <v>500000</v>
      </c>
      <c r="K118" s="19">
        <v>36665199.178561807</v>
      </c>
      <c r="L118" s="19">
        <v>3234946</v>
      </c>
      <c r="M118" s="29">
        <v>25687204.034300759</v>
      </c>
      <c r="N118" s="26">
        <v>533194.71513399482</v>
      </c>
      <c r="O118" s="26">
        <v>36910824.248332411</v>
      </c>
      <c r="P118" s="19">
        <v>3234946</v>
      </c>
      <c r="Q118" s="29">
        <v>25687204.034300759</v>
      </c>
      <c r="R118" s="26">
        <v>533194.71513399482</v>
      </c>
      <c r="S118" s="26">
        <v>36910824.248332411</v>
      </c>
      <c r="T118" s="19">
        <v>3234946</v>
      </c>
      <c r="U118" s="29">
        <v>25687204.034300759</v>
      </c>
      <c r="V118" s="26">
        <v>533194.71513399482</v>
      </c>
      <c r="W118" s="26">
        <v>36910824.248332411</v>
      </c>
      <c r="X118" s="19">
        <v>3234946</v>
      </c>
      <c r="Y118" s="29">
        <v>25687204.034300759</v>
      </c>
      <c r="Z118" s="26">
        <v>533194.71513399482</v>
      </c>
      <c r="AA118" s="26">
        <v>36910824.248332411</v>
      </c>
      <c r="AB118" s="19">
        <v>3234946</v>
      </c>
      <c r="AC118" s="29">
        <v>25687204.034300759</v>
      </c>
      <c r="AD118" s="26">
        <v>533194.71513399482</v>
      </c>
      <c r="AE118" s="26">
        <v>36910824.248332411</v>
      </c>
      <c r="AF118" s="19">
        <v>3234946</v>
      </c>
      <c r="AG118" s="29">
        <v>25687204.034300759</v>
      </c>
      <c r="AH118" s="26">
        <v>533194.71513399482</v>
      </c>
      <c r="AI118" s="26">
        <v>36910824.248332411</v>
      </c>
      <c r="AJ118" s="19">
        <v>3234946</v>
      </c>
      <c r="AK118" s="29">
        <v>25687204.034300759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35557359.301638722</v>
      </c>
      <c r="H119" s="19">
        <v>3559179</v>
      </c>
      <c r="I119" s="29">
        <v>25867944.387474839</v>
      </c>
      <c r="J119" s="19">
        <v>500000</v>
      </c>
      <c r="K119" s="19">
        <v>36840966.178561807</v>
      </c>
      <c r="L119" s="19">
        <v>3559179</v>
      </c>
      <c r="M119" s="29">
        <v>26113465.42203239</v>
      </c>
      <c r="N119" s="26">
        <v>535602.41779448092</v>
      </c>
      <c r="O119" s="26">
        <v>37122193.666126892</v>
      </c>
      <c r="P119" s="19">
        <v>3559179</v>
      </c>
      <c r="Q119" s="29">
        <v>26113465.42203239</v>
      </c>
      <c r="R119" s="26">
        <v>535602.41779448092</v>
      </c>
      <c r="S119" s="26">
        <v>37122193.666126892</v>
      </c>
      <c r="T119" s="19">
        <v>3559179</v>
      </c>
      <c r="U119" s="29">
        <v>26113465.42203239</v>
      </c>
      <c r="V119" s="26">
        <v>535602.41779448092</v>
      </c>
      <c r="W119" s="26">
        <v>37122193.666126892</v>
      </c>
      <c r="X119" s="19">
        <v>3559179</v>
      </c>
      <c r="Y119" s="29">
        <v>26113465.42203239</v>
      </c>
      <c r="Z119" s="26">
        <v>535602.41779448092</v>
      </c>
      <c r="AA119" s="26">
        <v>37122193.666126892</v>
      </c>
      <c r="AB119" s="19">
        <v>3559179</v>
      </c>
      <c r="AC119" s="29">
        <v>26113465.42203239</v>
      </c>
      <c r="AD119" s="26">
        <v>535602.41779448092</v>
      </c>
      <c r="AE119" s="26">
        <v>37122193.666126892</v>
      </c>
      <c r="AF119" s="19">
        <v>3559179</v>
      </c>
      <c r="AG119" s="29">
        <v>26113465.42203239</v>
      </c>
      <c r="AH119" s="26">
        <v>535602.41779448092</v>
      </c>
      <c r="AI119" s="26">
        <v>37122193.666126892</v>
      </c>
      <c r="AJ119" s="19">
        <v>3559179</v>
      </c>
      <c r="AK119" s="29">
        <v>26113465.42203239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35729444.301638722</v>
      </c>
      <c r="H120" s="19">
        <v>3837094</v>
      </c>
      <c r="I120" s="29">
        <v>26262669.179474842</v>
      </c>
      <c r="J120" s="19">
        <v>500000</v>
      </c>
      <c r="K120" s="19">
        <v>37063051.178561807</v>
      </c>
      <c r="L120" s="19">
        <v>3837094</v>
      </c>
      <c r="M120" s="29">
        <v>26541893.742158473</v>
      </c>
      <c r="N120" s="26">
        <v>538010.12045498192</v>
      </c>
      <c r="O120" s="26">
        <v>37382288.786581874</v>
      </c>
      <c r="P120" s="19">
        <v>3837094</v>
      </c>
      <c r="Q120" s="29">
        <v>26541893.742158473</v>
      </c>
      <c r="R120" s="26">
        <v>538010.12045498192</v>
      </c>
      <c r="S120" s="26">
        <v>37382288.786581874</v>
      </c>
      <c r="T120" s="19">
        <v>3837094</v>
      </c>
      <c r="U120" s="29">
        <v>26541893.742158473</v>
      </c>
      <c r="V120" s="26">
        <v>538010.12045498192</v>
      </c>
      <c r="W120" s="26">
        <v>37382288.786581874</v>
      </c>
      <c r="X120" s="19">
        <v>3837094</v>
      </c>
      <c r="Y120" s="29">
        <v>26541893.742158473</v>
      </c>
      <c r="Z120" s="26">
        <v>538010.12045498192</v>
      </c>
      <c r="AA120" s="26">
        <v>37382288.786581874</v>
      </c>
      <c r="AB120" s="19">
        <v>3837094</v>
      </c>
      <c r="AC120" s="29">
        <v>26541893.742158473</v>
      </c>
      <c r="AD120" s="26">
        <v>538010.12045498192</v>
      </c>
      <c r="AE120" s="26">
        <v>37382288.786581874</v>
      </c>
      <c r="AF120" s="19">
        <v>3837094</v>
      </c>
      <c r="AG120" s="29">
        <v>26541893.742158473</v>
      </c>
      <c r="AH120" s="26">
        <v>538010.12045498192</v>
      </c>
      <c r="AI120" s="26">
        <v>37382288.786581874</v>
      </c>
      <c r="AJ120" s="19">
        <v>3837094</v>
      </c>
      <c r="AK120" s="29">
        <v>26541893.742158473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35954037.301638722</v>
      </c>
      <c r="H121" s="19">
        <v>4062501</v>
      </c>
      <c r="I121" s="29">
        <v>26657393.971474841</v>
      </c>
      <c r="J121" s="19">
        <v>500000</v>
      </c>
      <c r="K121" s="19">
        <v>37337644.178561807</v>
      </c>
      <c r="L121" s="19">
        <v>4062501</v>
      </c>
      <c r="M121" s="29">
        <v>26972488.994679004</v>
      </c>
      <c r="N121" s="26">
        <v>540417.82311548293</v>
      </c>
      <c r="O121" s="26">
        <v>37697299.609697357</v>
      </c>
      <c r="P121" s="19">
        <v>4062501</v>
      </c>
      <c r="Q121" s="29">
        <v>26972488.994679004</v>
      </c>
      <c r="R121" s="26">
        <v>540417.82311548293</v>
      </c>
      <c r="S121" s="26">
        <v>37697299.609697357</v>
      </c>
      <c r="T121" s="19">
        <v>4062501</v>
      </c>
      <c r="U121" s="29">
        <v>26972488.994679004</v>
      </c>
      <c r="V121" s="26">
        <v>540417.82311548293</v>
      </c>
      <c r="W121" s="26">
        <v>37697299.609697357</v>
      </c>
      <c r="X121" s="19">
        <v>4062501</v>
      </c>
      <c r="Y121" s="29">
        <v>26972488.994679004</v>
      </c>
      <c r="Z121" s="26">
        <v>540417.82311548293</v>
      </c>
      <c r="AA121" s="26">
        <v>37697299.609697357</v>
      </c>
      <c r="AB121" s="19">
        <v>4062501</v>
      </c>
      <c r="AC121" s="29">
        <v>26972488.994679004</v>
      </c>
      <c r="AD121" s="26">
        <v>540417.82311548293</v>
      </c>
      <c r="AE121" s="26">
        <v>37697299.609697357</v>
      </c>
      <c r="AF121" s="19">
        <v>4062501</v>
      </c>
      <c r="AG121" s="29">
        <v>26972488.994679004</v>
      </c>
      <c r="AH121" s="26">
        <v>540417.82311548293</v>
      </c>
      <c r="AI121" s="26">
        <v>37697299.609697357</v>
      </c>
      <c r="AJ121" s="19">
        <v>4062501</v>
      </c>
      <c r="AK121" s="29">
        <v>26972488.994679004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36199961.301638722</v>
      </c>
      <c r="H122" s="19">
        <v>4266577</v>
      </c>
      <c r="I122" s="29">
        <v>27016971.914331984</v>
      </c>
      <c r="J122" s="19">
        <v>500000</v>
      </c>
      <c r="K122" s="19">
        <v>37633568.178561807</v>
      </c>
      <c r="L122" s="19">
        <v>4266577</v>
      </c>
      <c r="M122" s="29">
        <v>27370104.330451131</v>
      </c>
      <c r="N122" s="26">
        <v>542825.52577598393</v>
      </c>
      <c r="O122" s="26">
        <v>38036049.135473341</v>
      </c>
      <c r="P122" s="19">
        <v>4266577</v>
      </c>
      <c r="Q122" s="29">
        <v>27370104.330451131</v>
      </c>
      <c r="R122" s="26">
        <v>542825.52577598393</v>
      </c>
      <c r="S122" s="26">
        <v>38036049.135473341</v>
      </c>
      <c r="T122" s="19">
        <v>4266577</v>
      </c>
      <c r="U122" s="29">
        <v>27370104.330451131</v>
      </c>
      <c r="V122" s="26">
        <v>542825.52577598393</v>
      </c>
      <c r="W122" s="26">
        <v>38036049.135473341</v>
      </c>
      <c r="X122" s="19">
        <v>4266577</v>
      </c>
      <c r="Y122" s="29">
        <v>27370104.330451131</v>
      </c>
      <c r="Z122" s="26">
        <v>542825.52577598393</v>
      </c>
      <c r="AA122" s="26">
        <v>38036049.135473341</v>
      </c>
      <c r="AB122" s="19">
        <v>4266577</v>
      </c>
      <c r="AC122" s="29">
        <v>27370104.330451131</v>
      </c>
      <c r="AD122" s="26">
        <v>542825.52577598393</v>
      </c>
      <c r="AE122" s="26">
        <v>38036049.135473341</v>
      </c>
      <c r="AF122" s="19">
        <v>4266577</v>
      </c>
      <c r="AG122" s="29">
        <v>27370104.330451131</v>
      </c>
      <c r="AH122" s="26">
        <v>542825.52577598393</v>
      </c>
      <c r="AI122" s="26">
        <v>38036049.135473341</v>
      </c>
      <c r="AJ122" s="19">
        <v>4266577</v>
      </c>
      <c r="AK122" s="29">
        <v>27370104.330451131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36306798.301638722</v>
      </c>
      <c r="H123" s="19">
        <v>4609740</v>
      </c>
      <c r="I123" s="29">
        <v>27376549.857189126</v>
      </c>
      <c r="J123" s="19">
        <v>500000</v>
      </c>
      <c r="K123" s="19">
        <v>37790405.178561807</v>
      </c>
      <c r="L123" s="19">
        <v>4609740</v>
      </c>
      <c r="M123" s="29">
        <v>27769886.59861771</v>
      </c>
      <c r="N123" s="26">
        <v>545233.22843647003</v>
      </c>
      <c r="O123" s="26">
        <v>38238119.363909811</v>
      </c>
      <c r="P123" s="19">
        <v>4609740</v>
      </c>
      <c r="Q123" s="29">
        <v>27769886.59861771</v>
      </c>
      <c r="R123" s="26">
        <v>545233.22843647003</v>
      </c>
      <c r="S123" s="26">
        <v>38238119.363909811</v>
      </c>
      <c r="T123" s="19">
        <v>4609740</v>
      </c>
      <c r="U123" s="29">
        <v>27769886.59861771</v>
      </c>
      <c r="V123" s="26">
        <v>545233.22843647003</v>
      </c>
      <c r="W123" s="26">
        <v>38238119.363909811</v>
      </c>
      <c r="X123" s="19">
        <v>4609740</v>
      </c>
      <c r="Y123" s="29">
        <v>27769886.59861771</v>
      </c>
      <c r="Z123" s="26">
        <v>545233.22843647003</v>
      </c>
      <c r="AA123" s="26">
        <v>38238119.363909811</v>
      </c>
      <c r="AB123" s="19">
        <v>4609740</v>
      </c>
      <c r="AC123" s="29">
        <v>27769886.59861771</v>
      </c>
      <c r="AD123" s="26">
        <v>545233.22843647003</v>
      </c>
      <c r="AE123" s="26">
        <v>38238119.363909811</v>
      </c>
      <c r="AF123" s="19">
        <v>4609740</v>
      </c>
      <c r="AG123" s="29">
        <v>27769886.59861771</v>
      </c>
      <c r="AH123" s="26">
        <v>545233.22843647003</v>
      </c>
      <c r="AI123" s="26">
        <v>38238119.363909811</v>
      </c>
      <c r="AJ123" s="19">
        <v>4609740</v>
      </c>
      <c r="AK123" s="29">
        <v>27769886.59861771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36393290.301638722</v>
      </c>
      <c r="H124" s="19">
        <v>4973248</v>
      </c>
      <c r="I124" s="29">
        <v>27736127.800046276</v>
      </c>
      <c r="J124" s="19">
        <v>500000</v>
      </c>
      <c r="K124" s="19">
        <v>37926897.178561807</v>
      </c>
      <c r="L124" s="19">
        <v>4973248</v>
      </c>
      <c r="M124" s="29">
        <v>28171835.799178727</v>
      </c>
      <c r="N124" s="26">
        <v>547640.93109697104</v>
      </c>
      <c r="O124" s="26">
        <v>38422252.295006782</v>
      </c>
      <c r="P124" s="19">
        <v>4973248</v>
      </c>
      <c r="Q124" s="29">
        <v>28171835.799178727</v>
      </c>
      <c r="R124" s="26">
        <v>547640.93109697104</v>
      </c>
      <c r="S124" s="26">
        <v>38422252.295006782</v>
      </c>
      <c r="T124" s="19">
        <v>4973248</v>
      </c>
      <c r="U124" s="29">
        <v>28171835.799178727</v>
      </c>
      <c r="V124" s="26">
        <v>547640.93109697104</v>
      </c>
      <c r="W124" s="26">
        <v>38422252.295006782</v>
      </c>
      <c r="X124" s="19">
        <v>4973248</v>
      </c>
      <c r="Y124" s="29">
        <v>28171835.799178727</v>
      </c>
      <c r="Z124" s="26">
        <v>547640.93109697104</v>
      </c>
      <c r="AA124" s="26">
        <v>38422252.295006782</v>
      </c>
      <c r="AB124" s="19">
        <v>4973248</v>
      </c>
      <c r="AC124" s="29">
        <v>28171835.799178727</v>
      </c>
      <c r="AD124" s="26">
        <v>547640.93109697104</v>
      </c>
      <c r="AE124" s="26">
        <v>38422252.295006782</v>
      </c>
      <c r="AF124" s="19">
        <v>4973248</v>
      </c>
      <c r="AG124" s="29">
        <v>28171835.799178727</v>
      </c>
      <c r="AH124" s="26">
        <v>547640.93109697104</v>
      </c>
      <c r="AI124" s="26">
        <v>38422252.295006782</v>
      </c>
      <c r="AJ124" s="19">
        <v>4973248</v>
      </c>
      <c r="AK124" s="29">
        <v>28171835.799178727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36433435.301638722</v>
      </c>
      <c r="H125" s="19">
        <v>5383103</v>
      </c>
      <c r="I125" s="29">
        <v>28095705.742903419</v>
      </c>
      <c r="J125" s="19">
        <v>500000</v>
      </c>
      <c r="K125" s="19">
        <v>38017042.178561807</v>
      </c>
      <c r="L125" s="19">
        <v>5383103</v>
      </c>
      <c r="M125" s="29">
        <v>28575951.932134196</v>
      </c>
      <c r="N125" s="26">
        <v>550000</v>
      </c>
      <c r="O125" s="26">
        <v>38562397.295006782</v>
      </c>
      <c r="P125" s="19">
        <v>5383103</v>
      </c>
      <c r="Q125" s="29">
        <v>28575951.932134196</v>
      </c>
      <c r="R125" s="26">
        <v>550048.63375747204</v>
      </c>
      <c r="S125" s="26">
        <v>38562445.928764254</v>
      </c>
      <c r="T125" s="19">
        <v>5383103</v>
      </c>
      <c r="U125" s="29">
        <v>28575951.932134196</v>
      </c>
      <c r="V125" s="26">
        <v>550048.63375747204</v>
      </c>
      <c r="W125" s="26">
        <v>38562445.928764254</v>
      </c>
      <c r="X125" s="19">
        <v>5383103</v>
      </c>
      <c r="Y125" s="29">
        <v>28575951.932134196</v>
      </c>
      <c r="Z125" s="26">
        <v>550048.63375747204</v>
      </c>
      <c r="AA125" s="26">
        <v>38562445.928764254</v>
      </c>
      <c r="AB125" s="19">
        <v>5383103</v>
      </c>
      <c r="AC125" s="29">
        <v>28575951.932134196</v>
      </c>
      <c r="AD125" s="26">
        <v>550048.63375747204</v>
      </c>
      <c r="AE125" s="26">
        <v>38562445.928764254</v>
      </c>
      <c r="AF125" s="19">
        <v>5383103</v>
      </c>
      <c r="AG125" s="29">
        <v>28575951.932134196</v>
      </c>
      <c r="AH125" s="26">
        <v>550048.63375747204</v>
      </c>
      <c r="AI125" s="26">
        <v>38562445.928764254</v>
      </c>
      <c r="AJ125" s="19">
        <v>5383103</v>
      </c>
      <c r="AK125" s="29">
        <v>28575951.932134196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36405187.301638722</v>
      </c>
      <c r="H126" s="19">
        <v>5861351</v>
      </c>
      <c r="I126" s="29">
        <v>28455283.685760561</v>
      </c>
      <c r="J126" s="19">
        <v>500000</v>
      </c>
      <c r="K126" s="19">
        <v>38038794.178561807</v>
      </c>
      <c r="L126" s="19">
        <v>5861351</v>
      </c>
      <c r="M126" s="29">
        <v>28980529.874991339</v>
      </c>
      <c r="N126" s="26">
        <v>550000</v>
      </c>
      <c r="O126" s="26">
        <v>38634149.295006782</v>
      </c>
      <c r="P126" s="19">
        <v>5861351</v>
      </c>
      <c r="Q126" s="29">
        <v>28982234.997484114</v>
      </c>
      <c r="R126" s="26">
        <v>552456.33641797304</v>
      </c>
      <c r="S126" s="26">
        <v>38636654.265182227</v>
      </c>
      <c r="T126" s="19">
        <v>5861351</v>
      </c>
      <c r="U126" s="29">
        <v>28982234.997484114</v>
      </c>
      <c r="V126" s="26">
        <v>552456.33641797304</v>
      </c>
      <c r="W126" s="26">
        <v>38636654.265182227</v>
      </c>
      <c r="X126" s="19">
        <v>5861351</v>
      </c>
      <c r="Y126" s="29">
        <v>28982234.997484114</v>
      </c>
      <c r="Z126" s="26">
        <v>552456.33641797304</v>
      </c>
      <c r="AA126" s="26">
        <v>38636654.265182227</v>
      </c>
      <c r="AB126" s="19">
        <v>5861351</v>
      </c>
      <c r="AC126" s="29">
        <v>28982234.997484114</v>
      </c>
      <c r="AD126" s="26">
        <v>552456.33641797304</v>
      </c>
      <c r="AE126" s="26">
        <v>38636654.265182227</v>
      </c>
      <c r="AF126" s="19">
        <v>5861351</v>
      </c>
      <c r="AG126" s="29">
        <v>28982234.997484114</v>
      </c>
      <c r="AH126" s="26">
        <v>552456.33641797304</v>
      </c>
      <c r="AI126" s="26">
        <v>38636654.265182227</v>
      </c>
      <c r="AJ126" s="19">
        <v>5861351</v>
      </c>
      <c r="AK126" s="29">
        <v>28982234.997484114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36363217.301638722</v>
      </c>
      <c r="H127" s="19">
        <v>6353321</v>
      </c>
      <c r="I127" s="29">
        <v>28814861.628617708</v>
      </c>
      <c r="J127" s="19">
        <v>500000</v>
      </c>
      <c r="K127" s="19">
        <v>38046824.178561807</v>
      </c>
      <c r="L127" s="19">
        <v>6353321</v>
      </c>
      <c r="M127" s="29">
        <v>29385107.817848481</v>
      </c>
      <c r="N127" s="26">
        <v>550000</v>
      </c>
      <c r="O127" s="26">
        <v>38692179.295006782</v>
      </c>
      <c r="P127" s="19">
        <v>6353321</v>
      </c>
      <c r="Q127" s="29">
        <v>29390684.995228481</v>
      </c>
      <c r="R127" s="26">
        <v>554864.03907845914</v>
      </c>
      <c r="S127" s="26">
        <v>38699548.304260686</v>
      </c>
      <c r="T127" s="19">
        <v>6353321</v>
      </c>
      <c r="U127" s="29">
        <v>29390684.995228481</v>
      </c>
      <c r="V127" s="26">
        <v>554864.03907845914</v>
      </c>
      <c r="W127" s="26">
        <v>38699548.304260686</v>
      </c>
      <c r="X127" s="19">
        <v>6353321</v>
      </c>
      <c r="Y127" s="29">
        <v>29390684.995228481</v>
      </c>
      <c r="Z127" s="26">
        <v>554864.03907845914</v>
      </c>
      <c r="AA127" s="26">
        <v>38699548.304260686</v>
      </c>
      <c r="AB127" s="19">
        <v>6353321</v>
      </c>
      <c r="AC127" s="29">
        <v>29390684.995228481</v>
      </c>
      <c r="AD127" s="26">
        <v>554864.03907845914</v>
      </c>
      <c r="AE127" s="26">
        <v>38699548.304260686</v>
      </c>
      <c r="AF127" s="19">
        <v>6353321</v>
      </c>
      <c r="AG127" s="29">
        <v>29390684.995228481</v>
      </c>
      <c r="AH127" s="26">
        <v>554864.03907845914</v>
      </c>
      <c r="AI127" s="26">
        <v>38699548.304260686</v>
      </c>
      <c r="AJ127" s="19">
        <v>6353321</v>
      </c>
      <c r="AK127" s="29">
        <v>29390684.995228481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36592968.301638722</v>
      </c>
      <c r="H128" s="19">
        <v>6573570</v>
      </c>
      <c r="I128" s="29">
        <v>29174439.57147485</v>
      </c>
      <c r="J128" s="19">
        <v>500000</v>
      </c>
      <c r="K128" s="19">
        <v>38326575.178561807</v>
      </c>
      <c r="L128" s="19">
        <v>6573570</v>
      </c>
      <c r="M128" s="29">
        <v>29789685.760705628</v>
      </c>
      <c r="N128" s="26">
        <v>550000</v>
      </c>
      <c r="O128" s="26">
        <v>39021930.295006782</v>
      </c>
      <c r="P128" s="19">
        <v>6573570</v>
      </c>
      <c r="Q128" s="29">
        <v>29801301.925367288</v>
      </c>
      <c r="R128" s="26">
        <v>557271.74173896015</v>
      </c>
      <c r="S128" s="26">
        <v>39036571.045999646</v>
      </c>
      <c r="T128" s="19">
        <v>6573570</v>
      </c>
      <c r="U128" s="29">
        <v>29801301.925367288</v>
      </c>
      <c r="V128" s="26">
        <v>557271.74173896015</v>
      </c>
      <c r="W128" s="26">
        <v>39036571.045999646</v>
      </c>
      <c r="X128" s="19">
        <v>6573570</v>
      </c>
      <c r="Y128" s="29">
        <v>29801301.925367288</v>
      </c>
      <c r="Z128" s="26">
        <v>557271.74173896015</v>
      </c>
      <c r="AA128" s="26">
        <v>39036571.045999646</v>
      </c>
      <c r="AB128" s="19">
        <v>6573570</v>
      </c>
      <c r="AC128" s="29">
        <v>29801301.925367288</v>
      </c>
      <c r="AD128" s="26">
        <v>557271.74173896015</v>
      </c>
      <c r="AE128" s="26">
        <v>39036571.045999646</v>
      </c>
      <c r="AF128" s="19">
        <v>6573570</v>
      </c>
      <c r="AG128" s="29">
        <v>29801301.925367288</v>
      </c>
      <c r="AH128" s="26">
        <v>557271.74173896015</v>
      </c>
      <c r="AI128" s="26">
        <v>39036571.045999646</v>
      </c>
      <c r="AJ128" s="19">
        <v>6573570</v>
      </c>
      <c r="AK128" s="29">
        <v>29801301.925367288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36763166.301638722</v>
      </c>
      <c r="H129" s="19">
        <v>6853372</v>
      </c>
      <c r="I129" s="29">
        <v>29467382.583974853</v>
      </c>
      <c r="J129" s="19">
        <v>500000</v>
      </c>
      <c r="K129" s="19">
        <v>38546773.178561807</v>
      </c>
      <c r="L129" s="19">
        <v>6853372</v>
      </c>
      <c r="M129" s="29">
        <v>30127628.773205627</v>
      </c>
      <c r="N129" s="26">
        <v>550000</v>
      </c>
      <c r="O129" s="26">
        <v>39292128.295006782</v>
      </c>
      <c r="P129" s="19">
        <v>6853372</v>
      </c>
      <c r="Q129" s="29">
        <v>30147450.857543401</v>
      </c>
      <c r="R129" s="26">
        <v>559679.44439946115</v>
      </c>
      <c r="S129" s="26">
        <v>39316448.490399107</v>
      </c>
      <c r="T129" s="19">
        <v>6853372</v>
      </c>
      <c r="U129" s="29">
        <v>30147450.857543401</v>
      </c>
      <c r="V129" s="26">
        <v>559679.44439946115</v>
      </c>
      <c r="W129" s="26">
        <v>39316448.490399107</v>
      </c>
      <c r="X129" s="19">
        <v>6853372</v>
      </c>
      <c r="Y129" s="29">
        <v>30147450.857543401</v>
      </c>
      <c r="Z129" s="26">
        <v>559679.44439946115</v>
      </c>
      <c r="AA129" s="26">
        <v>39316448.490399107</v>
      </c>
      <c r="AB129" s="19">
        <v>6853372</v>
      </c>
      <c r="AC129" s="29">
        <v>30147450.857543401</v>
      </c>
      <c r="AD129" s="26">
        <v>559679.44439946115</v>
      </c>
      <c r="AE129" s="26">
        <v>39316448.490399107</v>
      </c>
      <c r="AF129" s="19">
        <v>6853372</v>
      </c>
      <c r="AG129" s="29">
        <v>30147450.857543401</v>
      </c>
      <c r="AH129" s="26">
        <v>559679.44439946115</v>
      </c>
      <c r="AI129" s="26">
        <v>39316448.490399107</v>
      </c>
      <c r="AJ129" s="19">
        <v>6853372</v>
      </c>
      <c r="AK129" s="29">
        <v>30147450.857543401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36902151.301638722</v>
      </c>
      <c r="H130" s="19">
        <v>7164387</v>
      </c>
      <c r="I130" s="29">
        <v>29760325.596474852</v>
      </c>
      <c r="J130" s="19">
        <v>500000</v>
      </c>
      <c r="K130" s="19">
        <v>38735758.178561807</v>
      </c>
      <c r="L130" s="19">
        <v>7164387</v>
      </c>
      <c r="M130" s="29">
        <v>30465571.785705626</v>
      </c>
      <c r="N130" s="26">
        <v>550000</v>
      </c>
      <c r="O130" s="26">
        <v>39531113.295006782</v>
      </c>
      <c r="P130" s="19">
        <v>7164387</v>
      </c>
      <c r="Q130" s="29">
        <v>30495766.722113963</v>
      </c>
      <c r="R130" s="26">
        <v>562087.14705996215</v>
      </c>
      <c r="S130" s="26">
        <v>39567520.637459069</v>
      </c>
      <c r="T130" s="19">
        <v>7164387</v>
      </c>
      <c r="U130" s="29">
        <v>30495766.722113963</v>
      </c>
      <c r="V130" s="26">
        <v>562087.14705996215</v>
      </c>
      <c r="W130" s="26">
        <v>39567520.637459069</v>
      </c>
      <c r="X130" s="19">
        <v>7164387</v>
      </c>
      <c r="Y130" s="29">
        <v>30495766.722113963</v>
      </c>
      <c r="Z130" s="26">
        <v>562087.14705996215</v>
      </c>
      <c r="AA130" s="26">
        <v>39567520.637459069</v>
      </c>
      <c r="AB130" s="19">
        <v>7164387</v>
      </c>
      <c r="AC130" s="29">
        <v>30495766.722113963</v>
      </c>
      <c r="AD130" s="26">
        <v>562087.14705996215</v>
      </c>
      <c r="AE130" s="26">
        <v>39567520.637459069</v>
      </c>
      <c r="AF130" s="19">
        <v>7164387</v>
      </c>
      <c r="AG130" s="29">
        <v>30495766.722113963</v>
      </c>
      <c r="AH130" s="26">
        <v>562087.14705996215</v>
      </c>
      <c r="AI130" s="26">
        <v>39567520.637459069</v>
      </c>
      <c r="AJ130" s="19">
        <v>7164387</v>
      </c>
      <c r="AK130" s="29">
        <v>30495766.722113963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37069339.301638722</v>
      </c>
      <c r="H131" s="19">
        <v>7447199</v>
      </c>
      <c r="I131" s="29">
        <v>30053268.608974848</v>
      </c>
      <c r="J131" s="19">
        <v>500000</v>
      </c>
      <c r="K131" s="19">
        <v>38952946.178561807</v>
      </c>
      <c r="L131" s="19">
        <v>7447199</v>
      </c>
      <c r="M131" s="29">
        <v>30803514.798205625</v>
      </c>
      <c r="N131" s="26">
        <v>550000</v>
      </c>
      <c r="O131" s="26">
        <v>39798301.295006782</v>
      </c>
      <c r="P131" s="19">
        <v>7447199</v>
      </c>
      <c r="Q131" s="29">
        <v>30846249.519078977</v>
      </c>
      <c r="R131" s="26">
        <v>564494.84972046316</v>
      </c>
      <c r="S131" s="26">
        <v>39849203.487179533</v>
      </c>
      <c r="T131" s="19">
        <v>7447199</v>
      </c>
      <c r="U131" s="29">
        <v>30846249.519078977</v>
      </c>
      <c r="V131" s="26">
        <v>564494.84972046316</v>
      </c>
      <c r="W131" s="26">
        <v>39849203.487179533</v>
      </c>
      <c r="X131" s="19">
        <v>7447199</v>
      </c>
      <c r="Y131" s="29">
        <v>30846249.519078977</v>
      </c>
      <c r="Z131" s="26">
        <v>564494.84972046316</v>
      </c>
      <c r="AA131" s="26">
        <v>39849203.487179533</v>
      </c>
      <c r="AB131" s="19">
        <v>7447199</v>
      </c>
      <c r="AC131" s="29">
        <v>30846249.519078977</v>
      </c>
      <c r="AD131" s="26">
        <v>564494.84972046316</v>
      </c>
      <c r="AE131" s="26">
        <v>39849203.487179533</v>
      </c>
      <c r="AF131" s="19">
        <v>7447199</v>
      </c>
      <c r="AG131" s="29">
        <v>30846249.519078977</v>
      </c>
      <c r="AH131" s="26">
        <v>564494.84972046316</v>
      </c>
      <c r="AI131" s="26">
        <v>39849203.487179533</v>
      </c>
      <c r="AJ131" s="19">
        <v>7447199</v>
      </c>
      <c r="AK131" s="29">
        <v>30846249.519078977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37075354.301638722</v>
      </c>
      <c r="H132" s="19">
        <v>7891184</v>
      </c>
      <c r="I132" s="29">
        <v>30346211.621474851</v>
      </c>
      <c r="J132" s="19">
        <v>500000</v>
      </c>
      <c r="K132" s="19">
        <v>39008961.178561807</v>
      </c>
      <c r="L132" s="19">
        <v>7891184</v>
      </c>
      <c r="M132" s="29">
        <v>31141457.810705628</v>
      </c>
      <c r="N132" s="26">
        <v>550000</v>
      </c>
      <c r="O132" s="26">
        <v>39904316.295006782</v>
      </c>
      <c r="P132" s="19">
        <v>7891184</v>
      </c>
      <c r="Q132" s="29">
        <v>31198899.248438433</v>
      </c>
      <c r="R132" s="26">
        <v>566902.55238094926</v>
      </c>
      <c r="S132" s="26">
        <v>39972121.039560482</v>
      </c>
      <c r="T132" s="19">
        <v>7891184</v>
      </c>
      <c r="U132" s="29">
        <v>31198899.248438433</v>
      </c>
      <c r="V132" s="26">
        <v>566902.55238094926</v>
      </c>
      <c r="W132" s="26">
        <v>39972121.039560482</v>
      </c>
      <c r="X132" s="19">
        <v>7891184</v>
      </c>
      <c r="Y132" s="29">
        <v>31198899.248438433</v>
      </c>
      <c r="Z132" s="26">
        <v>566902.55238094926</v>
      </c>
      <c r="AA132" s="26">
        <v>39972121.039560482</v>
      </c>
      <c r="AB132" s="19">
        <v>7891184</v>
      </c>
      <c r="AC132" s="29">
        <v>31198899.248438433</v>
      </c>
      <c r="AD132" s="26">
        <v>566902.55238094926</v>
      </c>
      <c r="AE132" s="26">
        <v>39972121.039560482</v>
      </c>
      <c r="AF132" s="19">
        <v>7891184</v>
      </c>
      <c r="AG132" s="29">
        <v>31198899.248438433</v>
      </c>
      <c r="AH132" s="26">
        <v>566902.55238094926</v>
      </c>
      <c r="AI132" s="26">
        <v>39972121.039560482</v>
      </c>
      <c r="AJ132" s="19">
        <v>7891184</v>
      </c>
      <c r="AK132" s="29">
        <v>31198899.248438433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37037598.301638722</v>
      </c>
      <c r="H133" s="19">
        <v>8378940</v>
      </c>
      <c r="I133" s="29">
        <v>30639154.63397485</v>
      </c>
      <c r="J133" s="19">
        <v>500000</v>
      </c>
      <c r="K133" s="19">
        <v>39021205.178561807</v>
      </c>
      <c r="L133" s="19">
        <v>8378940</v>
      </c>
      <c r="M133" s="29">
        <v>31479400.823205628</v>
      </c>
      <c r="N133" s="26">
        <v>550000</v>
      </c>
      <c r="O133" s="26">
        <v>39966560.295006782</v>
      </c>
      <c r="P133" s="19">
        <v>8378940</v>
      </c>
      <c r="Q133" s="29">
        <v>31553715.910192333</v>
      </c>
      <c r="R133" s="26">
        <v>569310.25504145026</v>
      </c>
      <c r="S133" s="26">
        <v>40053675.294601932</v>
      </c>
      <c r="T133" s="19">
        <v>8378940</v>
      </c>
      <c r="U133" s="29">
        <v>31553715.910192333</v>
      </c>
      <c r="V133" s="26">
        <v>569310.25504145026</v>
      </c>
      <c r="W133" s="26">
        <v>40053675.294601932</v>
      </c>
      <c r="X133" s="19">
        <v>8378940</v>
      </c>
      <c r="Y133" s="29">
        <v>31553715.910192333</v>
      </c>
      <c r="Z133" s="26">
        <v>569310.25504145026</v>
      </c>
      <c r="AA133" s="26">
        <v>40053675.294601932</v>
      </c>
      <c r="AB133" s="19">
        <v>8378940</v>
      </c>
      <c r="AC133" s="29">
        <v>31553715.910192333</v>
      </c>
      <c r="AD133" s="26">
        <v>569310.25504145026</v>
      </c>
      <c r="AE133" s="26">
        <v>40053675.294601932</v>
      </c>
      <c r="AF133" s="19">
        <v>8378940</v>
      </c>
      <c r="AG133" s="29">
        <v>31553715.910192333</v>
      </c>
      <c r="AH133" s="26">
        <v>569310.25504145026</v>
      </c>
      <c r="AI133" s="26">
        <v>40053675.294601932</v>
      </c>
      <c r="AJ133" s="19">
        <v>8378940</v>
      </c>
      <c r="AK133" s="29">
        <v>31553715.910192333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36889209.301638722</v>
      </c>
      <c r="H134" s="19">
        <v>8977329</v>
      </c>
      <c r="I134" s="29">
        <v>30932097.646474853</v>
      </c>
      <c r="J134" s="19">
        <v>500000</v>
      </c>
      <c r="K134" s="19">
        <v>38922816.178561807</v>
      </c>
      <c r="L134" s="19">
        <v>8977329</v>
      </c>
      <c r="M134" s="29">
        <v>31817343.835705627</v>
      </c>
      <c r="N134" s="26">
        <v>550000</v>
      </c>
      <c r="O134" s="26">
        <v>39918171.295006782</v>
      </c>
      <c r="P134" s="19">
        <v>8977329</v>
      </c>
      <c r="Q134" s="29">
        <v>31910699.50434069</v>
      </c>
      <c r="R134" s="26">
        <v>571717.95770195127</v>
      </c>
      <c r="S134" s="26">
        <v>40027004.252303883</v>
      </c>
      <c r="T134" s="19">
        <v>8977329</v>
      </c>
      <c r="U134" s="29">
        <v>31910699.50434069</v>
      </c>
      <c r="V134" s="26">
        <v>571717.95770195127</v>
      </c>
      <c r="W134" s="26">
        <v>40027004.252303883</v>
      </c>
      <c r="X134" s="19">
        <v>8977329</v>
      </c>
      <c r="Y134" s="29">
        <v>31910699.50434069</v>
      </c>
      <c r="Z134" s="26">
        <v>571717.95770195127</v>
      </c>
      <c r="AA134" s="26">
        <v>40027004.252303883</v>
      </c>
      <c r="AB134" s="19">
        <v>8977329</v>
      </c>
      <c r="AC134" s="29">
        <v>31910699.50434069</v>
      </c>
      <c r="AD134" s="26">
        <v>571717.95770195127</v>
      </c>
      <c r="AE134" s="26">
        <v>40027004.252303883</v>
      </c>
      <c r="AF134" s="19">
        <v>8977329</v>
      </c>
      <c r="AG134" s="29">
        <v>31910699.50434069</v>
      </c>
      <c r="AH134" s="26">
        <v>571717.95770195127</v>
      </c>
      <c r="AI134" s="26">
        <v>40027004.252303883</v>
      </c>
      <c r="AJ134" s="19">
        <v>8977329</v>
      </c>
      <c r="AK134" s="29">
        <v>31910699.50434069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37020171.301638722</v>
      </c>
      <c r="H135" s="19">
        <v>9296367</v>
      </c>
      <c r="I135" s="29">
        <v>31225040.658974852</v>
      </c>
      <c r="J135" s="19">
        <v>500000</v>
      </c>
      <c r="K135" s="19">
        <v>39103778.178561807</v>
      </c>
      <c r="L135" s="19">
        <v>9296367</v>
      </c>
      <c r="M135" s="29">
        <v>32155286.848205626</v>
      </c>
      <c r="N135" s="26">
        <v>550000</v>
      </c>
      <c r="O135" s="26">
        <v>40149133.295006782</v>
      </c>
      <c r="P135" s="19">
        <v>9296367</v>
      </c>
      <c r="Q135" s="29">
        <v>32269850.030883495</v>
      </c>
      <c r="R135" s="26">
        <v>574125.66036245227</v>
      </c>
      <c r="S135" s="26">
        <v>40282091.912666336</v>
      </c>
      <c r="T135" s="19">
        <v>9296367</v>
      </c>
      <c r="U135" s="29">
        <v>32269850.030883495</v>
      </c>
      <c r="V135" s="26">
        <v>574125.66036245227</v>
      </c>
      <c r="W135" s="26">
        <v>40282091.912666336</v>
      </c>
      <c r="X135" s="19">
        <v>9296367</v>
      </c>
      <c r="Y135" s="29">
        <v>32269850.030883495</v>
      </c>
      <c r="Z135" s="26">
        <v>574125.66036245227</v>
      </c>
      <c r="AA135" s="26">
        <v>40282091.912666336</v>
      </c>
      <c r="AB135" s="19">
        <v>9296367</v>
      </c>
      <c r="AC135" s="29">
        <v>32269850.030883495</v>
      </c>
      <c r="AD135" s="26">
        <v>574125.66036245227</v>
      </c>
      <c r="AE135" s="26">
        <v>40282091.912666336</v>
      </c>
      <c r="AF135" s="19">
        <v>9296367</v>
      </c>
      <c r="AG135" s="29">
        <v>32269850.030883495</v>
      </c>
      <c r="AH135" s="26">
        <v>574125.66036245227</v>
      </c>
      <c r="AI135" s="26">
        <v>40282091.912666336</v>
      </c>
      <c r="AJ135" s="19">
        <v>9296367</v>
      </c>
      <c r="AK135" s="29">
        <v>32269850.030883495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37119823.301638722</v>
      </c>
      <c r="H136" s="19">
        <v>9646715</v>
      </c>
      <c r="I136" s="29">
        <v>31517983.671474848</v>
      </c>
      <c r="J136" s="19">
        <v>500000</v>
      </c>
      <c r="K136" s="19">
        <v>39253430.178561807</v>
      </c>
      <c r="L136" s="19">
        <v>9646715</v>
      </c>
      <c r="M136" s="29">
        <v>32493229.860705625</v>
      </c>
      <c r="N136" s="26">
        <v>550000</v>
      </c>
      <c r="O136" s="26">
        <v>40348785.295006782</v>
      </c>
      <c r="P136" s="19">
        <v>9646715</v>
      </c>
      <c r="Q136" s="29">
        <v>32631167.489820737</v>
      </c>
      <c r="R136" s="26">
        <v>576533.36302293837</v>
      </c>
      <c r="S136" s="26">
        <v>40508277.275689274</v>
      </c>
      <c r="T136" s="19">
        <v>9646715</v>
      </c>
      <c r="U136" s="29">
        <v>32631167.489820737</v>
      </c>
      <c r="V136" s="26">
        <v>576533.36302293837</v>
      </c>
      <c r="W136" s="26">
        <v>40508277.275689274</v>
      </c>
      <c r="X136" s="19">
        <v>9646715</v>
      </c>
      <c r="Y136" s="29">
        <v>32631167.489820737</v>
      </c>
      <c r="Z136" s="26">
        <v>576533.36302293837</v>
      </c>
      <c r="AA136" s="26">
        <v>40508277.275689274</v>
      </c>
      <c r="AB136" s="19">
        <v>9646715</v>
      </c>
      <c r="AC136" s="29">
        <v>32631167.489820737</v>
      </c>
      <c r="AD136" s="26">
        <v>576533.36302293837</v>
      </c>
      <c r="AE136" s="26">
        <v>40508277.275689274</v>
      </c>
      <c r="AF136" s="19">
        <v>9646715</v>
      </c>
      <c r="AG136" s="29">
        <v>32631167.489820737</v>
      </c>
      <c r="AH136" s="26">
        <v>576533.36302293837</v>
      </c>
      <c r="AI136" s="26">
        <v>40508277.275689274</v>
      </c>
      <c r="AJ136" s="19">
        <v>9646715</v>
      </c>
      <c r="AK136" s="29">
        <v>32631167.489820737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37195067.301638722</v>
      </c>
      <c r="H137" s="19">
        <v>10021471</v>
      </c>
      <c r="I137" s="29">
        <v>31746471.82147485</v>
      </c>
      <c r="J137" s="19">
        <v>500000</v>
      </c>
      <c r="K137" s="19">
        <v>39378674.178561807</v>
      </c>
      <c r="L137" s="19">
        <v>10021471</v>
      </c>
      <c r="M137" s="29">
        <v>32766718.010705628</v>
      </c>
      <c r="N137" s="26">
        <v>550000</v>
      </c>
      <c r="O137" s="26">
        <v>40524029.295006782</v>
      </c>
      <c r="P137" s="19">
        <v>10021471</v>
      </c>
      <c r="Q137" s="29">
        <v>32930197.018652432</v>
      </c>
      <c r="R137" s="26">
        <v>578941.06568343937</v>
      </c>
      <c r="S137" s="26">
        <v>40712462.341372713</v>
      </c>
      <c r="T137" s="19">
        <v>10021471</v>
      </c>
      <c r="U137" s="29">
        <v>32930197.018652432</v>
      </c>
      <c r="V137" s="26">
        <v>578941.06568343937</v>
      </c>
      <c r="W137" s="26">
        <v>40712462.341372713</v>
      </c>
      <c r="X137" s="19">
        <v>10021471</v>
      </c>
      <c r="Y137" s="29">
        <v>32930197.018652432</v>
      </c>
      <c r="Z137" s="26">
        <v>578941.06568343937</v>
      </c>
      <c r="AA137" s="26">
        <v>40712462.341372713</v>
      </c>
      <c r="AB137" s="19">
        <v>10021471</v>
      </c>
      <c r="AC137" s="29">
        <v>32930197.018652432</v>
      </c>
      <c r="AD137" s="26">
        <v>578941.06568343937</v>
      </c>
      <c r="AE137" s="26">
        <v>40712462.341372713</v>
      </c>
      <c r="AF137" s="19">
        <v>10021471</v>
      </c>
      <c r="AG137" s="29">
        <v>32930197.018652432</v>
      </c>
      <c r="AH137" s="26">
        <v>578941.06568343937</v>
      </c>
      <c r="AI137" s="26">
        <v>40712462.341372713</v>
      </c>
      <c r="AJ137" s="19">
        <v>10021471</v>
      </c>
      <c r="AK137" s="29">
        <v>32930197.018652432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37176051.301638722</v>
      </c>
      <c r="H138" s="19">
        <v>10490487</v>
      </c>
      <c r="I138" s="29">
        <v>31914370.271474853</v>
      </c>
      <c r="J138" s="19">
        <v>500000</v>
      </c>
      <c r="K138" s="19">
        <v>39409658.178561807</v>
      </c>
      <c r="L138" s="19">
        <v>10490487</v>
      </c>
      <c r="M138" s="29">
        <v>32979616.460705627</v>
      </c>
      <c r="N138" s="26">
        <v>550000</v>
      </c>
      <c r="O138" s="26">
        <v>40605013.295006782</v>
      </c>
      <c r="P138" s="19">
        <v>10490487</v>
      </c>
      <c r="Q138" s="29">
        <v>33170803.779878575</v>
      </c>
      <c r="R138" s="26">
        <v>581348.76834394038</v>
      </c>
      <c r="S138" s="26">
        <v>40824795.109716654</v>
      </c>
      <c r="T138" s="19">
        <v>10490487</v>
      </c>
      <c r="U138" s="29">
        <v>33170803.779878575</v>
      </c>
      <c r="V138" s="26">
        <v>581348.76834394038</v>
      </c>
      <c r="W138" s="26">
        <v>40824795.109716654</v>
      </c>
      <c r="X138" s="19">
        <v>10490487</v>
      </c>
      <c r="Y138" s="29">
        <v>33170803.779878575</v>
      </c>
      <c r="Z138" s="26">
        <v>581348.76834394038</v>
      </c>
      <c r="AA138" s="26">
        <v>40824795.109716654</v>
      </c>
      <c r="AB138" s="19">
        <v>10490487</v>
      </c>
      <c r="AC138" s="29">
        <v>33170803.779878575</v>
      </c>
      <c r="AD138" s="26">
        <v>581348.76834394038</v>
      </c>
      <c r="AE138" s="26">
        <v>40824795.109716654</v>
      </c>
      <c r="AF138" s="19">
        <v>10490487</v>
      </c>
      <c r="AG138" s="29">
        <v>33170803.779878575</v>
      </c>
      <c r="AH138" s="26">
        <v>581348.76834394038</v>
      </c>
      <c r="AI138" s="26">
        <v>40824795.109716654</v>
      </c>
      <c r="AJ138" s="19">
        <v>10490487</v>
      </c>
      <c r="AK138" s="29">
        <v>33170803.779878575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37145491.301638722</v>
      </c>
      <c r="H139" s="19">
        <v>10971047</v>
      </c>
      <c r="I139" s="29">
        <v>32050180.371474851</v>
      </c>
      <c r="J139" s="19">
        <v>500000</v>
      </c>
      <c r="K139" s="19">
        <v>39429098.178561807</v>
      </c>
      <c r="L139" s="19">
        <v>10971047</v>
      </c>
      <c r="M139" s="29">
        <v>33160426.560705628</v>
      </c>
      <c r="N139" s="26">
        <v>550000</v>
      </c>
      <c r="O139" s="26">
        <v>40674453.295006782</v>
      </c>
      <c r="P139" s="19">
        <v>10971047</v>
      </c>
      <c r="Q139" s="29">
        <v>33381489.12349917</v>
      </c>
      <c r="R139" s="26">
        <v>583756.47100444138</v>
      </c>
      <c r="S139" s="26">
        <v>40927991.580721095</v>
      </c>
      <c r="T139" s="19">
        <v>10971047</v>
      </c>
      <c r="U139" s="29">
        <v>33381489.12349917</v>
      </c>
      <c r="V139" s="26">
        <v>583756.47100444138</v>
      </c>
      <c r="W139" s="26">
        <v>40927991.580721095</v>
      </c>
      <c r="X139" s="19">
        <v>10971047</v>
      </c>
      <c r="Y139" s="29">
        <v>33381489.12349917</v>
      </c>
      <c r="Z139" s="26">
        <v>583756.47100444138</v>
      </c>
      <c r="AA139" s="26">
        <v>40927991.580721095</v>
      </c>
      <c r="AB139" s="19">
        <v>10971047</v>
      </c>
      <c r="AC139" s="29">
        <v>33381489.12349917</v>
      </c>
      <c r="AD139" s="26">
        <v>583756.47100444138</v>
      </c>
      <c r="AE139" s="26">
        <v>40927991.580721095</v>
      </c>
      <c r="AF139" s="19">
        <v>10971047</v>
      </c>
      <c r="AG139" s="29">
        <v>33381489.12349917</v>
      </c>
      <c r="AH139" s="26">
        <v>583756.47100444138</v>
      </c>
      <c r="AI139" s="26">
        <v>40927991.580721095</v>
      </c>
      <c r="AJ139" s="19">
        <v>10971047</v>
      </c>
      <c r="AK139" s="29">
        <v>33381489.12349917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37101328.301638722</v>
      </c>
      <c r="H140" s="19">
        <v>11465210</v>
      </c>
      <c r="I140" s="29">
        <v>32179582.32147485</v>
      </c>
      <c r="J140" s="19">
        <v>500000</v>
      </c>
      <c r="K140" s="19">
        <v>39434935.178561807</v>
      </c>
      <c r="L140" s="19">
        <v>11465210</v>
      </c>
      <c r="M140" s="29">
        <v>33334828.510705628</v>
      </c>
      <c r="N140" s="26">
        <v>550000</v>
      </c>
      <c r="O140" s="26">
        <v>40730290.295006782</v>
      </c>
      <c r="P140" s="19">
        <v>11465210</v>
      </c>
      <c r="Q140" s="29">
        <v>33587933.249514207</v>
      </c>
      <c r="R140" s="26">
        <v>586164.17366492748</v>
      </c>
      <c r="S140" s="26">
        <v>41019992.754386023</v>
      </c>
      <c r="T140" s="19">
        <v>11465210</v>
      </c>
      <c r="U140" s="29">
        <v>33587933.249514207</v>
      </c>
      <c r="V140" s="26">
        <v>586164.17366492748</v>
      </c>
      <c r="W140" s="26">
        <v>41019992.754386023</v>
      </c>
      <c r="X140" s="19">
        <v>11465210</v>
      </c>
      <c r="Y140" s="29">
        <v>33587933.249514207</v>
      </c>
      <c r="Z140" s="26">
        <v>586164.17366492748</v>
      </c>
      <c r="AA140" s="26">
        <v>41019992.754386023</v>
      </c>
      <c r="AB140" s="19">
        <v>11465210</v>
      </c>
      <c r="AC140" s="29">
        <v>33587933.249514207</v>
      </c>
      <c r="AD140" s="26">
        <v>586164.17366492748</v>
      </c>
      <c r="AE140" s="26">
        <v>41019992.754386023</v>
      </c>
      <c r="AF140" s="19">
        <v>11465210</v>
      </c>
      <c r="AG140" s="29">
        <v>33587933.249514207</v>
      </c>
      <c r="AH140" s="26">
        <v>586164.17366492748</v>
      </c>
      <c r="AI140" s="26">
        <v>41019992.754386023</v>
      </c>
      <c r="AJ140" s="19">
        <v>11465210</v>
      </c>
      <c r="AK140" s="29">
        <v>33587933.249514207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37002250.301638722</v>
      </c>
      <c r="H141" s="19">
        <v>12014288</v>
      </c>
      <c r="I141" s="29">
        <v>32348354.57147485</v>
      </c>
      <c r="J141" s="19">
        <v>500000</v>
      </c>
      <c r="K141" s="19">
        <v>39385857.178561807</v>
      </c>
      <c r="L141" s="19">
        <v>12014288</v>
      </c>
      <c r="M141" s="29">
        <v>33548600.760705628</v>
      </c>
      <c r="N141" s="26">
        <v>550000</v>
      </c>
      <c r="O141" s="26">
        <v>40731212.295006782</v>
      </c>
      <c r="P141" s="19">
        <v>12014288</v>
      </c>
      <c r="Q141" s="29">
        <v>33835914.607923694</v>
      </c>
      <c r="R141" s="26">
        <v>588571.87632542849</v>
      </c>
      <c r="S141" s="26">
        <v>41059486.630711451</v>
      </c>
      <c r="T141" s="19">
        <v>12014288</v>
      </c>
      <c r="U141" s="29">
        <v>33835914.607923694</v>
      </c>
      <c r="V141" s="26">
        <v>588571.87632542849</v>
      </c>
      <c r="W141" s="26">
        <v>41059486.630711451</v>
      </c>
      <c r="X141" s="19">
        <v>12014288</v>
      </c>
      <c r="Y141" s="29">
        <v>33835914.607923694</v>
      </c>
      <c r="Z141" s="26">
        <v>588571.87632542849</v>
      </c>
      <c r="AA141" s="26">
        <v>41059486.630711451</v>
      </c>
      <c r="AB141" s="19">
        <v>12014288</v>
      </c>
      <c r="AC141" s="29">
        <v>33835914.607923694</v>
      </c>
      <c r="AD141" s="26">
        <v>588571.87632542849</v>
      </c>
      <c r="AE141" s="26">
        <v>41059486.630711451</v>
      </c>
      <c r="AF141" s="19">
        <v>12014288</v>
      </c>
      <c r="AG141" s="29">
        <v>33835914.607923694</v>
      </c>
      <c r="AH141" s="26">
        <v>588571.87632542849</v>
      </c>
      <c r="AI141" s="26">
        <v>41059486.630711451</v>
      </c>
      <c r="AJ141" s="19">
        <v>12014288</v>
      </c>
      <c r="AK141" s="29">
        <v>33835914.607923694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37172532.301638722</v>
      </c>
      <c r="H142" s="19">
        <v>12294006</v>
      </c>
      <c r="I142" s="29">
        <v>32561758.621474851</v>
      </c>
      <c r="J142" s="19">
        <v>500000</v>
      </c>
      <c r="K142" s="19">
        <v>39606139.178561807</v>
      </c>
      <c r="L142" s="19">
        <v>12294006</v>
      </c>
      <c r="M142" s="29">
        <v>33807004.810705625</v>
      </c>
      <c r="N142" s="26">
        <v>550000</v>
      </c>
      <c r="O142" s="26">
        <v>41001494.295006782</v>
      </c>
      <c r="P142" s="19">
        <v>12294006</v>
      </c>
      <c r="Q142" s="29">
        <v>34130694.698727623</v>
      </c>
      <c r="R142" s="26">
        <v>590979.57898592949</v>
      </c>
      <c r="S142" s="26">
        <v>41370748.209697381</v>
      </c>
      <c r="T142" s="19">
        <v>12294006</v>
      </c>
      <c r="U142" s="29">
        <v>34130694.698727623</v>
      </c>
      <c r="V142" s="26">
        <v>590979.57898592949</v>
      </c>
      <c r="W142" s="26">
        <v>41370748.209697381</v>
      </c>
      <c r="X142" s="19">
        <v>12294006</v>
      </c>
      <c r="Y142" s="29">
        <v>34130694.698727623</v>
      </c>
      <c r="Z142" s="26">
        <v>590979.57898592949</v>
      </c>
      <c r="AA142" s="26">
        <v>41370748.209697381</v>
      </c>
      <c r="AB142" s="19">
        <v>12294006</v>
      </c>
      <c r="AC142" s="29">
        <v>34130694.698727623</v>
      </c>
      <c r="AD142" s="26">
        <v>590979.57898592949</v>
      </c>
      <c r="AE142" s="26">
        <v>41370748.209697381</v>
      </c>
      <c r="AF142" s="19">
        <v>12294006</v>
      </c>
      <c r="AG142" s="29">
        <v>34130694.698727623</v>
      </c>
      <c r="AH142" s="26">
        <v>590979.57898592949</v>
      </c>
      <c r="AI142" s="26">
        <v>41370748.209697381</v>
      </c>
      <c r="AJ142" s="19">
        <v>12294006</v>
      </c>
      <c r="AK142" s="29">
        <v>34130694.698727623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37270052.301638722</v>
      </c>
      <c r="H143" s="19">
        <v>12646486</v>
      </c>
      <c r="I143" s="29">
        <v>32793294.021474853</v>
      </c>
      <c r="J143" s="19">
        <v>500000</v>
      </c>
      <c r="K143" s="19">
        <v>39753659.178561807</v>
      </c>
      <c r="L143" s="19">
        <v>12646486</v>
      </c>
      <c r="M143" s="29">
        <v>34083540.21070563</v>
      </c>
      <c r="N143" s="26">
        <v>550000</v>
      </c>
      <c r="O143" s="26">
        <v>41199014.295006782</v>
      </c>
      <c r="P143" s="19">
        <v>12646486</v>
      </c>
      <c r="Q143" s="29">
        <v>34445773.071926013</v>
      </c>
      <c r="R143" s="26">
        <v>593387.28164643049</v>
      </c>
      <c r="S143" s="26">
        <v>41611655.491343811</v>
      </c>
      <c r="T143" s="19">
        <v>12646486</v>
      </c>
      <c r="U143" s="29">
        <v>34445773.071926013</v>
      </c>
      <c r="V143" s="26">
        <v>593387.28164643049</v>
      </c>
      <c r="W143" s="26">
        <v>41611655.491343811</v>
      </c>
      <c r="X143" s="19">
        <v>12646486</v>
      </c>
      <c r="Y143" s="29">
        <v>34445773.071926013</v>
      </c>
      <c r="Z143" s="26">
        <v>593387.28164643049</v>
      </c>
      <c r="AA143" s="26">
        <v>41611655.491343811</v>
      </c>
      <c r="AB143" s="19">
        <v>12646486</v>
      </c>
      <c r="AC143" s="29">
        <v>34445773.071926013</v>
      </c>
      <c r="AD143" s="26">
        <v>593387.28164643049</v>
      </c>
      <c r="AE143" s="26">
        <v>41611655.491343811</v>
      </c>
      <c r="AF143" s="19">
        <v>12646486</v>
      </c>
      <c r="AG143" s="29">
        <v>34445773.071926013</v>
      </c>
      <c r="AH143" s="26">
        <v>593387.28164643049</v>
      </c>
      <c r="AI143" s="26">
        <v>41611655.491343811</v>
      </c>
      <c r="AJ143" s="19">
        <v>12646486</v>
      </c>
      <c r="AK143" s="29">
        <v>34445773.071926013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37308240.301638722</v>
      </c>
      <c r="H144" s="19">
        <v>13058298</v>
      </c>
      <c r="I144" s="29">
        <v>32906605.471474852</v>
      </c>
      <c r="J144" s="19">
        <v>500000</v>
      </c>
      <c r="K144" s="19">
        <v>39841847.178561807</v>
      </c>
      <c r="L144" s="19">
        <v>13058298</v>
      </c>
      <c r="M144" s="29">
        <v>34241851.660705626</v>
      </c>
      <c r="N144" s="26">
        <v>550000</v>
      </c>
      <c r="O144" s="26">
        <v>41337202.295006782</v>
      </c>
      <c r="P144" s="19">
        <v>13058298</v>
      </c>
      <c r="Q144" s="29">
        <v>34644794.42751883</v>
      </c>
      <c r="R144" s="26">
        <v>595794.98430691659</v>
      </c>
      <c r="S144" s="26">
        <v>41795638.475650728</v>
      </c>
      <c r="T144" s="19">
        <v>13058298</v>
      </c>
      <c r="U144" s="29">
        <v>34644794.42751883</v>
      </c>
      <c r="V144" s="26">
        <v>595794.98430691659</v>
      </c>
      <c r="W144" s="26">
        <v>41795638.475650728</v>
      </c>
      <c r="X144" s="19">
        <v>13058298</v>
      </c>
      <c r="Y144" s="29">
        <v>34644794.42751883</v>
      </c>
      <c r="Z144" s="26">
        <v>595794.98430691659</v>
      </c>
      <c r="AA144" s="26">
        <v>41795638.475650728</v>
      </c>
      <c r="AB144" s="19">
        <v>13058298</v>
      </c>
      <c r="AC144" s="29">
        <v>34644794.42751883</v>
      </c>
      <c r="AD144" s="26">
        <v>595794.98430691659</v>
      </c>
      <c r="AE144" s="26">
        <v>41795638.475650728</v>
      </c>
      <c r="AF144" s="19">
        <v>13058298</v>
      </c>
      <c r="AG144" s="29">
        <v>34644794.42751883</v>
      </c>
      <c r="AH144" s="26">
        <v>595794.98430691659</v>
      </c>
      <c r="AI144" s="26">
        <v>41795638.475650728</v>
      </c>
      <c r="AJ144" s="19">
        <v>13058298</v>
      </c>
      <c r="AK144" s="29">
        <v>34644794.42751883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37307430.301638722</v>
      </c>
      <c r="H145" s="19">
        <v>13509108</v>
      </c>
      <c r="I145" s="29">
        <v>33002623.671474848</v>
      </c>
      <c r="J145" s="19">
        <v>500000</v>
      </c>
      <c r="K145" s="19">
        <v>39891037.178561807</v>
      </c>
      <c r="L145" s="19">
        <v>13509108</v>
      </c>
      <c r="M145" s="29">
        <v>34382869.860705629</v>
      </c>
      <c r="N145" s="26">
        <v>550000</v>
      </c>
      <c r="O145" s="26">
        <v>41436392.295006782</v>
      </c>
      <c r="P145" s="19">
        <v>13509108</v>
      </c>
      <c r="Q145" s="29">
        <v>34828689.465506107</v>
      </c>
      <c r="R145" s="26">
        <v>598202.6869674176</v>
      </c>
      <c r="S145" s="26">
        <v>41943031.162618145</v>
      </c>
      <c r="T145" s="19">
        <v>13509108</v>
      </c>
      <c r="U145" s="29">
        <v>34828689.465506107</v>
      </c>
      <c r="V145" s="26">
        <v>598202.6869674176</v>
      </c>
      <c r="W145" s="26">
        <v>41943031.162618145</v>
      </c>
      <c r="X145" s="19">
        <v>13509108</v>
      </c>
      <c r="Y145" s="29">
        <v>34828689.465506107</v>
      </c>
      <c r="Z145" s="26">
        <v>598202.6869674176</v>
      </c>
      <c r="AA145" s="26">
        <v>41943031.162618145</v>
      </c>
      <c r="AB145" s="19">
        <v>13509108</v>
      </c>
      <c r="AC145" s="29">
        <v>34828689.465506107</v>
      </c>
      <c r="AD145" s="26">
        <v>598202.6869674176</v>
      </c>
      <c r="AE145" s="26">
        <v>41943031.162618145</v>
      </c>
      <c r="AF145" s="19">
        <v>13509108</v>
      </c>
      <c r="AG145" s="29">
        <v>34828689.465506107</v>
      </c>
      <c r="AH145" s="26">
        <v>598202.6869674176</v>
      </c>
      <c r="AI145" s="26">
        <v>41943031.162618145</v>
      </c>
      <c r="AJ145" s="19">
        <v>13509108</v>
      </c>
      <c r="AK145" s="29">
        <v>34828689.465506107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37254314.301638722</v>
      </c>
      <c r="H146" s="19">
        <v>14012224</v>
      </c>
      <c r="I146" s="29">
        <v>33059246.921474848</v>
      </c>
      <c r="J146" s="19">
        <v>500000</v>
      </c>
      <c r="K146" s="19">
        <v>39887921.178561807</v>
      </c>
      <c r="L146" s="19">
        <v>14012224</v>
      </c>
      <c r="M146" s="29">
        <v>34484493.110705629</v>
      </c>
      <c r="N146" s="26">
        <v>550000</v>
      </c>
      <c r="O146" s="26">
        <v>41483276.295006782</v>
      </c>
      <c r="P146" s="19">
        <v>14012224</v>
      </c>
      <c r="Q146" s="29">
        <v>34975312.715506107</v>
      </c>
      <c r="R146" s="26">
        <v>600000</v>
      </c>
      <c r="S146" s="26">
        <v>42039915.162618145</v>
      </c>
      <c r="T146" s="19">
        <v>14012224</v>
      </c>
      <c r="U146" s="29">
        <v>34975356.485887825</v>
      </c>
      <c r="V146" s="26">
        <v>600610.3896279186</v>
      </c>
      <c r="W146" s="26">
        <v>42040525.552246064</v>
      </c>
      <c r="X146" s="19">
        <v>14012224</v>
      </c>
      <c r="Y146" s="29">
        <v>34975356.485887825</v>
      </c>
      <c r="Z146" s="26">
        <v>600610.3896279186</v>
      </c>
      <c r="AA146" s="26">
        <v>42040525.552246064</v>
      </c>
      <c r="AB146" s="19">
        <v>14012224</v>
      </c>
      <c r="AC146" s="29">
        <v>34975356.485887825</v>
      </c>
      <c r="AD146" s="26">
        <v>600610.3896279186</v>
      </c>
      <c r="AE146" s="26">
        <v>42040525.552246064</v>
      </c>
      <c r="AF146" s="19">
        <v>14012224</v>
      </c>
      <c r="AG146" s="29">
        <v>34975356.485887825</v>
      </c>
      <c r="AH146" s="26">
        <v>600610.3896279186</v>
      </c>
      <c r="AI146" s="26">
        <v>42040525.552246064</v>
      </c>
      <c r="AJ146" s="19">
        <v>14012224</v>
      </c>
      <c r="AK146" s="29">
        <v>34975356.485887825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37159711.301638722</v>
      </c>
      <c r="H147" s="19">
        <v>14556827</v>
      </c>
      <c r="I147" s="29">
        <v>33057736.121474851</v>
      </c>
      <c r="J147" s="19">
        <v>500000</v>
      </c>
      <c r="K147" s="19">
        <v>39843318.178561807</v>
      </c>
      <c r="L147" s="19">
        <v>14556827</v>
      </c>
      <c r="M147" s="29">
        <v>34527982.310705625</v>
      </c>
      <c r="N147" s="26">
        <v>550000</v>
      </c>
      <c r="O147" s="26">
        <v>41488673.295006782</v>
      </c>
      <c r="P147" s="19">
        <v>14556827</v>
      </c>
      <c r="Q147" s="29">
        <v>35063801.915506102</v>
      </c>
      <c r="R147" s="26">
        <v>600000</v>
      </c>
      <c r="S147" s="26">
        <v>42095312.162618145</v>
      </c>
      <c r="T147" s="19">
        <v>14556827</v>
      </c>
      <c r="U147" s="29">
        <v>35066056.388664</v>
      </c>
      <c r="V147" s="26">
        <v>603018.0922884196</v>
      </c>
      <c r="W147" s="26">
        <v>42098940.644534484</v>
      </c>
      <c r="X147" s="19">
        <v>14556827</v>
      </c>
      <c r="Y147" s="29">
        <v>35066056.388664</v>
      </c>
      <c r="Z147" s="26">
        <v>603018.0922884196</v>
      </c>
      <c r="AA147" s="26">
        <v>42098940.644534484</v>
      </c>
      <c r="AB147" s="19">
        <v>14556827</v>
      </c>
      <c r="AC147" s="29">
        <v>35066056.388664</v>
      </c>
      <c r="AD147" s="26">
        <v>603018.0922884196</v>
      </c>
      <c r="AE147" s="26">
        <v>42098940.644534484</v>
      </c>
      <c r="AF147" s="19">
        <v>14556827</v>
      </c>
      <c r="AG147" s="29">
        <v>35066056.388664</v>
      </c>
      <c r="AH147" s="26">
        <v>603018.0922884196</v>
      </c>
      <c r="AI147" s="26">
        <v>42098940.644534484</v>
      </c>
      <c r="AJ147" s="19">
        <v>14556827</v>
      </c>
      <c r="AK147" s="29">
        <v>35066056.388664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37104349.301638722</v>
      </c>
      <c r="H148" s="19">
        <v>15062189</v>
      </c>
      <c r="I148" s="29">
        <v>33044561.621474851</v>
      </c>
      <c r="J148" s="19">
        <v>500000</v>
      </c>
      <c r="K148" s="19">
        <v>39837956.178561807</v>
      </c>
      <c r="L148" s="19">
        <v>15062189</v>
      </c>
      <c r="M148" s="29">
        <v>34559807.810705625</v>
      </c>
      <c r="N148" s="26">
        <v>550000</v>
      </c>
      <c r="O148" s="26">
        <v>41533311.295006782</v>
      </c>
      <c r="P148" s="19">
        <v>15062189</v>
      </c>
      <c r="Q148" s="29">
        <v>35140627.415506102</v>
      </c>
      <c r="R148" s="26">
        <v>600000</v>
      </c>
      <c r="S148" s="26">
        <v>42189950.162618145</v>
      </c>
      <c r="T148" s="19">
        <v>15062189</v>
      </c>
      <c r="U148" s="29">
        <v>35147259.523834616</v>
      </c>
      <c r="V148" s="26">
        <v>605425.79494890571</v>
      </c>
      <c r="W148" s="26">
        <v>42199004.439483389</v>
      </c>
      <c r="X148" s="19">
        <v>15062189</v>
      </c>
      <c r="Y148" s="29">
        <v>35147259.523834616</v>
      </c>
      <c r="Z148" s="26">
        <v>605425.79494890571</v>
      </c>
      <c r="AA148" s="26">
        <v>42199004.439483389</v>
      </c>
      <c r="AB148" s="19">
        <v>15062189</v>
      </c>
      <c r="AC148" s="29">
        <v>35147259.523834616</v>
      </c>
      <c r="AD148" s="26">
        <v>605425.79494890571</v>
      </c>
      <c r="AE148" s="26">
        <v>42199004.439483389</v>
      </c>
      <c r="AF148" s="19">
        <v>15062189</v>
      </c>
      <c r="AG148" s="29">
        <v>35147259.523834616</v>
      </c>
      <c r="AH148" s="26">
        <v>605425.79494890571</v>
      </c>
      <c r="AI148" s="26">
        <v>42199004.439483389</v>
      </c>
      <c r="AJ148" s="19">
        <v>15062189</v>
      </c>
      <c r="AK148" s="29">
        <v>35147259.523834616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37316387.301638722</v>
      </c>
      <c r="H149" s="19">
        <v>15300151</v>
      </c>
      <c r="I149" s="29">
        <v>33262349.971474852</v>
      </c>
      <c r="J149" s="19">
        <v>500000</v>
      </c>
      <c r="K149" s="19">
        <v>40099994.178561807</v>
      </c>
      <c r="L149" s="19">
        <v>15300151</v>
      </c>
      <c r="M149" s="29">
        <v>34822596.160705626</v>
      </c>
      <c r="N149" s="26">
        <v>550000</v>
      </c>
      <c r="O149" s="26">
        <v>41845349.295006782</v>
      </c>
      <c r="P149" s="19">
        <v>15300151</v>
      </c>
      <c r="Q149" s="29">
        <v>35448415.765506104</v>
      </c>
      <c r="R149" s="26">
        <v>600000</v>
      </c>
      <c r="S149" s="26">
        <v>42551988.162618145</v>
      </c>
      <c r="T149" s="19">
        <v>15300151</v>
      </c>
      <c r="U149" s="29">
        <v>35461592.441399686</v>
      </c>
      <c r="V149" s="26">
        <v>607833.49760940671</v>
      </c>
      <c r="W149" s="26">
        <v>42568875.937092796</v>
      </c>
      <c r="X149" s="19">
        <v>15300151</v>
      </c>
      <c r="Y149" s="29">
        <v>35461592.441399686</v>
      </c>
      <c r="Z149" s="26">
        <v>607833.49760940671</v>
      </c>
      <c r="AA149" s="26">
        <v>42568875.937092796</v>
      </c>
      <c r="AB149" s="19">
        <v>15300151</v>
      </c>
      <c r="AC149" s="29">
        <v>35461592.441399686</v>
      </c>
      <c r="AD149" s="26">
        <v>607833.49760940671</v>
      </c>
      <c r="AE149" s="26">
        <v>42568875.937092796</v>
      </c>
      <c r="AF149" s="19">
        <v>15300151</v>
      </c>
      <c r="AG149" s="29">
        <v>35461592.441399686</v>
      </c>
      <c r="AH149" s="26">
        <v>607833.49760940671</v>
      </c>
      <c r="AI149" s="26">
        <v>42568875.937092796</v>
      </c>
      <c r="AJ149" s="19">
        <v>15300151</v>
      </c>
      <c r="AK149" s="29">
        <v>35461592.441399686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37490431.301638722</v>
      </c>
      <c r="H150" s="19">
        <v>15576107</v>
      </c>
      <c r="I150" s="29">
        <v>33429518.271474853</v>
      </c>
      <c r="J150" s="19">
        <v>500000</v>
      </c>
      <c r="K150" s="19">
        <v>40324038.178561807</v>
      </c>
      <c r="L150" s="19">
        <v>15576107</v>
      </c>
      <c r="M150" s="29">
        <v>35034764.46070563</v>
      </c>
      <c r="N150" s="26">
        <v>550000</v>
      </c>
      <c r="O150" s="26">
        <v>42119393.295006782</v>
      </c>
      <c r="P150" s="19">
        <v>15576107</v>
      </c>
      <c r="Q150" s="29">
        <v>35705584.065506108</v>
      </c>
      <c r="R150" s="26">
        <v>600000</v>
      </c>
      <c r="S150" s="26">
        <v>42876032.162618145</v>
      </c>
      <c r="T150" s="19">
        <v>15576107</v>
      </c>
      <c r="U150" s="29">
        <v>35727472.241359197</v>
      </c>
      <c r="V150" s="26">
        <v>610241.20026990771</v>
      </c>
      <c r="W150" s="26">
        <v>42903161.137362704</v>
      </c>
      <c r="X150" s="19">
        <v>15576107</v>
      </c>
      <c r="Y150" s="29">
        <v>35727472.241359197</v>
      </c>
      <c r="Z150" s="26">
        <v>610241.20026990771</v>
      </c>
      <c r="AA150" s="26">
        <v>42903161.137362704</v>
      </c>
      <c r="AB150" s="19">
        <v>15576107</v>
      </c>
      <c r="AC150" s="29">
        <v>35727472.241359197</v>
      </c>
      <c r="AD150" s="26">
        <v>610241.20026990771</v>
      </c>
      <c r="AE150" s="26">
        <v>42903161.137362704</v>
      </c>
      <c r="AF150" s="19">
        <v>15576107</v>
      </c>
      <c r="AG150" s="29">
        <v>35727472.241359197</v>
      </c>
      <c r="AH150" s="26">
        <v>610241.20026990771</v>
      </c>
      <c r="AI150" s="26">
        <v>42903161.137362704</v>
      </c>
      <c r="AJ150" s="19">
        <v>15576107</v>
      </c>
      <c r="AK150" s="29">
        <v>35727472.241359197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37575566.301638722</v>
      </c>
      <c r="H151" s="19">
        <v>15940972</v>
      </c>
      <c r="I151" s="29">
        <v>33570155.521474853</v>
      </c>
      <c r="J151" s="19">
        <v>500000</v>
      </c>
      <c r="K151" s="19">
        <v>40459173.178561807</v>
      </c>
      <c r="L151" s="19">
        <v>15940972</v>
      </c>
      <c r="M151" s="29">
        <v>35220401.71070563</v>
      </c>
      <c r="N151" s="26">
        <v>550000</v>
      </c>
      <c r="O151" s="26">
        <v>42304528.295006782</v>
      </c>
      <c r="P151" s="19">
        <v>15940972</v>
      </c>
      <c r="Q151" s="29">
        <v>35936221.315506108</v>
      </c>
      <c r="R151" s="26">
        <v>600000</v>
      </c>
      <c r="S151" s="26">
        <v>43111167.162618145</v>
      </c>
      <c r="T151" s="19">
        <v>15940972</v>
      </c>
      <c r="U151" s="29">
        <v>35968987.923713163</v>
      </c>
      <c r="V151" s="26">
        <v>612648.90293040872</v>
      </c>
      <c r="W151" s="26">
        <v>43150945.040293112</v>
      </c>
      <c r="X151" s="19">
        <v>15940972</v>
      </c>
      <c r="Y151" s="29">
        <v>35968987.923713163</v>
      </c>
      <c r="Z151" s="26">
        <v>612648.90293040872</v>
      </c>
      <c r="AA151" s="26">
        <v>43150945.040293112</v>
      </c>
      <c r="AB151" s="19">
        <v>15940972</v>
      </c>
      <c r="AC151" s="29">
        <v>35968987.923713163</v>
      </c>
      <c r="AD151" s="26">
        <v>612648.90293040872</v>
      </c>
      <c r="AE151" s="26">
        <v>43150945.040293112</v>
      </c>
      <c r="AF151" s="19">
        <v>15940972</v>
      </c>
      <c r="AG151" s="29">
        <v>35968987.923713163</v>
      </c>
      <c r="AH151" s="26">
        <v>612648.90293040872</v>
      </c>
      <c r="AI151" s="26">
        <v>43150945.040293112</v>
      </c>
      <c r="AJ151" s="19">
        <v>15940972</v>
      </c>
      <c r="AK151" s="29">
        <v>35968987.923713163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37543456.301638722</v>
      </c>
      <c r="H152" s="19">
        <v>16423082</v>
      </c>
      <c r="I152" s="29">
        <v>33734765.32147485</v>
      </c>
      <c r="J152" s="19">
        <v>500000</v>
      </c>
      <c r="K152" s="19">
        <v>40477063.178561807</v>
      </c>
      <c r="L152" s="19">
        <v>16423082</v>
      </c>
      <c r="M152" s="29">
        <v>35430011.510705628</v>
      </c>
      <c r="N152" s="26">
        <v>550000</v>
      </c>
      <c r="O152" s="26">
        <v>42372418.295006782</v>
      </c>
      <c r="P152" s="19">
        <v>16423082</v>
      </c>
      <c r="Q152" s="29">
        <v>36190831.115506105</v>
      </c>
      <c r="R152" s="26">
        <v>600000</v>
      </c>
      <c r="S152" s="26">
        <v>43229057.162618145</v>
      </c>
      <c r="T152" s="19">
        <v>16423082</v>
      </c>
      <c r="U152" s="29">
        <v>36236643.088461585</v>
      </c>
      <c r="V152" s="26">
        <v>615056.60559089482</v>
      </c>
      <c r="W152" s="26">
        <v>43283891.645884007</v>
      </c>
      <c r="X152" s="19">
        <v>16423082</v>
      </c>
      <c r="Y152" s="29">
        <v>36236643.088461585</v>
      </c>
      <c r="Z152" s="26">
        <v>615056.60559089482</v>
      </c>
      <c r="AA152" s="26">
        <v>43283891.645884007</v>
      </c>
      <c r="AB152" s="19">
        <v>16423082</v>
      </c>
      <c r="AC152" s="29">
        <v>36236643.088461585</v>
      </c>
      <c r="AD152" s="26">
        <v>615056.60559089482</v>
      </c>
      <c r="AE152" s="26">
        <v>43283891.645884007</v>
      </c>
      <c r="AF152" s="19">
        <v>16423082</v>
      </c>
      <c r="AG152" s="29">
        <v>36236643.088461585</v>
      </c>
      <c r="AH152" s="26">
        <v>615056.60559089482</v>
      </c>
      <c r="AI152" s="26">
        <v>43283891.645884007</v>
      </c>
      <c r="AJ152" s="19">
        <v>16423082</v>
      </c>
      <c r="AK152" s="29">
        <v>36236643.088461585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37541002.301638722</v>
      </c>
      <c r="H153" s="19">
        <v>16875536</v>
      </c>
      <c r="I153" s="29">
        <v>33762378.07147485</v>
      </c>
      <c r="J153" s="19">
        <v>500000</v>
      </c>
      <c r="K153" s="19">
        <v>40524609.178561807</v>
      </c>
      <c r="L153" s="19">
        <v>16875536</v>
      </c>
      <c r="M153" s="29">
        <v>35502624.260705628</v>
      </c>
      <c r="N153" s="26">
        <v>550000</v>
      </c>
      <c r="O153" s="26">
        <v>42469964.295006782</v>
      </c>
      <c r="P153" s="19">
        <v>16875536</v>
      </c>
      <c r="Q153" s="29">
        <v>36308443.865506105</v>
      </c>
      <c r="R153" s="26">
        <v>600000</v>
      </c>
      <c r="S153" s="26">
        <v>43376603.162618145</v>
      </c>
      <c r="T153" s="19">
        <v>16875536</v>
      </c>
      <c r="U153" s="29">
        <v>36369468.135604441</v>
      </c>
      <c r="V153" s="26">
        <v>617464.30825139582</v>
      </c>
      <c r="W153" s="26">
        <v>43448901.954135403</v>
      </c>
      <c r="X153" s="19">
        <v>16875536</v>
      </c>
      <c r="Y153" s="29">
        <v>36369468.135604441</v>
      </c>
      <c r="Z153" s="26">
        <v>617464.30825139582</v>
      </c>
      <c r="AA153" s="26">
        <v>43448901.954135403</v>
      </c>
      <c r="AB153" s="19">
        <v>16875536</v>
      </c>
      <c r="AC153" s="29">
        <v>36369468.135604441</v>
      </c>
      <c r="AD153" s="26">
        <v>617464.30825139582</v>
      </c>
      <c r="AE153" s="26">
        <v>43448901.954135403</v>
      </c>
      <c r="AF153" s="19">
        <v>16875536</v>
      </c>
      <c r="AG153" s="29">
        <v>36369468.135604441</v>
      </c>
      <c r="AH153" s="26">
        <v>617464.30825139582</v>
      </c>
      <c r="AI153" s="26">
        <v>43448901.954135403</v>
      </c>
      <c r="AJ153" s="19">
        <v>16875536</v>
      </c>
      <c r="AK153" s="29">
        <v>36369468.135604441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37619096.301638722</v>
      </c>
      <c r="H154" s="19">
        <v>17247442</v>
      </c>
      <c r="I154" s="29">
        <v>33752785.471474856</v>
      </c>
      <c r="J154" s="19">
        <v>500000</v>
      </c>
      <c r="K154" s="19">
        <v>40652703.178561807</v>
      </c>
      <c r="L154" s="19">
        <v>17247442</v>
      </c>
      <c r="M154" s="29">
        <v>35538031.660705626</v>
      </c>
      <c r="N154" s="26">
        <v>550000</v>
      </c>
      <c r="O154" s="26">
        <v>42648058.295006782</v>
      </c>
      <c r="P154" s="19">
        <v>17247442</v>
      </c>
      <c r="Q154" s="29">
        <v>36388851.265506104</v>
      </c>
      <c r="R154" s="26">
        <v>600000</v>
      </c>
      <c r="S154" s="26">
        <v>43604697.162618145</v>
      </c>
      <c r="T154" s="19">
        <v>17247442</v>
      </c>
      <c r="U154" s="29">
        <v>36467254.76514174</v>
      </c>
      <c r="V154" s="26">
        <v>619872.01091189682</v>
      </c>
      <c r="W154" s="26">
        <v>43696867.9650473</v>
      </c>
      <c r="X154" s="19">
        <v>17247442</v>
      </c>
      <c r="Y154" s="29">
        <v>36467254.76514174</v>
      </c>
      <c r="Z154" s="26">
        <v>619872.01091189682</v>
      </c>
      <c r="AA154" s="26">
        <v>43696867.9650473</v>
      </c>
      <c r="AB154" s="19">
        <v>17247442</v>
      </c>
      <c r="AC154" s="29">
        <v>36467254.76514174</v>
      </c>
      <c r="AD154" s="26">
        <v>619872.01091189682</v>
      </c>
      <c r="AE154" s="26">
        <v>43696867.9650473</v>
      </c>
      <c r="AF154" s="19">
        <v>17247442</v>
      </c>
      <c r="AG154" s="29">
        <v>36467254.76514174</v>
      </c>
      <c r="AH154" s="26">
        <v>619872.01091189682</v>
      </c>
      <c r="AI154" s="26">
        <v>43696867.9650473</v>
      </c>
      <c r="AJ154" s="19">
        <v>17247442</v>
      </c>
      <c r="AK154" s="29">
        <v>36467254.76514174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37734417.301638722</v>
      </c>
      <c r="H155" s="19">
        <v>17582121</v>
      </c>
      <c r="I155" s="29">
        <v>33649154.82147485</v>
      </c>
      <c r="J155" s="19">
        <v>500000</v>
      </c>
      <c r="K155" s="19">
        <v>40818024.178561807</v>
      </c>
      <c r="L155" s="19">
        <v>17582121</v>
      </c>
      <c r="M155" s="29">
        <v>35479401.010705628</v>
      </c>
      <c r="N155" s="26">
        <v>550000</v>
      </c>
      <c r="O155" s="26">
        <v>42863379.295006782</v>
      </c>
      <c r="P155" s="19">
        <v>17582121</v>
      </c>
      <c r="Q155" s="29">
        <v>36375220.615506105</v>
      </c>
      <c r="R155" s="26">
        <v>600000</v>
      </c>
      <c r="S155" s="26">
        <v>43870018.162618145</v>
      </c>
      <c r="T155" s="19">
        <v>17582121</v>
      </c>
      <c r="U155" s="29">
        <v>36473170.277073503</v>
      </c>
      <c r="V155" s="26">
        <v>622279.71357239783</v>
      </c>
      <c r="W155" s="26">
        <v>43984468.678619698</v>
      </c>
      <c r="X155" s="19">
        <v>17582121</v>
      </c>
      <c r="Y155" s="29">
        <v>36473170.277073503</v>
      </c>
      <c r="Z155" s="26">
        <v>622279.71357239783</v>
      </c>
      <c r="AA155" s="26">
        <v>43984468.678619698</v>
      </c>
      <c r="AB155" s="19">
        <v>17582121</v>
      </c>
      <c r="AC155" s="29">
        <v>36473170.277073503</v>
      </c>
      <c r="AD155" s="26">
        <v>622279.71357239783</v>
      </c>
      <c r="AE155" s="26">
        <v>43984468.678619698</v>
      </c>
      <c r="AF155" s="19">
        <v>17582121</v>
      </c>
      <c r="AG155" s="29">
        <v>36473170.277073503</v>
      </c>
      <c r="AH155" s="26">
        <v>622279.71357239783</v>
      </c>
      <c r="AI155" s="26">
        <v>43984468.678619698</v>
      </c>
      <c r="AJ155" s="19">
        <v>17582121</v>
      </c>
      <c r="AK155" s="29">
        <v>36473170.277073503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38042698.301638722</v>
      </c>
      <c r="H156" s="19">
        <v>17723840</v>
      </c>
      <c r="I156" s="29">
        <v>33782972.521474853</v>
      </c>
      <c r="J156" s="19">
        <v>500000</v>
      </c>
      <c r="K156" s="19">
        <v>41176305.178561807</v>
      </c>
      <c r="L156" s="19">
        <v>17723840</v>
      </c>
      <c r="M156" s="29">
        <v>35658218.71070563</v>
      </c>
      <c r="N156" s="26">
        <v>550000</v>
      </c>
      <c r="O156" s="26">
        <v>43271660.295006782</v>
      </c>
      <c r="P156" s="19">
        <v>17723840</v>
      </c>
      <c r="Q156" s="29">
        <v>36599038.315506108</v>
      </c>
      <c r="R156" s="26">
        <v>600000</v>
      </c>
      <c r="S156" s="26">
        <v>44328299.162618145</v>
      </c>
      <c r="T156" s="19">
        <v>17723840</v>
      </c>
      <c r="U156" s="29">
        <v>36718701.071399704</v>
      </c>
      <c r="V156" s="26">
        <v>624687.41623288393</v>
      </c>
      <c r="W156" s="26">
        <v>44467437.094852582</v>
      </c>
      <c r="X156" s="19">
        <v>17723840</v>
      </c>
      <c r="Y156" s="29">
        <v>36718701.071399704</v>
      </c>
      <c r="Z156" s="26">
        <v>624687.41623288393</v>
      </c>
      <c r="AA156" s="26">
        <v>44467437.094852582</v>
      </c>
      <c r="AB156" s="19">
        <v>17723840</v>
      </c>
      <c r="AC156" s="29">
        <v>36718701.071399704</v>
      </c>
      <c r="AD156" s="26">
        <v>624687.41623288393</v>
      </c>
      <c r="AE156" s="26">
        <v>44467437.094852582</v>
      </c>
      <c r="AF156" s="19">
        <v>17723840</v>
      </c>
      <c r="AG156" s="29">
        <v>36718701.071399704</v>
      </c>
      <c r="AH156" s="26">
        <v>624687.41623288393</v>
      </c>
      <c r="AI156" s="26">
        <v>44467437.094852582</v>
      </c>
      <c r="AJ156" s="19">
        <v>17723840</v>
      </c>
      <c r="AK156" s="29">
        <v>36718701.071399704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38300357.301638722</v>
      </c>
      <c r="H157" s="19">
        <v>17916181</v>
      </c>
      <c r="I157" s="29">
        <v>33890176.721474856</v>
      </c>
      <c r="J157" s="19">
        <v>500000</v>
      </c>
      <c r="K157" s="19">
        <v>41483964.178561807</v>
      </c>
      <c r="L157" s="19">
        <v>17916181</v>
      </c>
      <c r="M157" s="29">
        <v>35810422.910705626</v>
      </c>
      <c r="N157" s="26">
        <v>550000</v>
      </c>
      <c r="O157" s="26">
        <v>43629319.295006782</v>
      </c>
      <c r="P157" s="19">
        <v>17916181</v>
      </c>
      <c r="Q157" s="29">
        <v>36796242.515506104</v>
      </c>
      <c r="R157" s="26">
        <v>600000</v>
      </c>
      <c r="S157" s="26">
        <v>44735958.162618145</v>
      </c>
      <c r="T157" s="19">
        <v>17916181</v>
      </c>
      <c r="U157" s="29">
        <v>36939785.29812035</v>
      </c>
      <c r="V157" s="26">
        <v>627095.11889338493</v>
      </c>
      <c r="W157" s="26">
        <v>44902191.213745967</v>
      </c>
      <c r="X157" s="19">
        <v>17916181</v>
      </c>
      <c r="Y157" s="29">
        <v>36939785.29812035</v>
      </c>
      <c r="Z157" s="26">
        <v>627095.11889338493</v>
      </c>
      <c r="AA157" s="26">
        <v>44902191.213745967</v>
      </c>
      <c r="AB157" s="19">
        <v>17916181</v>
      </c>
      <c r="AC157" s="29">
        <v>36939785.29812035</v>
      </c>
      <c r="AD157" s="26">
        <v>627095.11889338493</v>
      </c>
      <c r="AE157" s="26">
        <v>44902191.213745967</v>
      </c>
      <c r="AF157" s="19">
        <v>17916181</v>
      </c>
      <c r="AG157" s="29">
        <v>36939785.29812035</v>
      </c>
      <c r="AH157" s="26">
        <v>627095.11889338493</v>
      </c>
      <c r="AI157" s="26">
        <v>44902191.213745967</v>
      </c>
      <c r="AJ157" s="19">
        <v>17916181</v>
      </c>
      <c r="AK157" s="29">
        <v>36939785.29812035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38423665.301638722</v>
      </c>
      <c r="H158" s="19">
        <v>18242873</v>
      </c>
      <c r="I158" s="29">
        <v>33976634.121474847</v>
      </c>
      <c r="J158" s="19">
        <v>500000</v>
      </c>
      <c r="K158" s="19">
        <v>41657272.178561807</v>
      </c>
      <c r="L158" s="19">
        <v>18242873</v>
      </c>
      <c r="M158" s="29">
        <v>35941880.310705625</v>
      </c>
      <c r="N158" s="26">
        <v>550000</v>
      </c>
      <c r="O158" s="26">
        <v>43852627.295006782</v>
      </c>
      <c r="P158" s="19">
        <v>18242873</v>
      </c>
      <c r="Q158" s="29">
        <v>36972699.915506102</v>
      </c>
      <c r="R158" s="26">
        <v>600000</v>
      </c>
      <c r="S158" s="26">
        <v>45009266.162618145</v>
      </c>
      <c r="T158" s="19">
        <v>18242873</v>
      </c>
      <c r="U158" s="29">
        <v>37142289.657235444</v>
      </c>
      <c r="V158" s="26">
        <v>629502.82155388594</v>
      </c>
      <c r="W158" s="26">
        <v>45205002.035299852</v>
      </c>
      <c r="X158" s="19">
        <v>18242873</v>
      </c>
      <c r="Y158" s="29">
        <v>37142289.657235444</v>
      </c>
      <c r="Z158" s="26">
        <v>629502.82155388594</v>
      </c>
      <c r="AA158" s="26">
        <v>45205002.035299852</v>
      </c>
      <c r="AB158" s="19">
        <v>18242873</v>
      </c>
      <c r="AC158" s="29">
        <v>37142289.657235444</v>
      </c>
      <c r="AD158" s="26">
        <v>629502.82155388594</v>
      </c>
      <c r="AE158" s="26">
        <v>45205002.035299852</v>
      </c>
      <c r="AF158" s="19">
        <v>18242873</v>
      </c>
      <c r="AG158" s="29">
        <v>37142289.657235444</v>
      </c>
      <c r="AH158" s="26">
        <v>629502.82155388594</v>
      </c>
      <c r="AI158" s="26">
        <v>45205002.035299852</v>
      </c>
      <c r="AJ158" s="19">
        <v>18242873</v>
      </c>
      <c r="AK158" s="29">
        <v>37142289.657235444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38424703.301638722</v>
      </c>
      <c r="H159" s="19">
        <v>18691835</v>
      </c>
      <c r="I159" s="29">
        <v>33982970.521474853</v>
      </c>
      <c r="J159" s="19">
        <v>500000</v>
      </c>
      <c r="K159" s="19">
        <v>41708310.178561807</v>
      </c>
      <c r="L159" s="19">
        <v>18691835</v>
      </c>
      <c r="M159" s="29">
        <v>35993216.71070563</v>
      </c>
      <c r="N159" s="26">
        <v>550000</v>
      </c>
      <c r="O159" s="26">
        <v>43953665.295006782</v>
      </c>
      <c r="P159" s="19">
        <v>18691835</v>
      </c>
      <c r="Q159" s="29">
        <v>37069036.315506108</v>
      </c>
      <c r="R159" s="26">
        <v>600000</v>
      </c>
      <c r="S159" s="26">
        <v>45160304.162618145</v>
      </c>
      <c r="T159" s="19">
        <v>18691835</v>
      </c>
      <c r="U159" s="29">
        <v>37266839.94874499</v>
      </c>
      <c r="V159" s="26">
        <v>631910.52421438694</v>
      </c>
      <c r="W159" s="26">
        <v>45387950.559514239</v>
      </c>
      <c r="X159" s="19">
        <v>18691835</v>
      </c>
      <c r="Y159" s="29">
        <v>37266839.94874499</v>
      </c>
      <c r="Z159" s="26">
        <v>631910.52421438694</v>
      </c>
      <c r="AA159" s="26">
        <v>45387950.559514239</v>
      </c>
      <c r="AB159" s="19">
        <v>18691835</v>
      </c>
      <c r="AC159" s="29">
        <v>37266839.94874499</v>
      </c>
      <c r="AD159" s="26">
        <v>631910.52421438694</v>
      </c>
      <c r="AE159" s="26">
        <v>45387950.559514239</v>
      </c>
      <c r="AF159" s="19">
        <v>18691835</v>
      </c>
      <c r="AG159" s="29">
        <v>37266839.94874499</v>
      </c>
      <c r="AH159" s="26">
        <v>631910.52421438694</v>
      </c>
      <c r="AI159" s="26">
        <v>45387950.559514239</v>
      </c>
      <c r="AJ159" s="19">
        <v>18691835</v>
      </c>
      <c r="AK159" s="29">
        <v>37266839.94874499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38452420.873067304</v>
      </c>
      <c r="H160" s="19">
        <v>19114117.428571418</v>
      </c>
      <c r="I160" s="29">
        <v>33979494.521474853</v>
      </c>
      <c r="J160" s="19">
        <v>500000</v>
      </c>
      <c r="K160" s="19">
        <v>41786027.749990389</v>
      </c>
      <c r="L160" s="19">
        <v>19114117.428571418</v>
      </c>
      <c r="M160" s="29">
        <v>36034740.71070563</v>
      </c>
      <c r="N160" s="26">
        <v>550000</v>
      </c>
      <c r="O160" s="26">
        <v>44081382.866435364</v>
      </c>
      <c r="P160" s="19">
        <v>19114117.428571418</v>
      </c>
      <c r="Q160" s="29">
        <v>37155560.315506108</v>
      </c>
      <c r="R160" s="26">
        <v>600000</v>
      </c>
      <c r="S160" s="26">
        <v>45338021.734046727</v>
      </c>
      <c r="T160" s="19">
        <v>19114117.428571418</v>
      </c>
      <c r="U160" s="29">
        <v>37383744.77264899</v>
      </c>
      <c r="V160" s="26">
        <v>634318.22687487304</v>
      </c>
      <c r="W160" s="26">
        <v>45599986.357817695</v>
      </c>
      <c r="X160" s="19">
        <v>19114117.428571418</v>
      </c>
      <c r="Y160" s="29">
        <v>37383744.77264899</v>
      </c>
      <c r="Z160" s="26">
        <v>634318.22687487304</v>
      </c>
      <c r="AA160" s="26">
        <v>45599986.357817695</v>
      </c>
      <c r="AB160" s="19">
        <v>19114117.428571418</v>
      </c>
      <c r="AC160" s="29">
        <v>37383744.77264899</v>
      </c>
      <c r="AD160" s="26">
        <v>634318.22687487304</v>
      </c>
      <c r="AE160" s="26">
        <v>45599986.357817695</v>
      </c>
      <c r="AF160" s="19">
        <v>19114117.428571418</v>
      </c>
      <c r="AG160" s="29">
        <v>37383744.77264899</v>
      </c>
      <c r="AH160" s="26">
        <v>634318.22687487304</v>
      </c>
      <c r="AI160" s="26">
        <v>45599986.357817695</v>
      </c>
      <c r="AJ160" s="19">
        <v>19114117.428571418</v>
      </c>
      <c r="AK160" s="29">
        <v>37383744.77264899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38477960.87911126</v>
      </c>
      <c r="H161" s="19">
        <v>19538577.422527462</v>
      </c>
      <c r="I161" s="29">
        <v>33964455.971474856</v>
      </c>
      <c r="J161" s="19">
        <v>500000</v>
      </c>
      <c r="K161" s="19">
        <v>41861567.756034344</v>
      </c>
      <c r="L161" s="19">
        <v>19538577.422527462</v>
      </c>
      <c r="M161" s="29">
        <v>36064702.160705626</v>
      </c>
      <c r="N161" s="26">
        <v>550000</v>
      </c>
      <c r="O161" s="26">
        <v>44206922.87247932</v>
      </c>
      <c r="P161" s="19">
        <v>19538577.422527462</v>
      </c>
      <c r="Q161" s="29">
        <v>37230521.765506104</v>
      </c>
      <c r="R161" s="26">
        <v>600000</v>
      </c>
      <c r="S161" s="26">
        <v>45513561.740090683</v>
      </c>
      <c r="T161" s="19">
        <v>19538577.422527462</v>
      </c>
      <c r="U161" s="29">
        <v>37491253.978947423</v>
      </c>
      <c r="V161" s="26">
        <v>636725.92953537405</v>
      </c>
      <c r="W161" s="26">
        <v>45812252.293397024</v>
      </c>
      <c r="X161" s="19">
        <v>19538577.422527462</v>
      </c>
      <c r="Y161" s="29">
        <v>37491253.978947423</v>
      </c>
      <c r="Z161" s="26">
        <v>636725.92953537405</v>
      </c>
      <c r="AA161" s="26">
        <v>45812252.293397024</v>
      </c>
      <c r="AB161" s="19">
        <v>19538577.422527462</v>
      </c>
      <c r="AC161" s="29">
        <v>37491253.978947423</v>
      </c>
      <c r="AD161" s="26">
        <v>636725.92953537405</v>
      </c>
      <c r="AE161" s="26">
        <v>45812252.293397024</v>
      </c>
      <c r="AF161" s="19">
        <v>19538577.422527462</v>
      </c>
      <c r="AG161" s="29">
        <v>37491253.978947423</v>
      </c>
      <c r="AH161" s="26">
        <v>636725.92953537405</v>
      </c>
      <c r="AI161" s="26">
        <v>45812252.293397024</v>
      </c>
      <c r="AJ161" s="19">
        <v>19538577.422527462</v>
      </c>
      <c r="AK161" s="29">
        <v>37491253.978947423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38501323.319770604</v>
      </c>
      <c r="H162" s="19">
        <v>19965214.981868118</v>
      </c>
      <c r="I162" s="29">
        <v>33902739.671474852</v>
      </c>
      <c r="J162" s="19">
        <v>500000</v>
      </c>
      <c r="K162" s="19">
        <v>41934930.196693689</v>
      </c>
      <c r="L162" s="19">
        <v>19965214.981868118</v>
      </c>
      <c r="M162" s="29">
        <v>36047985.860705629</v>
      </c>
      <c r="N162" s="26">
        <v>550000</v>
      </c>
      <c r="O162" s="26">
        <v>44330285.313138664</v>
      </c>
      <c r="P162" s="19">
        <v>19965214.981868118</v>
      </c>
      <c r="Q162" s="29">
        <v>37258805.465506107</v>
      </c>
      <c r="R162" s="26">
        <v>600000</v>
      </c>
      <c r="S162" s="26">
        <v>45686924.180750027</v>
      </c>
      <c r="T162" s="19">
        <v>19965214.981868118</v>
      </c>
      <c r="U162" s="29">
        <v>37554252.367640309</v>
      </c>
      <c r="V162" s="26">
        <v>639133.63219587505</v>
      </c>
      <c r="W162" s="26">
        <v>46024748.366252244</v>
      </c>
      <c r="X162" s="19">
        <v>19965214.981868118</v>
      </c>
      <c r="Y162" s="29">
        <v>37554252.367640309</v>
      </c>
      <c r="Z162" s="26">
        <v>639133.63219587505</v>
      </c>
      <c r="AA162" s="26">
        <v>46024748.366252244</v>
      </c>
      <c r="AB162" s="19">
        <v>19965214.981868118</v>
      </c>
      <c r="AC162" s="29">
        <v>37554252.367640309</v>
      </c>
      <c r="AD162" s="26">
        <v>639133.63219587505</v>
      </c>
      <c r="AE162" s="26">
        <v>46024748.366252244</v>
      </c>
      <c r="AF162" s="19">
        <v>19965214.981868118</v>
      </c>
      <c r="AG162" s="29">
        <v>37554252.367640309</v>
      </c>
      <c r="AH162" s="26">
        <v>639133.63219587505</v>
      </c>
      <c r="AI162" s="26">
        <v>46024748.366252244</v>
      </c>
      <c r="AJ162" s="19">
        <v>19965214.981868118</v>
      </c>
      <c r="AK162" s="29">
        <v>37554252.367640309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38522508.195045337</v>
      </c>
      <c r="H163" s="19">
        <v>20394030.106593385</v>
      </c>
      <c r="I163" s="29">
        <v>34069979.371474847</v>
      </c>
      <c r="J163" s="19">
        <v>500000</v>
      </c>
      <c r="K163" s="19">
        <v>42006115.071968421</v>
      </c>
      <c r="L163" s="19">
        <v>20394030.106593385</v>
      </c>
      <c r="M163" s="29">
        <v>36260225.560705625</v>
      </c>
      <c r="N163" s="26">
        <v>550000</v>
      </c>
      <c r="O163" s="26">
        <v>44451470.188413396</v>
      </c>
      <c r="P163" s="19">
        <v>20394030.106593385</v>
      </c>
      <c r="Q163" s="29">
        <v>37516045.165506102</v>
      </c>
      <c r="R163" s="26">
        <v>600000</v>
      </c>
      <c r="S163" s="26">
        <v>45858109.05602476</v>
      </c>
      <c r="T163" s="19">
        <v>20394030.106593385</v>
      </c>
      <c r="U163" s="29">
        <v>37848373.68872764</v>
      </c>
      <c r="V163" s="26">
        <v>641541.33485637605</v>
      </c>
      <c r="W163" s="26">
        <v>46237474.576383352</v>
      </c>
      <c r="X163" s="19">
        <v>20394030.106593385</v>
      </c>
      <c r="Y163" s="29">
        <v>37848373.68872764</v>
      </c>
      <c r="Z163" s="26">
        <v>641541.33485637605</v>
      </c>
      <c r="AA163" s="26">
        <v>46237474.576383352</v>
      </c>
      <c r="AB163" s="19">
        <v>20394030.106593385</v>
      </c>
      <c r="AC163" s="29">
        <v>37848373.68872764</v>
      </c>
      <c r="AD163" s="26">
        <v>641541.33485637605</v>
      </c>
      <c r="AE163" s="26">
        <v>46237474.576383352</v>
      </c>
      <c r="AF163" s="19">
        <v>20394030.106593385</v>
      </c>
      <c r="AG163" s="29">
        <v>37848373.68872764</v>
      </c>
      <c r="AH163" s="26">
        <v>641541.33485637605</v>
      </c>
      <c r="AI163" s="26">
        <v>46237474.576383352</v>
      </c>
      <c r="AJ163" s="19">
        <v>20394030.106593385</v>
      </c>
      <c r="AK163" s="29">
        <v>37848373.68872764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38541515.504935443</v>
      </c>
      <c r="H164" s="19">
        <v>20825022.796703279</v>
      </c>
      <c r="I164" s="29">
        <v>34175371.371474847</v>
      </c>
      <c r="J164" s="19">
        <v>500000</v>
      </c>
      <c r="K164" s="19">
        <v>42075122.381858528</v>
      </c>
      <c r="L164" s="19">
        <v>20825022.796703279</v>
      </c>
      <c r="M164" s="29">
        <v>36410617.560705625</v>
      </c>
      <c r="N164" s="26">
        <v>550000</v>
      </c>
      <c r="O164" s="26">
        <v>44570477.498303503</v>
      </c>
      <c r="P164" s="19">
        <v>20825022.796703279</v>
      </c>
      <c r="Q164" s="29">
        <v>37711437.165506102</v>
      </c>
      <c r="R164" s="26">
        <v>600000</v>
      </c>
      <c r="S164" s="26">
        <v>46027116.365914866</v>
      </c>
      <c r="T164" s="19">
        <v>20825022.796703279</v>
      </c>
      <c r="U164" s="29">
        <v>38082814.242209427</v>
      </c>
      <c r="V164" s="26">
        <v>643949.03751687706</v>
      </c>
      <c r="W164" s="26">
        <v>46450430.923790336</v>
      </c>
      <c r="X164" s="19">
        <v>20825022.796703279</v>
      </c>
      <c r="Y164" s="29">
        <v>38082814.242209427</v>
      </c>
      <c r="Z164" s="26">
        <v>643949.03751687706</v>
      </c>
      <c r="AA164" s="26">
        <v>46450430.923790336</v>
      </c>
      <c r="AB164" s="19">
        <v>20825022.796703279</v>
      </c>
      <c r="AC164" s="29">
        <v>38082814.242209427</v>
      </c>
      <c r="AD164" s="26">
        <v>643949.03751687706</v>
      </c>
      <c r="AE164" s="26">
        <v>46450430.923790336</v>
      </c>
      <c r="AF164" s="19">
        <v>20825022.796703279</v>
      </c>
      <c r="AG164" s="29">
        <v>38082814.242209427</v>
      </c>
      <c r="AH164" s="26">
        <v>643949.03751687706</v>
      </c>
      <c r="AI164" s="26">
        <v>46450430.923790336</v>
      </c>
      <c r="AJ164" s="19">
        <v>20825022.796703279</v>
      </c>
      <c r="AK164" s="29">
        <v>38082814.242209427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38559657.504935443</v>
      </c>
      <c r="H165" s="19">
        <v>21256880.796703279</v>
      </c>
      <c r="I165" s="29">
        <v>34230331.171474852</v>
      </c>
      <c r="J165" s="19">
        <v>500000</v>
      </c>
      <c r="K165" s="19">
        <v>42141952.126364022</v>
      </c>
      <c r="L165" s="19">
        <v>21258193.052197784</v>
      </c>
      <c r="M165" s="29">
        <v>36510577.360705629</v>
      </c>
      <c r="N165" s="26">
        <v>550000</v>
      </c>
      <c r="O165" s="26">
        <v>44687307.242808998</v>
      </c>
      <c r="P165" s="19">
        <v>21258193.052197784</v>
      </c>
      <c r="Q165" s="29">
        <v>37856396.965506107</v>
      </c>
      <c r="R165" s="26">
        <v>600000</v>
      </c>
      <c r="S165" s="26">
        <v>46193946.110420361</v>
      </c>
      <c r="T165" s="19">
        <v>21258193.052197784</v>
      </c>
      <c r="U165" s="29">
        <v>38268989.528085656</v>
      </c>
      <c r="V165" s="26">
        <v>646356.74017736316</v>
      </c>
      <c r="W165" s="26">
        <v>46663617.408473194</v>
      </c>
      <c r="X165" s="19">
        <v>21258193.052197784</v>
      </c>
      <c r="Y165" s="29">
        <v>38268989.528085656</v>
      </c>
      <c r="Z165" s="26">
        <v>646356.74017736316</v>
      </c>
      <c r="AA165" s="26">
        <v>46663617.408473194</v>
      </c>
      <c r="AB165" s="19">
        <v>21258193.052197784</v>
      </c>
      <c r="AC165" s="29">
        <v>38268989.528085656</v>
      </c>
      <c r="AD165" s="26">
        <v>646356.74017736316</v>
      </c>
      <c r="AE165" s="26">
        <v>46663617.408473194</v>
      </c>
      <c r="AF165" s="19">
        <v>21258193.052197784</v>
      </c>
      <c r="AG165" s="29">
        <v>38268989.528085656</v>
      </c>
      <c r="AH165" s="26">
        <v>646356.74017736316</v>
      </c>
      <c r="AI165" s="26">
        <v>46663617.408473194</v>
      </c>
      <c r="AJ165" s="19">
        <v>21258193.052197784</v>
      </c>
      <c r="AK165" s="29">
        <v>38268989.528085656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38577799.504935443</v>
      </c>
      <c r="H166" s="19">
        <v>21688738.796703279</v>
      </c>
      <c r="I166" s="29">
        <v>34252142.671474852</v>
      </c>
      <c r="J166" s="19">
        <v>500000</v>
      </c>
      <c r="K166" s="19">
        <v>42206604.305484906</v>
      </c>
      <c r="L166" s="19">
        <v>21693540.873076901</v>
      </c>
      <c r="M166" s="29">
        <v>36577388.860705629</v>
      </c>
      <c r="N166" s="26">
        <v>550000</v>
      </c>
      <c r="O166" s="26">
        <v>44801959.421929881</v>
      </c>
      <c r="P166" s="19">
        <v>21693540.873076901</v>
      </c>
      <c r="Q166" s="29">
        <v>37968208.465506107</v>
      </c>
      <c r="R166" s="26">
        <v>600000</v>
      </c>
      <c r="S166" s="26">
        <v>46358598.289541245</v>
      </c>
      <c r="T166" s="19">
        <v>21693540.873076901</v>
      </c>
      <c r="U166" s="29">
        <v>38424183.446356334</v>
      </c>
      <c r="V166" s="26">
        <v>648764.44283786416</v>
      </c>
      <c r="W166" s="26">
        <v>46877034.030431941</v>
      </c>
      <c r="X166" s="19">
        <v>21693540.873076901</v>
      </c>
      <c r="Y166" s="29">
        <v>38424183.446356334</v>
      </c>
      <c r="Z166" s="26">
        <v>648764.44283786416</v>
      </c>
      <c r="AA166" s="26">
        <v>46877034.030431941</v>
      </c>
      <c r="AB166" s="19">
        <v>21693540.873076901</v>
      </c>
      <c r="AC166" s="29">
        <v>38424183.446356334</v>
      </c>
      <c r="AD166" s="26">
        <v>648764.44283786416</v>
      </c>
      <c r="AE166" s="26">
        <v>46877034.030431941</v>
      </c>
      <c r="AF166" s="19">
        <v>21693540.873076901</v>
      </c>
      <c r="AG166" s="29">
        <v>38424183.446356334</v>
      </c>
      <c r="AH166" s="26">
        <v>648764.44283786416</v>
      </c>
      <c r="AI166" s="26">
        <v>46877034.030431941</v>
      </c>
      <c r="AJ166" s="19">
        <v>21693540.873076901</v>
      </c>
      <c r="AK166" s="29">
        <v>38424183.446356334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38595941.504935443</v>
      </c>
      <c r="H167" s="19">
        <v>22120596.796703279</v>
      </c>
      <c r="I167" s="29">
        <v>34229494.07147485</v>
      </c>
      <c r="J167" s="19">
        <v>500000</v>
      </c>
      <c r="K167" s="19">
        <v>42269078.919221178</v>
      </c>
      <c r="L167" s="19">
        <v>22131066.259340629</v>
      </c>
      <c r="M167" s="29">
        <v>36599740.260705628</v>
      </c>
      <c r="N167" s="26">
        <v>550000</v>
      </c>
      <c r="O167" s="26">
        <v>44914434.035666153</v>
      </c>
      <c r="P167" s="19">
        <v>22131066.259340629</v>
      </c>
      <c r="Q167" s="29">
        <v>38035559.865506105</v>
      </c>
      <c r="R167" s="26">
        <v>600000</v>
      </c>
      <c r="S167" s="26">
        <v>46521072.903277516</v>
      </c>
      <c r="T167" s="19">
        <v>22131066.259340629</v>
      </c>
      <c r="U167" s="29">
        <v>38536534.846356332</v>
      </c>
      <c r="V167" s="26">
        <v>650000</v>
      </c>
      <c r="W167" s="26">
        <v>47089508.644168213</v>
      </c>
      <c r="X167" s="19">
        <v>22131066.259340629</v>
      </c>
      <c r="Y167" s="29">
        <v>38537084.197021462</v>
      </c>
      <c r="Z167" s="26">
        <v>651172.14549836516</v>
      </c>
      <c r="AA167" s="26">
        <v>47090680.789666578</v>
      </c>
      <c r="AB167" s="19">
        <v>22131066.259340629</v>
      </c>
      <c r="AC167" s="29">
        <v>38537084.197021462</v>
      </c>
      <c r="AD167" s="26">
        <v>651172.14549836516</v>
      </c>
      <c r="AE167" s="26">
        <v>47090680.789666578</v>
      </c>
      <c r="AF167" s="19">
        <v>22131066.259340629</v>
      </c>
      <c r="AG167" s="29">
        <v>38537084.197021462</v>
      </c>
      <c r="AH167" s="26">
        <v>651172.14549836516</v>
      </c>
      <c r="AI167" s="26">
        <v>47090680.789666578</v>
      </c>
      <c r="AJ167" s="19">
        <v>22131066.259340629</v>
      </c>
      <c r="AK167" s="29">
        <v>38537084.197021462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38614083.504935443</v>
      </c>
      <c r="H168" s="19">
        <v>22552454.796703279</v>
      </c>
      <c r="I168" s="29">
        <v>34171581.521474853</v>
      </c>
      <c r="J168" s="19">
        <v>500000</v>
      </c>
      <c r="K168" s="19">
        <v>42329375.967572823</v>
      </c>
      <c r="L168" s="19">
        <v>22570769.210988984</v>
      </c>
      <c r="M168" s="29">
        <v>36586827.71070563</v>
      </c>
      <c r="N168" s="26">
        <v>550000</v>
      </c>
      <c r="O168" s="26">
        <v>45024731.084017798</v>
      </c>
      <c r="P168" s="19">
        <v>22570769.210988984</v>
      </c>
      <c r="Q168" s="29">
        <v>38067647.315506108</v>
      </c>
      <c r="R168" s="26">
        <v>600000</v>
      </c>
      <c r="S168" s="26">
        <v>46681369.951629162</v>
      </c>
      <c r="T168" s="19">
        <v>22570769.210988984</v>
      </c>
      <c r="U168" s="29">
        <v>38613622.296356335</v>
      </c>
      <c r="V168" s="26">
        <v>650000</v>
      </c>
      <c r="W168" s="26">
        <v>47299805.692519858</v>
      </c>
      <c r="X168" s="19">
        <v>22570769.210988984</v>
      </c>
      <c r="Y168" s="29">
        <v>38616887.93008104</v>
      </c>
      <c r="Z168" s="26">
        <v>653579.84815886617</v>
      </c>
      <c r="AA168" s="26">
        <v>47304557.68617709</v>
      </c>
      <c r="AB168" s="19">
        <v>22570769.210988984</v>
      </c>
      <c r="AC168" s="29">
        <v>38616887.93008104</v>
      </c>
      <c r="AD168" s="26">
        <v>653579.84815886617</v>
      </c>
      <c r="AE168" s="26">
        <v>47304557.68617709</v>
      </c>
      <c r="AF168" s="19">
        <v>22570769.210988984</v>
      </c>
      <c r="AG168" s="29">
        <v>38616887.93008104</v>
      </c>
      <c r="AH168" s="26">
        <v>653579.84815886617</v>
      </c>
      <c r="AI168" s="26">
        <v>47304557.68617709</v>
      </c>
      <c r="AJ168" s="19">
        <v>22570769.210988984</v>
      </c>
      <c r="AK168" s="29">
        <v>38616887.93008104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38632225.504935443</v>
      </c>
      <c r="H169" s="19">
        <v>22984312.796703279</v>
      </c>
      <c r="I169" s="29">
        <v>34147023.82147485</v>
      </c>
      <c r="J169" s="19">
        <v>500000</v>
      </c>
      <c r="K169" s="19">
        <v>42387495.450539857</v>
      </c>
      <c r="L169" s="19">
        <v>23012649.72802195</v>
      </c>
      <c r="M169" s="29">
        <v>36607270.010705628</v>
      </c>
      <c r="N169" s="26">
        <v>550000</v>
      </c>
      <c r="O169" s="26">
        <v>45132850.566984832</v>
      </c>
      <c r="P169" s="19">
        <v>23012649.72802195</v>
      </c>
      <c r="Q169" s="29">
        <v>38133089.615506105</v>
      </c>
      <c r="R169" s="26">
        <v>600000</v>
      </c>
      <c r="S169" s="26">
        <v>46839489.434596196</v>
      </c>
      <c r="T169" s="19">
        <v>23012649.72802195</v>
      </c>
      <c r="U169" s="29">
        <v>38724064.596356332</v>
      </c>
      <c r="V169" s="26">
        <v>650000</v>
      </c>
      <c r="W169" s="26">
        <v>47507925.175486892</v>
      </c>
      <c r="X169" s="19">
        <v>23012649.72802195</v>
      </c>
      <c r="Y169" s="29">
        <v>38732213.445535056</v>
      </c>
      <c r="Z169" s="26">
        <v>655987.55081935227</v>
      </c>
      <c r="AA169" s="26">
        <v>47518664.719963476</v>
      </c>
      <c r="AB169" s="19">
        <v>23012649.72802195</v>
      </c>
      <c r="AC169" s="29">
        <v>38732213.445535056</v>
      </c>
      <c r="AD169" s="26">
        <v>655987.55081935227</v>
      </c>
      <c r="AE169" s="26">
        <v>47518664.719963476</v>
      </c>
      <c r="AF169" s="19">
        <v>23012649.72802195</v>
      </c>
      <c r="AG169" s="29">
        <v>38732213.445535056</v>
      </c>
      <c r="AH169" s="26">
        <v>655987.55081935227</v>
      </c>
      <c r="AI169" s="26">
        <v>47518664.719963476</v>
      </c>
      <c r="AJ169" s="19">
        <v>23012649.72802195</v>
      </c>
      <c r="AK169" s="29">
        <v>38732213.445535056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38650367.504935443</v>
      </c>
      <c r="H170" s="19">
        <v>23416170.796703279</v>
      </c>
      <c r="I170" s="29">
        <v>34349756.121474847</v>
      </c>
      <c r="J170" s="19">
        <v>500000</v>
      </c>
      <c r="K170" s="19">
        <v>42443437.36812228</v>
      </c>
      <c r="L170" s="19">
        <v>23456707.810439527</v>
      </c>
      <c r="M170" s="29">
        <v>36855002.310705625</v>
      </c>
      <c r="N170" s="26">
        <v>550000</v>
      </c>
      <c r="O170" s="26">
        <v>45238792.484567255</v>
      </c>
      <c r="P170" s="19">
        <v>23456707.810439527</v>
      </c>
      <c r="Q170" s="29">
        <v>38425821.915506102</v>
      </c>
      <c r="R170" s="26">
        <v>600000</v>
      </c>
      <c r="S170" s="26">
        <v>46995431.352178618</v>
      </c>
      <c r="T170" s="19">
        <v>23456707.810439527</v>
      </c>
      <c r="U170" s="29">
        <v>39061796.896356329</v>
      </c>
      <c r="V170" s="26">
        <v>650000</v>
      </c>
      <c r="W170" s="26">
        <v>47713867.093069315</v>
      </c>
      <c r="X170" s="19">
        <v>23456707.810439527</v>
      </c>
      <c r="Y170" s="29">
        <v>39076995.893383518</v>
      </c>
      <c r="Z170" s="26">
        <v>658395.25347985327</v>
      </c>
      <c r="AA170" s="26">
        <v>47733001.891025752</v>
      </c>
      <c r="AB170" s="19">
        <v>23456707.810439527</v>
      </c>
      <c r="AC170" s="29">
        <v>39076995.893383518</v>
      </c>
      <c r="AD170" s="26">
        <v>658395.25347985327</v>
      </c>
      <c r="AE170" s="26">
        <v>47733001.891025752</v>
      </c>
      <c r="AF170" s="19">
        <v>23456707.810439527</v>
      </c>
      <c r="AG170" s="29">
        <v>39076995.893383518</v>
      </c>
      <c r="AH170" s="26">
        <v>658395.25347985327</v>
      </c>
      <c r="AI170" s="26">
        <v>47733001.891025752</v>
      </c>
      <c r="AJ170" s="19">
        <v>23456707.810439527</v>
      </c>
      <c r="AK170" s="29">
        <v>39076995.893383518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38668509.504935443</v>
      </c>
      <c r="H171" s="19">
        <v>23848028.796703279</v>
      </c>
      <c r="I171" s="29">
        <v>34520193.521474853</v>
      </c>
      <c r="J171" s="19">
        <v>500000</v>
      </c>
      <c r="K171" s="19">
        <v>42497201.720320091</v>
      </c>
      <c r="L171" s="19">
        <v>23902943.458241716</v>
      </c>
      <c r="M171" s="29">
        <v>37070439.71070563</v>
      </c>
      <c r="N171" s="26">
        <v>550000</v>
      </c>
      <c r="O171" s="26">
        <v>45342556.836765066</v>
      </c>
      <c r="P171" s="19">
        <v>23902943.458241716</v>
      </c>
      <c r="Q171" s="29">
        <v>38686259.315506108</v>
      </c>
      <c r="R171" s="26">
        <v>600000</v>
      </c>
      <c r="S171" s="26">
        <v>47149195.704376429</v>
      </c>
      <c r="T171" s="19">
        <v>23902943.458241716</v>
      </c>
      <c r="U171" s="29">
        <v>39367234.296356335</v>
      </c>
      <c r="V171" s="26">
        <v>650000</v>
      </c>
      <c r="W171" s="26">
        <v>47917631.445267126</v>
      </c>
      <c r="X171" s="19">
        <v>23902943.458241716</v>
      </c>
      <c r="Y171" s="29">
        <v>39391650.373626433</v>
      </c>
      <c r="Z171" s="26">
        <v>660802.95614035428</v>
      </c>
      <c r="AA171" s="26">
        <v>47947569.199363917</v>
      </c>
      <c r="AB171" s="19">
        <v>23902943.458241716</v>
      </c>
      <c r="AC171" s="29">
        <v>39391650.373626433</v>
      </c>
      <c r="AD171" s="26">
        <v>660802.95614035428</v>
      </c>
      <c r="AE171" s="26">
        <v>47947569.199363917</v>
      </c>
      <c r="AF171" s="19">
        <v>23902943.458241716</v>
      </c>
      <c r="AG171" s="29">
        <v>39391650.373626433</v>
      </c>
      <c r="AH171" s="26">
        <v>660802.95614035428</v>
      </c>
      <c r="AI171" s="26">
        <v>47947569.199363917</v>
      </c>
      <c r="AJ171" s="19">
        <v>23902943.458241716</v>
      </c>
      <c r="AK171" s="29">
        <v>39391650.373626433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38686651.504935443</v>
      </c>
      <c r="H172" s="19">
        <v>24279886.796703279</v>
      </c>
      <c r="I172" s="29">
        <v>34615058.271474853</v>
      </c>
      <c r="J172" s="19">
        <v>500000</v>
      </c>
      <c r="K172" s="19">
        <v>42548788.507133275</v>
      </c>
      <c r="L172" s="19">
        <v>24351356.671428531</v>
      </c>
      <c r="M172" s="29">
        <v>37210304.46070563</v>
      </c>
      <c r="N172" s="26">
        <v>550000</v>
      </c>
      <c r="O172" s="26">
        <v>45444143.62357825</v>
      </c>
      <c r="P172" s="19">
        <v>24351356.671428531</v>
      </c>
      <c r="Q172" s="29">
        <v>38871124.065506108</v>
      </c>
      <c r="R172" s="26">
        <v>600000</v>
      </c>
      <c r="S172" s="26">
        <v>47300782.491189614</v>
      </c>
      <c r="T172" s="19">
        <v>24351356.671428531</v>
      </c>
      <c r="U172" s="29">
        <v>39597099.046356335</v>
      </c>
      <c r="V172" s="26">
        <v>650000</v>
      </c>
      <c r="W172" s="26">
        <v>48119218.232080311</v>
      </c>
      <c r="X172" s="19">
        <v>24351356.671428531</v>
      </c>
      <c r="Y172" s="29">
        <v>39632899.136263803</v>
      </c>
      <c r="Z172" s="26">
        <v>663210.65880085528</v>
      </c>
      <c r="AA172" s="26">
        <v>48162366.644977957</v>
      </c>
      <c r="AB172" s="19">
        <v>24351356.671428531</v>
      </c>
      <c r="AC172" s="29">
        <v>39632899.136263803</v>
      </c>
      <c r="AD172" s="26">
        <v>663210.65880085528</v>
      </c>
      <c r="AE172" s="26">
        <v>48162366.644977957</v>
      </c>
      <c r="AF172" s="19">
        <v>24351356.671428531</v>
      </c>
      <c r="AG172" s="29">
        <v>39632899.136263803</v>
      </c>
      <c r="AH172" s="26">
        <v>663210.65880085528</v>
      </c>
      <c r="AI172" s="26">
        <v>48162366.644977957</v>
      </c>
      <c r="AJ172" s="19">
        <v>24351356.671428531</v>
      </c>
      <c r="AK172" s="29">
        <v>39632899.136263803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38704793.504935443</v>
      </c>
      <c r="H173" s="19">
        <v>24711744.796703279</v>
      </c>
      <c r="I173" s="29">
        <v>34610264.771474853</v>
      </c>
      <c r="J173" s="19">
        <v>500000</v>
      </c>
      <c r="K173" s="19">
        <v>42598197.728561848</v>
      </c>
      <c r="L173" s="19">
        <v>24801947.449999958</v>
      </c>
      <c r="M173" s="29">
        <v>37250510.96070563</v>
      </c>
      <c r="N173" s="26">
        <v>550000</v>
      </c>
      <c r="O173" s="26">
        <v>45543552.845006824</v>
      </c>
      <c r="P173" s="19">
        <v>24801947.449999958</v>
      </c>
      <c r="Q173" s="29">
        <v>38956330.565506108</v>
      </c>
      <c r="R173" s="26">
        <v>600000</v>
      </c>
      <c r="S173" s="26">
        <v>47450191.712618187</v>
      </c>
      <c r="T173" s="19">
        <v>24801947.449999958</v>
      </c>
      <c r="U173" s="29">
        <v>39727305.546356335</v>
      </c>
      <c r="V173" s="26">
        <v>650000</v>
      </c>
      <c r="W173" s="26">
        <v>48318627.453508884</v>
      </c>
      <c r="X173" s="19">
        <v>24801947.449999958</v>
      </c>
      <c r="Y173" s="29">
        <v>39776656.581295609</v>
      </c>
      <c r="Z173" s="26">
        <v>665618.36146134138</v>
      </c>
      <c r="AA173" s="26">
        <v>48377394.227867872</v>
      </c>
      <c r="AB173" s="19">
        <v>24801947.449999958</v>
      </c>
      <c r="AC173" s="29">
        <v>39776656.581295609</v>
      </c>
      <c r="AD173" s="26">
        <v>665618.36146134138</v>
      </c>
      <c r="AE173" s="26">
        <v>48377394.227867872</v>
      </c>
      <c r="AF173" s="19">
        <v>24801947.449999958</v>
      </c>
      <c r="AG173" s="29">
        <v>39776656.581295609</v>
      </c>
      <c r="AH173" s="26">
        <v>665618.36146134138</v>
      </c>
      <c r="AI173" s="26">
        <v>48377394.227867872</v>
      </c>
      <c r="AJ173" s="19">
        <v>24801947.449999958</v>
      </c>
      <c r="AK173" s="29">
        <v>39776656.581295609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38722935.504935443</v>
      </c>
      <c r="H174" s="19">
        <v>25143602.796703279</v>
      </c>
      <c r="I174" s="29">
        <v>34630678.871474847</v>
      </c>
      <c r="J174" s="19">
        <v>500000</v>
      </c>
      <c r="K174" s="19">
        <v>42645429.38460581</v>
      </c>
      <c r="L174" s="19">
        <v>25254715.793955997</v>
      </c>
      <c r="M174" s="29">
        <v>37315925.060705625</v>
      </c>
      <c r="N174" s="26">
        <v>550000</v>
      </c>
      <c r="O174" s="26">
        <v>45640784.501050785</v>
      </c>
      <c r="P174" s="19">
        <v>25254715.793955997</v>
      </c>
      <c r="Q174" s="29">
        <v>39066744.665506102</v>
      </c>
      <c r="R174" s="26">
        <v>600000</v>
      </c>
      <c r="S174" s="26">
        <v>47597423.368662149</v>
      </c>
      <c r="T174" s="19">
        <v>25254715.793955997</v>
      </c>
      <c r="U174" s="29">
        <v>39882719.646356329</v>
      </c>
      <c r="V174" s="26">
        <v>650000</v>
      </c>
      <c r="W174" s="26">
        <v>48515859.109552845</v>
      </c>
      <c r="X174" s="19">
        <v>25254715.793955997</v>
      </c>
      <c r="Y174" s="29">
        <v>39947788.558721863</v>
      </c>
      <c r="Z174" s="26">
        <v>668026.06412184238</v>
      </c>
      <c r="AA174" s="26">
        <v>48592651.948033676</v>
      </c>
      <c r="AB174" s="19">
        <v>25254715.793955997</v>
      </c>
      <c r="AC174" s="29">
        <v>39947788.558721863</v>
      </c>
      <c r="AD174" s="26">
        <v>668026.06412184238</v>
      </c>
      <c r="AE174" s="26">
        <v>48592651.948033676</v>
      </c>
      <c r="AF174" s="19">
        <v>25254715.793955997</v>
      </c>
      <c r="AG174" s="29">
        <v>39947788.558721863</v>
      </c>
      <c r="AH174" s="26">
        <v>668026.06412184238</v>
      </c>
      <c r="AI174" s="26">
        <v>48592651.948033676</v>
      </c>
      <c r="AJ174" s="19">
        <v>25254715.793955997</v>
      </c>
      <c r="AK174" s="29">
        <v>39947788.558721863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38741077.504935443</v>
      </c>
      <c r="H175" s="19">
        <v>25575460.796703279</v>
      </c>
      <c r="I175" s="29">
        <v>34719558.771474853</v>
      </c>
      <c r="J175" s="19">
        <v>500000</v>
      </c>
      <c r="K175" s="19">
        <v>42690483.47526516</v>
      </c>
      <c r="L175" s="19">
        <v>25709661.703296646</v>
      </c>
      <c r="M175" s="29">
        <v>37449804.96070563</v>
      </c>
      <c r="N175" s="26">
        <v>550000</v>
      </c>
      <c r="O175" s="26">
        <v>45735838.591710135</v>
      </c>
      <c r="P175" s="19">
        <v>25709661.703296646</v>
      </c>
      <c r="Q175" s="29">
        <v>39245624.565506108</v>
      </c>
      <c r="R175" s="26">
        <v>600000</v>
      </c>
      <c r="S175" s="26">
        <v>47742477.459321499</v>
      </c>
      <c r="T175" s="19">
        <v>25709661.703296646</v>
      </c>
      <c r="U175" s="29">
        <v>40106599.546356335</v>
      </c>
      <c r="V175" s="26">
        <v>650000</v>
      </c>
      <c r="W175" s="26">
        <v>48710913.200212196</v>
      </c>
      <c r="X175" s="19">
        <v>25709661.703296646</v>
      </c>
      <c r="Y175" s="29">
        <v>40189553.268542573</v>
      </c>
      <c r="Z175" s="26">
        <v>670433.76678234339</v>
      </c>
      <c r="AA175" s="26">
        <v>48808139.805475369</v>
      </c>
      <c r="AB175" s="19">
        <v>25709661.703296646</v>
      </c>
      <c r="AC175" s="29">
        <v>40189553.268542573</v>
      </c>
      <c r="AD175" s="26">
        <v>670433.76678234339</v>
      </c>
      <c r="AE175" s="26">
        <v>48808139.805475369</v>
      </c>
      <c r="AF175" s="19">
        <v>25709661.703296646</v>
      </c>
      <c r="AG175" s="29">
        <v>40189553.268542573</v>
      </c>
      <c r="AH175" s="26">
        <v>670433.76678234339</v>
      </c>
      <c r="AI175" s="26">
        <v>48808139.805475369</v>
      </c>
      <c r="AJ175" s="19">
        <v>25709661.703296646</v>
      </c>
      <c r="AK175" s="29">
        <v>40189553.268542573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38759219.504935443</v>
      </c>
      <c r="H176" s="19">
        <v>26007318.796703279</v>
      </c>
      <c r="I176" s="29">
        <v>34840081.621474847</v>
      </c>
      <c r="J176" s="19">
        <v>500000</v>
      </c>
      <c r="K176" s="19">
        <v>42733360.000539884</v>
      </c>
      <c r="L176" s="19">
        <v>26166785.178021923</v>
      </c>
      <c r="M176" s="29">
        <v>37615327.810705625</v>
      </c>
      <c r="N176" s="26">
        <v>550000</v>
      </c>
      <c r="O176" s="26">
        <v>45828715.116984859</v>
      </c>
      <c r="P176" s="19">
        <v>26166785.178021923</v>
      </c>
      <c r="Q176" s="29">
        <v>39456147.415506102</v>
      </c>
      <c r="R176" s="26">
        <v>600000</v>
      </c>
      <c r="S176" s="26">
        <v>47885353.984596223</v>
      </c>
      <c r="T176" s="19">
        <v>26166785.178021923</v>
      </c>
      <c r="U176" s="29">
        <v>40362122.396356329</v>
      </c>
      <c r="V176" s="26">
        <v>650000</v>
      </c>
      <c r="W176" s="26">
        <v>48903789.725486919</v>
      </c>
      <c r="X176" s="19">
        <v>26166785.178021923</v>
      </c>
      <c r="Y176" s="29">
        <v>40465127.860757723</v>
      </c>
      <c r="Z176" s="26">
        <v>672841.46944284439</v>
      </c>
      <c r="AA176" s="26">
        <v>49023857.800192937</v>
      </c>
      <c r="AB176" s="19">
        <v>26166785.178021923</v>
      </c>
      <c r="AC176" s="29">
        <v>40465127.860757723</v>
      </c>
      <c r="AD176" s="26">
        <v>672841.46944284439</v>
      </c>
      <c r="AE176" s="26">
        <v>49023857.800192937</v>
      </c>
      <c r="AF176" s="19">
        <v>26166785.178021923</v>
      </c>
      <c r="AG176" s="29">
        <v>40465127.860757723</v>
      </c>
      <c r="AH176" s="26">
        <v>672841.46944284439</v>
      </c>
      <c r="AI176" s="26">
        <v>49023857.800192937</v>
      </c>
      <c r="AJ176" s="19">
        <v>26166785.178021923</v>
      </c>
      <c r="AK176" s="29">
        <v>40465127.860757723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38777361.504935443</v>
      </c>
      <c r="H177" s="19">
        <v>26439176.796703279</v>
      </c>
      <c r="I177" s="29">
        <v>35124620.471474849</v>
      </c>
      <c r="J177" s="19">
        <v>500000</v>
      </c>
      <c r="K177" s="19">
        <v>42774058.960429996</v>
      </c>
      <c r="L177" s="19">
        <v>26626086.21813181</v>
      </c>
      <c r="M177" s="29">
        <v>37944866.660705626</v>
      </c>
      <c r="N177" s="26">
        <v>550000</v>
      </c>
      <c r="O177" s="26">
        <v>45919414.076874971</v>
      </c>
      <c r="P177" s="19">
        <v>26626086.21813181</v>
      </c>
      <c r="Q177" s="29">
        <v>39830686.265506104</v>
      </c>
      <c r="R177" s="26">
        <v>600000</v>
      </c>
      <c r="S177" s="26">
        <v>48026052.944486335</v>
      </c>
      <c r="T177" s="19">
        <v>26626086.21813181</v>
      </c>
      <c r="U177" s="29">
        <v>40781661.246356331</v>
      </c>
      <c r="V177" s="26">
        <v>650000</v>
      </c>
      <c r="W177" s="26">
        <v>49094488.685377032</v>
      </c>
      <c r="X177" s="19">
        <v>26626086.21813181</v>
      </c>
      <c r="Y177" s="29">
        <v>40906885.385367326</v>
      </c>
      <c r="Z177" s="26">
        <v>675249.17210333049</v>
      </c>
      <c r="AA177" s="26">
        <v>49239805.93218638</v>
      </c>
      <c r="AB177" s="19">
        <v>26626086.21813181</v>
      </c>
      <c r="AC177" s="29">
        <v>40906885.385367326</v>
      </c>
      <c r="AD177" s="26">
        <v>675249.17210333049</v>
      </c>
      <c r="AE177" s="26">
        <v>49239805.93218638</v>
      </c>
      <c r="AF177" s="19">
        <v>26626086.21813181</v>
      </c>
      <c r="AG177" s="29">
        <v>40906885.385367326</v>
      </c>
      <c r="AH177" s="26">
        <v>675249.17210333049</v>
      </c>
      <c r="AI177" s="26">
        <v>49239805.93218638</v>
      </c>
      <c r="AJ177" s="19">
        <v>26626086.21813181</v>
      </c>
      <c r="AK177" s="29">
        <v>40906885.385367326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38795503.504935443</v>
      </c>
      <c r="H178" s="19">
        <v>26871034.796703279</v>
      </c>
      <c r="I178" s="29">
        <v>35366130.621474847</v>
      </c>
      <c r="J178" s="19">
        <v>500000</v>
      </c>
      <c r="K178" s="19">
        <v>42812580.354935497</v>
      </c>
      <c r="L178" s="19">
        <v>27087564.82362631</v>
      </c>
      <c r="M178" s="29">
        <v>38231376.810705625</v>
      </c>
      <c r="N178" s="26">
        <v>550000</v>
      </c>
      <c r="O178" s="26">
        <v>46007935.471380472</v>
      </c>
      <c r="P178" s="19">
        <v>27087564.82362631</v>
      </c>
      <c r="Q178" s="29">
        <v>40162196.415506102</v>
      </c>
      <c r="R178" s="26">
        <v>600000</v>
      </c>
      <c r="S178" s="26">
        <v>48164574.338991836</v>
      </c>
      <c r="T178" s="19">
        <v>27087564.82362631</v>
      </c>
      <c r="U178" s="29">
        <v>41158171.396356329</v>
      </c>
      <c r="V178" s="26">
        <v>650000</v>
      </c>
      <c r="W178" s="26">
        <v>49283010.079882532</v>
      </c>
      <c r="X178" s="19">
        <v>27087564.82362631</v>
      </c>
      <c r="Y178" s="29">
        <v>41307781.142371371</v>
      </c>
      <c r="Z178" s="26">
        <v>677656.8747638315</v>
      </c>
      <c r="AA178" s="26">
        <v>49455984.201455712</v>
      </c>
      <c r="AB178" s="19">
        <v>27087564.82362631</v>
      </c>
      <c r="AC178" s="29">
        <v>41307781.142371371</v>
      </c>
      <c r="AD178" s="26">
        <v>677656.8747638315</v>
      </c>
      <c r="AE178" s="26">
        <v>49455984.201455712</v>
      </c>
      <c r="AF178" s="19">
        <v>27087564.82362631</v>
      </c>
      <c r="AG178" s="29">
        <v>41307781.142371371</v>
      </c>
      <c r="AH178" s="26">
        <v>677656.8747638315</v>
      </c>
      <c r="AI178" s="26">
        <v>49455984.201455712</v>
      </c>
      <c r="AJ178" s="19">
        <v>27087564.82362631</v>
      </c>
      <c r="AK178" s="29">
        <v>41307781.142371371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38813645.504935443</v>
      </c>
      <c r="H179" s="19">
        <v>27302892.796703279</v>
      </c>
      <c r="I179" s="29">
        <v>35493442.421474852</v>
      </c>
      <c r="J179" s="19">
        <v>500000</v>
      </c>
      <c r="K179" s="19">
        <v>42848924.184056386</v>
      </c>
      <c r="L179" s="19">
        <v>27551220.99450542</v>
      </c>
      <c r="M179" s="29">
        <v>38403688.610705629</v>
      </c>
      <c r="N179" s="26">
        <v>550000</v>
      </c>
      <c r="O179" s="26">
        <v>46094279.300501361</v>
      </c>
      <c r="P179" s="19">
        <v>27551220.99450542</v>
      </c>
      <c r="Q179" s="29">
        <v>40379508.215506107</v>
      </c>
      <c r="R179" s="26">
        <v>600000</v>
      </c>
      <c r="S179" s="26">
        <v>48300918.168112725</v>
      </c>
      <c r="T179" s="19">
        <v>27551220.99450542</v>
      </c>
      <c r="U179" s="29">
        <v>41420483.196356334</v>
      </c>
      <c r="V179" s="26">
        <v>650000</v>
      </c>
      <c r="W179" s="26">
        <v>49469353.909003422</v>
      </c>
      <c r="X179" s="19">
        <v>27551220.99450542</v>
      </c>
      <c r="Y179" s="29">
        <v>41596645.481769867</v>
      </c>
      <c r="Z179" s="26">
        <v>680064.5774243325</v>
      </c>
      <c r="AA179" s="26">
        <v>49672392.608000934</v>
      </c>
      <c r="AB179" s="19">
        <v>27551220.99450542</v>
      </c>
      <c r="AC179" s="29">
        <v>41596645.481769867</v>
      </c>
      <c r="AD179" s="26">
        <v>680064.5774243325</v>
      </c>
      <c r="AE179" s="26">
        <v>49672392.608000934</v>
      </c>
      <c r="AF179" s="19">
        <v>27551220.99450542</v>
      </c>
      <c r="AG179" s="29">
        <v>41596645.481769867</v>
      </c>
      <c r="AH179" s="26">
        <v>680064.5774243325</v>
      </c>
      <c r="AI179" s="26">
        <v>49672392.608000934</v>
      </c>
      <c r="AJ179" s="19">
        <v>27551220.99450542</v>
      </c>
      <c r="AK179" s="29">
        <v>41596645.481769867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38831787.504935443</v>
      </c>
      <c r="H180" s="19">
        <v>27734750.796703279</v>
      </c>
      <c r="I180" s="29">
        <v>35516824.721474849</v>
      </c>
      <c r="J180" s="19">
        <v>500000</v>
      </c>
      <c r="K180" s="19">
        <v>42883090.447792649</v>
      </c>
      <c r="L180" s="19">
        <v>28017054.730769157</v>
      </c>
      <c r="M180" s="29">
        <v>38472070.910705626</v>
      </c>
      <c r="N180" s="26">
        <v>550000</v>
      </c>
      <c r="O180" s="26">
        <v>46178445.564237624</v>
      </c>
      <c r="P180" s="19">
        <v>28017054.730769157</v>
      </c>
      <c r="Q180" s="29">
        <v>40492890.515506104</v>
      </c>
      <c r="R180" s="26">
        <v>600000</v>
      </c>
      <c r="S180" s="26">
        <v>48435084.431848988</v>
      </c>
      <c r="T180" s="19">
        <v>28017054.730769157</v>
      </c>
      <c r="U180" s="29">
        <v>41578865.496356331</v>
      </c>
      <c r="V180" s="26">
        <v>650000</v>
      </c>
      <c r="W180" s="26">
        <v>49653520.172739685</v>
      </c>
      <c r="X180" s="19">
        <v>28017054.730769157</v>
      </c>
      <c r="Y180" s="29">
        <v>41783747.253562815</v>
      </c>
      <c r="Z180" s="26">
        <v>682472.2800848335</v>
      </c>
      <c r="AA180" s="26">
        <v>49889031.151822031</v>
      </c>
      <c r="AB180" s="19">
        <v>28017054.730769157</v>
      </c>
      <c r="AC180" s="29">
        <v>41783747.253562815</v>
      </c>
      <c r="AD180" s="26">
        <v>682472.2800848335</v>
      </c>
      <c r="AE180" s="26">
        <v>49889031.151822031</v>
      </c>
      <c r="AF180" s="19">
        <v>28017054.730769157</v>
      </c>
      <c r="AG180" s="29">
        <v>41783747.253562815</v>
      </c>
      <c r="AH180" s="26">
        <v>682472.2800848335</v>
      </c>
      <c r="AI180" s="26">
        <v>49889031.151822031</v>
      </c>
      <c r="AJ180" s="19">
        <v>28017054.730769157</v>
      </c>
      <c r="AK180" s="29">
        <v>41783747.253562815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38849929.504935443</v>
      </c>
      <c r="H181" s="19">
        <v>28166608.796703279</v>
      </c>
      <c r="I181" s="29">
        <v>35562884.657189146</v>
      </c>
      <c r="J181" s="19">
        <v>500000</v>
      </c>
      <c r="K181" s="19">
        <v>42915079.146144301</v>
      </c>
      <c r="L181" s="19">
        <v>28485066.032417506</v>
      </c>
      <c r="M181" s="29">
        <v>38563130.846419923</v>
      </c>
      <c r="N181" s="26">
        <v>550000</v>
      </c>
      <c r="O181" s="26">
        <v>46260434.262589276</v>
      </c>
      <c r="P181" s="19">
        <v>28485066.032417506</v>
      </c>
      <c r="Q181" s="29">
        <v>40628950.451220401</v>
      </c>
      <c r="R181" s="26">
        <v>600000</v>
      </c>
      <c r="S181" s="26">
        <v>48567073.130200639</v>
      </c>
      <c r="T181" s="19">
        <v>28485066.032417506</v>
      </c>
      <c r="U181" s="29">
        <v>41759925.432070628</v>
      </c>
      <c r="V181" s="26">
        <v>650000</v>
      </c>
      <c r="W181" s="26">
        <v>49835508.871091336</v>
      </c>
      <c r="X181" s="19">
        <v>28485066.032417506</v>
      </c>
      <c r="Y181" s="29">
        <v>41995693.593464501</v>
      </c>
      <c r="Z181" s="26">
        <v>684879.9827453196</v>
      </c>
      <c r="AA181" s="26">
        <v>50105899.832919002</v>
      </c>
      <c r="AB181" s="19">
        <v>28485066.032417506</v>
      </c>
      <c r="AC181" s="29">
        <v>41995693.593464501</v>
      </c>
      <c r="AD181" s="26">
        <v>684879.9827453196</v>
      </c>
      <c r="AE181" s="26">
        <v>50105899.832919002</v>
      </c>
      <c r="AF181" s="19">
        <v>28485066.032417506</v>
      </c>
      <c r="AG181" s="29">
        <v>41995693.593464501</v>
      </c>
      <c r="AH181" s="26">
        <v>684879.9827453196</v>
      </c>
      <c r="AI181" s="26">
        <v>50105899.832919002</v>
      </c>
      <c r="AJ181" s="19">
        <v>28485066.032417506</v>
      </c>
      <c r="AK181" s="29">
        <v>41995693.593464501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38868071.504935443</v>
      </c>
      <c r="H182" s="19">
        <v>28598466.796703279</v>
      </c>
      <c r="I182" s="29">
        <v>35607093.662326515</v>
      </c>
      <c r="J182" s="19">
        <v>500000</v>
      </c>
      <c r="K182" s="19">
        <v>42944890.279111341</v>
      </c>
      <c r="L182" s="19">
        <v>28955254.899450466</v>
      </c>
      <c r="M182" s="29">
        <v>38652339.851557285</v>
      </c>
      <c r="N182" s="26">
        <v>550000</v>
      </c>
      <c r="O182" s="26">
        <v>46340245.395556316</v>
      </c>
      <c r="P182" s="19">
        <v>28955254.899450466</v>
      </c>
      <c r="Q182" s="29">
        <v>40763159.456357762</v>
      </c>
      <c r="R182" s="26">
        <v>600000</v>
      </c>
      <c r="S182" s="26">
        <v>48696884.263167679</v>
      </c>
      <c r="T182" s="19">
        <v>28955254.899450466</v>
      </c>
      <c r="U182" s="29">
        <v>41939134.437207989</v>
      </c>
      <c r="V182" s="26">
        <v>650000</v>
      </c>
      <c r="W182" s="26">
        <v>50015320.004058376</v>
      </c>
      <c r="X182" s="19">
        <v>28955254.899450466</v>
      </c>
      <c r="Y182" s="29">
        <v>42207955.935183696</v>
      </c>
      <c r="Z182" s="26">
        <v>687287.68540582061</v>
      </c>
      <c r="AA182" s="26">
        <v>50322998.651291862</v>
      </c>
      <c r="AB182" s="19">
        <v>28955254.899450466</v>
      </c>
      <c r="AC182" s="29">
        <v>42207955.935183696</v>
      </c>
      <c r="AD182" s="26">
        <v>687287.68540582061</v>
      </c>
      <c r="AE182" s="26">
        <v>50322998.651291862</v>
      </c>
      <c r="AF182" s="19">
        <v>28955254.899450466</v>
      </c>
      <c r="AG182" s="29">
        <v>42207955.935183696</v>
      </c>
      <c r="AH182" s="26">
        <v>687287.68540582061</v>
      </c>
      <c r="AI182" s="26">
        <v>50322998.651291862</v>
      </c>
      <c r="AJ182" s="19">
        <v>28955254.899450466</v>
      </c>
      <c r="AK182" s="29">
        <v>42207955.935183696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38886213.504935443</v>
      </c>
      <c r="H183" s="19">
        <v>29030324.796703279</v>
      </c>
      <c r="I183" s="29">
        <v>35649451.736886948</v>
      </c>
      <c r="J183" s="19">
        <v>500000</v>
      </c>
      <c r="K183" s="19">
        <v>42972523.846693769</v>
      </c>
      <c r="L183" s="19">
        <v>29427621.331868038</v>
      </c>
      <c r="M183" s="29">
        <v>38739697.926117726</v>
      </c>
      <c r="N183" s="26">
        <v>550000</v>
      </c>
      <c r="O183" s="26">
        <v>46417878.963138744</v>
      </c>
      <c r="P183" s="19">
        <v>29427621.331868038</v>
      </c>
      <c r="Q183" s="29">
        <v>40895517.530918203</v>
      </c>
      <c r="R183" s="26">
        <v>600000</v>
      </c>
      <c r="S183" s="26">
        <v>48824517.830750108</v>
      </c>
      <c r="T183" s="19">
        <v>29427621.331868038</v>
      </c>
      <c r="U183" s="29">
        <v>42116492.51176843</v>
      </c>
      <c r="V183" s="26">
        <v>650000</v>
      </c>
      <c r="W183" s="26">
        <v>50192953.571640804</v>
      </c>
      <c r="X183" s="19">
        <v>29427621.331868038</v>
      </c>
      <c r="Y183" s="29">
        <v>42420534.278720424</v>
      </c>
      <c r="Z183" s="26">
        <v>689695.38806632161</v>
      </c>
      <c r="AA183" s="26">
        <v>50540327.606940612</v>
      </c>
      <c r="AB183" s="19">
        <v>29427621.331868038</v>
      </c>
      <c r="AC183" s="29">
        <v>42420534.278720424</v>
      </c>
      <c r="AD183" s="26">
        <v>689695.38806632161</v>
      </c>
      <c r="AE183" s="26">
        <v>50540327.606940612</v>
      </c>
      <c r="AF183" s="19">
        <v>29427621.331868038</v>
      </c>
      <c r="AG183" s="29">
        <v>42420534.278720424</v>
      </c>
      <c r="AH183" s="26">
        <v>689695.38806632161</v>
      </c>
      <c r="AI183" s="26">
        <v>50540327.606940612</v>
      </c>
      <c r="AJ183" s="19">
        <v>29427621.331868038</v>
      </c>
      <c r="AK183" s="29">
        <v>42420534.278720424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38904355.504935443</v>
      </c>
      <c r="H184" s="19">
        <v>29462182.796703279</v>
      </c>
      <c r="I184" s="29">
        <v>35689958.880870476</v>
      </c>
      <c r="J184" s="19">
        <v>500000</v>
      </c>
      <c r="K184" s="19">
        <v>42997979.848891571</v>
      </c>
      <c r="L184" s="19">
        <v>29902165.329670236</v>
      </c>
      <c r="M184" s="29">
        <v>38825205.070101246</v>
      </c>
      <c r="N184" s="26">
        <v>550000</v>
      </c>
      <c r="O184" s="26">
        <v>46493334.965336546</v>
      </c>
      <c r="P184" s="19">
        <v>29902165.329670236</v>
      </c>
      <c r="Q184" s="29">
        <v>41026024.674901724</v>
      </c>
      <c r="R184" s="26">
        <v>600000</v>
      </c>
      <c r="S184" s="26">
        <v>48949973.83294791</v>
      </c>
      <c r="T184" s="19">
        <v>29902165.329670236</v>
      </c>
      <c r="U184" s="29">
        <v>42291999.655751951</v>
      </c>
      <c r="V184" s="26">
        <v>650000</v>
      </c>
      <c r="W184" s="26">
        <v>50368409.573838606</v>
      </c>
      <c r="X184" s="19">
        <v>29902165.329670236</v>
      </c>
      <c r="Y184" s="29">
        <v>42633428.62407469</v>
      </c>
      <c r="Z184" s="26">
        <v>692103.09072682261</v>
      </c>
      <c r="AA184" s="26">
        <v>50757886.699865237</v>
      </c>
      <c r="AB184" s="19">
        <v>29902165.329670236</v>
      </c>
      <c r="AC184" s="29">
        <v>42633428.62407469</v>
      </c>
      <c r="AD184" s="26">
        <v>692103.09072682261</v>
      </c>
      <c r="AE184" s="26">
        <v>50757886.699865237</v>
      </c>
      <c r="AF184" s="19">
        <v>29902165.329670236</v>
      </c>
      <c r="AG184" s="29">
        <v>42633428.62407469</v>
      </c>
      <c r="AH184" s="26">
        <v>692103.09072682261</v>
      </c>
      <c r="AI184" s="26">
        <v>50757886.699865237</v>
      </c>
      <c r="AJ184" s="19">
        <v>29902165.329670236</v>
      </c>
      <c r="AK184" s="29">
        <v>42633428.62407469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38922497.504935443</v>
      </c>
      <c r="H185" s="19">
        <v>29894040.796703279</v>
      </c>
      <c r="I185" s="29">
        <v>35728615.094277062</v>
      </c>
      <c r="J185" s="19">
        <v>500000</v>
      </c>
      <c r="K185" s="19">
        <v>43021258.285704762</v>
      </c>
      <c r="L185" s="19">
        <v>30378886.892857045</v>
      </c>
      <c r="M185" s="29">
        <v>38908861.283507839</v>
      </c>
      <c r="N185" s="26">
        <v>550000</v>
      </c>
      <c r="O185" s="26">
        <v>46566613.402149737</v>
      </c>
      <c r="P185" s="19">
        <v>30378886.892857045</v>
      </c>
      <c r="Q185" s="29">
        <v>41154680.888308316</v>
      </c>
      <c r="R185" s="26">
        <v>600000</v>
      </c>
      <c r="S185" s="26">
        <v>49073252.2697611</v>
      </c>
      <c r="T185" s="19">
        <v>30378886.892857045</v>
      </c>
      <c r="U185" s="29">
        <v>42465655.869158544</v>
      </c>
      <c r="V185" s="26">
        <v>650000</v>
      </c>
      <c r="W185" s="26">
        <v>50541688.010651797</v>
      </c>
      <c r="X185" s="19">
        <v>30378886.892857045</v>
      </c>
      <c r="Y185" s="29">
        <v>42846638.971246466</v>
      </c>
      <c r="Z185" s="26">
        <v>694510.79338730872</v>
      </c>
      <c r="AA185" s="26">
        <v>50975675.930065736</v>
      </c>
      <c r="AB185" s="19">
        <v>30378886.892857045</v>
      </c>
      <c r="AC185" s="29">
        <v>42846638.971246466</v>
      </c>
      <c r="AD185" s="26">
        <v>694510.79338730872</v>
      </c>
      <c r="AE185" s="26">
        <v>50975675.930065736</v>
      </c>
      <c r="AF185" s="19">
        <v>30378886.892857045</v>
      </c>
      <c r="AG185" s="29">
        <v>42846638.971246466</v>
      </c>
      <c r="AH185" s="26">
        <v>694510.79338730872</v>
      </c>
      <c r="AI185" s="26">
        <v>50975675.930065736</v>
      </c>
      <c r="AJ185" s="19">
        <v>30378886.892857045</v>
      </c>
      <c r="AK185" s="29">
        <v>42846638.971246466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38940639.504935443</v>
      </c>
      <c r="H186" s="19">
        <v>30325898.796703279</v>
      </c>
      <c r="I186" s="29">
        <v>35766535.794277065</v>
      </c>
      <c r="J186" s="19">
        <v>500000</v>
      </c>
      <c r="K186" s="19">
        <v>43042359.157133341</v>
      </c>
      <c r="L186" s="19">
        <v>30857786.021428466</v>
      </c>
      <c r="M186" s="29">
        <v>38990666.566337511</v>
      </c>
      <c r="N186" s="26">
        <v>550000</v>
      </c>
      <c r="O186" s="26">
        <v>46637714.273578316</v>
      </c>
      <c r="P186" s="19">
        <v>30857786.021428466</v>
      </c>
      <c r="Q186" s="29">
        <v>41281486.171137989</v>
      </c>
      <c r="R186" s="26">
        <v>600000</v>
      </c>
      <c r="S186" s="26">
        <v>49194353.14118968</v>
      </c>
      <c r="T186" s="19">
        <v>30857786.021428466</v>
      </c>
      <c r="U186" s="29">
        <v>42637461.151988216</v>
      </c>
      <c r="V186" s="26">
        <v>650000</v>
      </c>
      <c r="W186" s="26">
        <v>50712788.882080376</v>
      </c>
      <c r="X186" s="19">
        <v>30857786.021428466</v>
      </c>
      <c r="Y186" s="29">
        <v>43060165.320235766</v>
      </c>
      <c r="Z186" s="26">
        <v>696918.49604780972</v>
      </c>
      <c r="AA186" s="26">
        <v>51193695.297542125</v>
      </c>
      <c r="AB186" s="19">
        <v>30857786.021428466</v>
      </c>
      <c r="AC186" s="29">
        <v>43060165.320235766</v>
      </c>
      <c r="AD186" s="26">
        <v>696918.49604780972</v>
      </c>
      <c r="AE186" s="26">
        <v>51193695.297542125</v>
      </c>
      <c r="AF186" s="19">
        <v>30857786.021428466</v>
      </c>
      <c r="AG186" s="29">
        <v>43060165.320235766</v>
      </c>
      <c r="AH186" s="26">
        <v>696918.49604780972</v>
      </c>
      <c r="AI186" s="26">
        <v>51193695.297542125</v>
      </c>
      <c r="AJ186" s="19">
        <v>30857786.021428466</v>
      </c>
      <c r="AK186" s="29">
        <v>43060165.320235766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38958781.504935443</v>
      </c>
      <c r="H187" s="19">
        <v>30757756.796703279</v>
      </c>
      <c r="I187" s="29">
        <v>35804456.49427706</v>
      </c>
      <c r="J187" s="19">
        <v>500000</v>
      </c>
      <c r="K187" s="19">
        <v>43061282.463177294</v>
      </c>
      <c r="L187" s="19">
        <v>31338862.715384513</v>
      </c>
      <c r="M187" s="29">
        <v>39070620.918590263</v>
      </c>
      <c r="N187" s="26">
        <v>550000</v>
      </c>
      <c r="O187" s="26">
        <v>46706637.579622269</v>
      </c>
      <c r="P187" s="19">
        <v>31338862.715384513</v>
      </c>
      <c r="Q187" s="29">
        <v>41406440.52339074</v>
      </c>
      <c r="R187" s="26">
        <v>600000</v>
      </c>
      <c r="S187" s="26">
        <v>49313276.447233632</v>
      </c>
      <c r="T187" s="19">
        <v>31338862.715384513</v>
      </c>
      <c r="U187" s="29">
        <v>42807415.504240967</v>
      </c>
      <c r="V187" s="26">
        <v>650000</v>
      </c>
      <c r="W187" s="26">
        <v>50881712.188124329</v>
      </c>
      <c r="X187" s="19">
        <v>31338862.715384513</v>
      </c>
      <c r="Y187" s="29">
        <v>43274007.671042591</v>
      </c>
      <c r="Z187" s="26">
        <v>699326.19870831072</v>
      </c>
      <c r="AA187" s="26">
        <v>51411944.802294388</v>
      </c>
      <c r="AB187" s="19">
        <v>31338862.715384513</v>
      </c>
      <c r="AC187" s="29">
        <v>43274007.671042591</v>
      </c>
      <c r="AD187" s="26">
        <v>699326.19870831072</v>
      </c>
      <c r="AE187" s="26">
        <v>51411944.802294388</v>
      </c>
      <c r="AF187" s="19">
        <v>31338862.715384513</v>
      </c>
      <c r="AG187" s="29">
        <v>43274007.671042591</v>
      </c>
      <c r="AH187" s="26">
        <v>699326.19870831072</v>
      </c>
      <c r="AI187" s="26">
        <v>51411944.802294388</v>
      </c>
      <c r="AJ187" s="19">
        <v>31338862.715384513</v>
      </c>
      <c r="AK187" s="29">
        <v>43274007.671042591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38976923.504935443</v>
      </c>
      <c r="H188" s="19">
        <v>31189614.796703279</v>
      </c>
      <c r="I188" s="29">
        <v>35842377.19427707</v>
      </c>
      <c r="J188" s="19">
        <v>500000</v>
      </c>
      <c r="K188" s="19">
        <v>43079424.463177294</v>
      </c>
      <c r="L188" s="19">
        <v>31820720.715384513</v>
      </c>
      <c r="M188" s="29">
        <v>39148724.340266094</v>
      </c>
      <c r="N188" s="26">
        <v>550000</v>
      </c>
      <c r="O188" s="26">
        <v>46773383.32028161</v>
      </c>
      <c r="P188" s="19">
        <v>31822116.974725172</v>
      </c>
      <c r="Q188" s="29">
        <v>41529543.945066571</v>
      </c>
      <c r="R188" s="26">
        <v>600000</v>
      </c>
      <c r="S188" s="26">
        <v>49430022.187892973</v>
      </c>
      <c r="T188" s="19">
        <v>31822116.974725172</v>
      </c>
      <c r="U188" s="29">
        <v>42975518.925916798</v>
      </c>
      <c r="V188" s="26">
        <v>650000</v>
      </c>
      <c r="W188" s="26">
        <v>51048457.92878367</v>
      </c>
      <c r="X188" s="19">
        <v>31822116.974725172</v>
      </c>
      <c r="Y188" s="29">
        <v>43487111.092718422</v>
      </c>
      <c r="Z188" s="26">
        <v>700000</v>
      </c>
      <c r="AA188" s="26">
        <v>51628690.54295373</v>
      </c>
      <c r="AB188" s="19">
        <v>31822116.974725172</v>
      </c>
      <c r="AC188" s="29">
        <v>43488166.023666956</v>
      </c>
      <c r="AD188" s="26">
        <v>701733.90136881173</v>
      </c>
      <c r="AE188" s="26">
        <v>51630424.444322541</v>
      </c>
      <c r="AF188" s="19">
        <v>31822116.974725172</v>
      </c>
      <c r="AG188" s="29">
        <v>43488166.023666956</v>
      </c>
      <c r="AH188" s="26">
        <v>701733.90136881173</v>
      </c>
      <c r="AI188" s="26">
        <v>51630424.444322541</v>
      </c>
      <c r="AJ188" s="19">
        <v>31822116.974725172</v>
      </c>
      <c r="AK188" s="29">
        <v>43488166.023666956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38995065.504935443</v>
      </c>
      <c r="H189" s="19">
        <v>31621472.796703279</v>
      </c>
      <c r="I189" s="29">
        <v>35880297.894277066</v>
      </c>
      <c r="J189" s="19">
        <v>500000</v>
      </c>
      <c r="K189" s="19">
        <v>43097566.463177294</v>
      </c>
      <c r="L189" s="19">
        <v>32302578.715384513</v>
      </c>
      <c r="M189" s="29">
        <v>39224976.831364997</v>
      </c>
      <c r="N189" s="26">
        <v>550000</v>
      </c>
      <c r="O189" s="26">
        <v>46837951.49555634</v>
      </c>
      <c r="P189" s="19">
        <v>32307548.799450442</v>
      </c>
      <c r="Q189" s="29">
        <v>41650796.436165474</v>
      </c>
      <c r="R189" s="26">
        <v>600000</v>
      </c>
      <c r="S189" s="26">
        <v>49544590.363167703</v>
      </c>
      <c r="T189" s="19">
        <v>32307548.799450442</v>
      </c>
      <c r="U189" s="29">
        <v>43141771.417015702</v>
      </c>
      <c r="V189" s="26">
        <v>650000</v>
      </c>
      <c r="W189" s="26">
        <v>51213026.1040584</v>
      </c>
      <c r="X189" s="19">
        <v>32307548.799450442</v>
      </c>
      <c r="Y189" s="29">
        <v>43698363.583817326</v>
      </c>
      <c r="Z189" s="26">
        <v>700000</v>
      </c>
      <c r="AA189" s="26">
        <v>51843258.718228459</v>
      </c>
      <c r="AB189" s="19">
        <v>32307548.799450442</v>
      </c>
      <c r="AC189" s="29">
        <v>43702640.378108837</v>
      </c>
      <c r="AD189" s="26">
        <v>704141.60402929783</v>
      </c>
      <c r="AE189" s="26">
        <v>51849134.223626569</v>
      </c>
      <c r="AF189" s="19">
        <v>32307548.799450442</v>
      </c>
      <c r="AG189" s="29">
        <v>43702640.378108837</v>
      </c>
      <c r="AH189" s="26">
        <v>704141.60402929783</v>
      </c>
      <c r="AI189" s="26">
        <v>51849134.223626569</v>
      </c>
      <c r="AJ189" s="19">
        <v>32307548.799450442</v>
      </c>
      <c r="AK189" s="29">
        <v>43702640.378108837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39013207.504935443</v>
      </c>
      <c r="H190" s="19">
        <v>32053330.796703279</v>
      </c>
      <c r="I190" s="29">
        <v>35918218.594277062</v>
      </c>
      <c r="J190" s="19">
        <v>500000</v>
      </c>
      <c r="K190" s="19">
        <v>43115708.463177294</v>
      </c>
      <c r="L190" s="19">
        <v>32784436.715384513</v>
      </c>
      <c r="M190" s="29">
        <v>39299378.391886972</v>
      </c>
      <c r="N190" s="26">
        <v>550000</v>
      </c>
      <c r="O190" s="26">
        <v>46900342.105446458</v>
      </c>
      <c r="P190" s="19">
        <v>32795158.189560324</v>
      </c>
      <c r="Q190" s="29">
        <v>41770197.99668745</v>
      </c>
      <c r="R190" s="26">
        <v>600000</v>
      </c>
      <c r="S190" s="26">
        <v>49656980.973057821</v>
      </c>
      <c r="T190" s="19">
        <v>32795158.189560324</v>
      </c>
      <c r="U190" s="29">
        <v>43306172.977537677</v>
      </c>
      <c r="V190" s="26">
        <v>650000</v>
      </c>
      <c r="W190" s="26">
        <v>51375416.713948518</v>
      </c>
      <c r="X190" s="19">
        <v>32795158.189560324</v>
      </c>
      <c r="Y190" s="29">
        <v>43907765.144339301</v>
      </c>
      <c r="Z190" s="26">
        <v>700000</v>
      </c>
      <c r="AA190" s="26">
        <v>52055649.328118578</v>
      </c>
      <c r="AB190" s="19">
        <v>32795158.189560324</v>
      </c>
      <c r="AC190" s="29">
        <v>43917430.734368227</v>
      </c>
      <c r="AD190" s="26">
        <v>706549.30668979883</v>
      </c>
      <c r="AE190" s="26">
        <v>52068074.140206486</v>
      </c>
      <c r="AF190" s="19">
        <v>32795158.189560324</v>
      </c>
      <c r="AG190" s="29">
        <v>43917430.734368227</v>
      </c>
      <c r="AH190" s="26">
        <v>706549.30668979883</v>
      </c>
      <c r="AI190" s="26">
        <v>52068074.140206486</v>
      </c>
      <c r="AJ190" s="19">
        <v>32795158.189560324</v>
      </c>
      <c r="AK190" s="29">
        <v>43917430.734368227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39031349.504935443</v>
      </c>
      <c r="H191" s="19">
        <v>32485188.796703279</v>
      </c>
      <c r="I191" s="29">
        <v>35956139.294277065</v>
      </c>
      <c r="J191" s="19">
        <v>500000</v>
      </c>
      <c r="K191" s="19">
        <v>43133850.463177294</v>
      </c>
      <c r="L191" s="19">
        <v>33266294.715384513</v>
      </c>
      <c r="M191" s="29">
        <v>39371929.021832027</v>
      </c>
      <c r="N191" s="26">
        <v>550000</v>
      </c>
      <c r="O191" s="26">
        <v>46960555.14995195</v>
      </c>
      <c r="P191" s="19">
        <v>33284945.145054832</v>
      </c>
      <c r="Q191" s="29">
        <v>41887748.626632504</v>
      </c>
      <c r="R191" s="26">
        <v>600000</v>
      </c>
      <c r="S191" s="26">
        <v>49767194.017563313</v>
      </c>
      <c r="T191" s="19">
        <v>33284945.145054832</v>
      </c>
      <c r="U191" s="29">
        <v>43468723.607482731</v>
      </c>
      <c r="V191" s="26">
        <v>650000</v>
      </c>
      <c r="W191" s="26">
        <v>51535629.75845401</v>
      </c>
      <c r="X191" s="19">
        <v>33284945.145054832</v>
      </c>
      <c r="Y191" s="29">
        <v>44115315.774284355</v>
      </c>
      <c r="Z191" s="26">
        <v>700000</v>
      </c>
      <c r="AA191" s="26">
        <v>52265862.372624069</v>
      </c>
      <c r="AB191" s="19">
        <v>33284945.145054832</v>
      </c>
      <c r="AC191" s="29">
        <v>44132537.09244515</v>
      </c>
      <c r="AD191" s="26">
        <v>708957.00935029984</v>
      </c>
      <c r="AE191" s="26">
        <v>52287244.194062278</v>
      </c>
      <c r="AF191" s="19">
        <v>33284945.145054832</v>
      </c>
      <c r="AG191" s="29">
        <v>44132537.09244515</v>
      </c>
      <c r="AH191" s="26">
        <v>708957.00935029984</v>
      </c>
      <c r="AI191" s="26">
        <v>52287244.194062278</v>
      </c>
      <c r="AJ191" s="19">
        <v>33284945.145054832</v>
      </c>
      <c r="AK191" s="29">
        <v>44132537.09244515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39049491.504935443</v>
      </c>
      <c r="H192" s="19">
        <v>32917046.796703279</v>
      </c>
      <c r="I192" s="29">
        <v>35994059.99427706</v>
      </c>
      <c r="J192" s="19">
        <v>500000</v>
      </c>
      <c r="K192" s="19">
        <v>43151992.463177294</v>
      </c>
      <c r="L192" s="19">
        <v>33748152.715384513</v>
      </c>
      <c r="M192" s="29">
        <v>39442628.721200168</v>
      </c>
      <c r="N192" s="26">
        <v>550000</v>
      </c>
      <c r="O192" s="26">
        <v>47018590.62907283</v>
      </c>
      <c r="P192" s="19">
        <v>33776909.665933952</v>
      </c>
      <c r="Q192" s="29">
        <v>42003448.326000646</v>
      </c>
      <c r="R192" s="26">
        <v>600000</v>
      </c>
      <c r="S192" s="26">
        <v>49875229.496684194</v>
      </c>
      <c r="T192" s="19">
        <v>33776909.665933952</v>
      </c>
      <c r="U192" s="29">
        <v>43629423.306850873</v>
      </c>
      <c r="V192" s="26">
        <v>650000</v>
      </c>
      <c r="W192" s="26">
        <v>51693665.23757489</v>
      </c>
      <c r="X192" s="19">
        <v>33776909.665933952</v>
      </c>
      <c r="Y192" s="29">
        <v>44321015.473652497</v>
      </c>
      <c r="Z192" s="26">
        <v>700000</v>
      </c>
      <c r="AA192" s="26">
        <v>52473897.85174495</v>
      </c>
      <c r="AB192" s="19">
        <v>33776909.665933952</v>
      </c>
      <c r="AC192" s="29">
        <v>44347959.452339612</v>
      </c>
      <c r="AD192" s="26">
        <v>711364.71201080084</v>
      </c>
      <c r="AE192" s="26">
        <v>52506644.385193959</v>
      </c>
      <c r="AF192" s="19">
        <v>33776909.665933952</v>
      </c>
      <c r="AG192" s="29">
        <v>44347959.452339612</v>
      </c>
      <c r="AH192" s="26">
        <v>711364.71201080084</v>
      </c>
      <c r="AI192" s="26">
        <v>52506644.385193959</v>
      </c>
      <c r="AJ192" s="19">
        <v>33776909.665933952</v>
      </c>
      <c r="AK192" s="29">
        <v>44347959.452339612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39067633.504935443</v>
      </c>
      <c r="H193" s="19">
        <v>33348904.796703279</v>
      </c>
      <c r="I193" s="29">
        <v>36031980.69427707</v>
      </c>
      <c r="J193" s="19">
        <v>500000</v>
      </c>
      <c r="K193" s="19">
        <v>43170134.463177294</v>
      </c>
      <c r="L193" s="19">
        <v>34230010.715384513</v>
      </c>
      <c r="M193" s="29">
        <v>39511477.489991374</v>
      </c>
      <c r="N193" s="26">
        <v>550000</v>
      </c>
      <c r="O193" s="26">
        <v>47074448.542809099</v>
      </c>
      <c r="P193" s="19">
        <v>34271051.752197683</v>
      </c>
      <c r="Q193" s="29">
        <v>42117297.094791852</v>
      </c>
      <c r="R193" s="26">
        <v>600000</v>
      </c>
      <c r="S193" s="26">
        <v>49981087.410420462</v>
      </c>
      <c r="T193" s="19">
        <v>34271051.752197683</v>
      </c>
      <c r="U193" s="29">
        <v>43788272.075642079</v>
      </c>
      <c r="V193" s="26">
        <v>650000</v>
      </c>
      <c r="W193" s="26">
        <v>51849523.151311159</v>
      </c>
      <c r="X193" s="19">
        <v>34271051.752197683</v>
      </c>
      <c r="Y193" s="29">
        <v>44524864.242443711</v>
      </c>
      <c r="Z193" s="26">
        <v>700000</v>
      </c>
      <c r="AA193" s="26">
        <v>52679755.765481219</v>
      </c>
      <c r="AB193" s="19">
        <v>34271051.752197683</v>
      </c>
      <c r="AC193" s="29">
        <v>44563697.814051591</v>
      </c>
      <c r="AD193" s="26">
        <v>713772.41467130184</v>
      </c>
      <c r="AE193" s="26">
        <v>52726274.71360153</v>
      </c>
      <c r="AF193" s="19">
        <v>34271051.752197683</v>
      </c>
      <c r="AG193" s="29">
        <v>44563697.814051591</v>
      </c>
      <c r="AH193" s="26">
        <v>713772.41467130184</v>
      </c>
      <c r="AI193" s="26">
        <v>52726274.71360153</v>
      </c>
      <c r="AJ193" s="19">
        <v>34271051.752197683</v>
      </c>
      <c r="AK193" s="29">
        <v>44563697.814051591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39085775.504935443</v>
      </c>
      <c r="H194" s="19">
        <v>33780762.796703279</v>
      </c>
      <c r="I194" s="29">
        <v>36069901.394277066</v>
      </c>
      <c r="J194" s="19">
        <v>500000</v>
      </c>
      <c r="K194" s="19">
        <v>43188276.463177294</v>
      </c>
      <c r="L194" s="19">
        <v>34711868.715384513</v>
      </c>
      <c r="M194" s="29">
        <v>39578475.32820566</v>
      </c>
      <c r="N194" s="26">
        <v>550000</v>
      </c>
      <c r="O194" s="26">
        <v>47128128.891160756</v>
      </c>
      <c r="P194" s="19">
        <v>34767371.403846025</v>
      </c>
      <c r="Q194" s="29">
        <v>42229294.933006138</v>
      </c>
      <c r="R194" s="26">
        <v>600000</v>
      </c>
      <c r="S194" s="26">
        <v>50084767.75877212</v>
      </c>
      <c r="T194" s="19">
        <v>34767371.403846025</v>
      </c>
      <c r="U194" s="29">
        <v>43945269.913856365</v>
      </c>
      <c r="V194" s="26">
        <v>650000</v>
      </c>
      <c r="W194" s="26">
        <v>52003203.499662817</v>
      </c>
      <c r="X194" s="19">
        <v>34767371.403846025</v>
      </c>
      <c r="Y194" s="29">
        <v>44726862.080657989</v>
      </c>
      <c r="Z194" s="26">
        <v>700000</v>
      </c>
      <c r="AA194" s="26">
        <v>52800000</v>
      </c>
      <c r="AB194" s="19">
        <v>34767371.403846025</v>
      </c>
      <c r="AC194" s="29">
        <v>44779752.177581079</v>
      </c>
      <c r="AD194" s="26">
        <v>716180.11733178794</v>
      </c>
      <c r="AE194" s="26">
        <v>52800000</v>
      </c>
      <c r="AF194" s="19">
        <v>34767371.403846025</v>
      </c>
      <c r="AG194" s="29">
        <v>44779752.177581079</v>
      </c>
      <c r="AH194" s="26">
        <v>716180.11733178794</v>
      </c>
      <c r="AI194" s="26">
        <v>52800000</v>
      </c>
      <c r="AJ194" s="19">
        <v>34767371.403846025</v>
      </c>
      <c r="AK194" s="29">
        <v>44779752.177581079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39103917.504935443</v>
      </c>
      <c r="H195" s="19">
        <v>34212620.796703279</v>
      </c>
      <c r="I195" s="29">
        <v>36107822.094277062</v>
      </c>
      <c r="J195" s="19">
        <v>500000</v>
      </c>
      <c r="K195" s="19">
        <v>43206418.463177294</v>
      </c>
      <c r="L195" s="19">
        <v>35193726.715384513</v>
      </c>
      <c r="M195" s="29">
        <v>39643622.235843033</v>
      </c>
      <c r="N195" s="26">
        <v>550000</v>
      </c>
      <c r="O195" s="26">
        <v>47179631.674127787</v>
      </c>
      <c r="P195" s="19">
        <v>35265868.620878994</v>
      </c>
      <c r="Q195" s="29">
        <v>42339441.84064351</v>
      </c>
      <c r="R195" s="26">
        <v>600000</v>
      </c>
      <c r="S195" s="26">
        <v>50186270.541739151</v>
      </c>
      <c r="T195" s="19">
        <v>35265868.620878994</v>
      </c>
      <c r="U195" s="29">
        <v>44100416.82149373</v>
      </c>
      <c r="V195" s="26">
        <v>650000</v>
      </c>
      <c r="W195" s="26">
        <v>52154706.282629848</v>
      </c>
      <c r="X195" s="19">
        <v>35265868.620878994</v>
      </c>
      <c r="Y195" s="29">
        <v>44927008.988295361</v>
      </c>
      <c r="Z195" s="26">
        <v>700000</v>
      </c>
      <c r="AA195" s="26">
        <v>52800000</v>
      </c>
      <c r="AB195" s="19">
        <v>35265868.620878994</v>
      </c>
      <c r="AC195" s="29">
        <v>44996122.542928115</v>
      </c>
      <c r="AD195" s="26">
        <v>718587.81999228895</v>
      </c>
      <c r="AE195" s="26">
        <v>52800000</v>
      </c>
      <c r="AF195" s="19">
        <v>35265868.620878994</v>
      </c>
      <c r="AG195" s="29">
        <v>44996122.542928115</v>
      </c>
      <c r="AH195" s="26">
        <v>718587.81999228895</v>
      </c>
      <c r="AI195" s="26">
        <v>52800000</v>
      </c>
      <c r="AJ195" s="19">
        <v>35265868.620878994</v>
      </c>
      <c r="AK195" s="29">
        <v>44996122.542928115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39122059.504935443</v>
      </c>
      <c r="H196" s="19">
        <v>34644478.796703279</v>
      </c>
      <c r="I196" s="29">
        <v>36145742.794277065</v>
      </c>
      <c r="J196" s="19">
        <v>500000</v>
      </c>
      <c r="K196" s="19">
        <v>43224560.463177294</v>
      </c>
      <c r="L196" s="19">
        <v>35675584.715384513</v>
      </c>
      <c r="M196" s="29">
        <v>39706918.212903477</v>
      </c>
      <c r="N196" s="26">
        <v>550000</v>
      </c>
      <c r="O196" s="26">
        <v>47228956.891710207</v>
      </c>
      <c r="P196" s="19">
        <v>35766543.403296575</v>
      </c>
      <c r="Q196" s="29">
        <v>42447737.817703955</v>
      </c>
      <c r="R196" s="26">
        <v>600000</v>
      </c>
      <c r="S196" s="26">
        <v>50285595.75932157</v>
      </c>
      <c r="T196" s="19">
        <v>35766543.403296575</v>
      </c>
      <c r="U196" s="29">
        <v>44253712.798554182</v>
      </c>
      <c r="V196" s="26">
        <v>650000</v>
      </c>
      <c r="W196" s="26">
        <v>52304031.500212267</v>
      </c>
      <c r="X196" s="19">
        <v>35766543.403296575</v>
      </c>
      <c r="Y196" s="29">
        <v>45125304.965355806</v>
      </c>
      <c r="Z196" s="26">
        <v>700000</v>
      </c>
      <c r="AA196" s="26">
        <v>52800000</v>
      </c>
      <c r="AB196" s="19">
        <v>35766543.403296575</v>
      </c>
      <c r="AC196" s="29">
        <v>45212808.910092667</v>
      </c>
      <c r="AD196" s="26">
        <v>720995.52265278995</v>
      </c>
      <c r="AE196" s="26">
        <v>52800000</v>
      </c>
      <c r="AF196" s="19">
        <v>35766543.403296575</v>
      </c>
      <c r="AG196" s="29">
        <v>45212808.910092667</v>
      </c>
      <c r="AH196" s="26">
        <v>720995.52265278995</v>
      </c>
      <c r="AI196" s="26">
        <v>52800000</v>
      </c>
      <c r="AJ196" s="19">
        <v>35766543.403296575</v>
      </c>
      <c r="AK196" s="29">
        <v>45212808.910092667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39140201.504935443</v>
      </c>
      <c r="H197" s="19">
        <v>35076336.796703279</v>
      </c>
      <c r="I197" s="29">
        <v>36183663.49427706</v>
      </c>
      <c r="J197" s="19">
        <v>500000</v>
      </c>
      <c r="K197" s="19">
        <v>43242702.463177294</v>
      </c>
      <c r="L197" s="19">
        <v>36157442.715384513</v>
      </c>
      <c r="M197" s="29">
        <v>39768363.259386994</v>
      </c>
      <c r="N197" s="26">
        <v>550000</v>
      </c>
      <c r="O197" s="26">
        <v>47276104.543908015</v>
      </c>
      <c r="P197" s="19">
        <v>36269395.751098767</v>
      </c>
      <c r="Q197" s="29">
        <v>42554182.864187472</v>
      </c>
      <c r="R197" s="26">
        <v>600000</v>
      </c>
      <c r="S197" s="26">
        <v>50382743.411519378</v>
      </c>
      <c r="T197" s="19">
        <v>36269395.751098767</v>
      </c>
      <c r="U197" s="29">
        <v>44405157.845037699</v>
      </c>
      <c r="V197" s="26">
        <v>650000</v>
      </c>
      <c r="W197" s="26">
        <v>52451179.152410075</v>
      </c>
      <c r="X197" s="19">
        <v>36269395.751098767</v>
      </c>
      <c r="Y197" s="29">
        <v>45321750.011839323</v>
      </c>
      <c r="Z197" s="26">
        <v>700000</v>
      </c>
      <c r="AA197" s="26">
        <v>52800000</v>
      </c>
      <c r="AB197" s="19">
        <v>36269395.751098767</v>
      </c>
      <c r="AC197" s="29">
        <v>45429811.279074743</v>
      </c>
      <c r="AD197" s="26">
        <v>723403.22531329095</v>
      </c>
      <c r="AE197" s="26">
        <v>52800000</v>
      </c>
      <c r="AF197" s="19">
        <v>36269395.751098767</v>
      </c>
      <c r="AG197" s="29">
        <v>45429811.279074743</v>
      </c>
      <c r="AH197" s="26">
        <v>723403.22531329095</v>
      </c>
      <c r="AI197" s="26">
        <v>52800000</v>
      </c>
      <c r="AJ197" s="19">
        <v>36269395.751098767</v>
      </c>
      <c r="AK197" s="29">
        <v>45429811.279074743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39158343.504935443</v>
      </c>
      <c r="H198" s="19">
        <v>35508194.796703279</v>
      </c>
      <c r="I198" s="29">
        <v>36221584.19427707</v>
      </c>
      <c r="J198" s="19">
        <v>500000</v>
      </c>
      <c r="K198" s="19">
        <v>43260844.463177294</v>
      </c>
      <c r="L198" s="19">
        <v>36639300.715384513</v>
      </c>
      <c r="M198" s="29">
        <v>39827957.37529359</v>
      </c>
      <c r="N198" s="26">
        <v>550000</v>
      </c>
      <c r="O198" s="26">
        <v>47321074.630721211</v>
      </c>
      <c r="P198" s="19">
        <v>36774425.66428557</v>
      </c>
      <c r="Q198" s="29">
        <v>42658776.980094068</v>
      </c>
      <c r="R198" s="26">
        <v>600000</v>
      </c>
      <c r="S198" s="26">
        <v>50477713.498332575</v>
      </c>
      <c r="T198" s="19">
        <v>36774425.66428557</v>
      </c>
      <c r="U198" s="29">
        <v>44554751.960944295</v>
      </c>
      <c r="V198" s="26">
        <v>650000</v>
      </c>
      <c r="W198" s="26">
        <v>52596149.239223272</v>
      </c>
      <c r="X198" s="19">
        <v>36774425.66428557</v>
      </c>
      <c r="Y198" s="29">
        <v>45516344.127745919</v>
      </c>
      <c r="Z198" s="26">
        <v>700000</v>
      </c>
      <c r="AA198" s="26">
        <v>52800000</v>
      </c>
      <c r="AB198" s="19">
        <v>36774425.66428557</v>
      </c>
      <c r="AC198" s="29">
        <v>45647129.64987433</v>
      </c>
      <c r="AD198" s="26">
        <v>725810.92797377706</v>
      </c>
      <c r="AE198" s="26">
        <v>52800000</v>
      </c>
      <c r="AF198" s="19">
        <v>36774425.66428557</v>
      </c>
      <c r="AG198" s="29">
        <v>45647129.64987433</v>
      </c>
      <c r="AH198" s="26">
        <v>725810.92797377706</v>
      </c>
      <c r="AI198" s="26">
        <v>52800000</v>
      </c>
      <c r="AJ198" s="19">
        <v>36774425.66428557</v>
      </c>
      <c r="AK198" s="29">
        <v>45647129.64987433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39176485.504935443</v>
      </c>
      <c r="H199" s="19">
        <v>35940052.796703279</v>
      </c>
      <c r="I199" s="29">
        <v>36259504.894277066</v>
      </c>
      <c r="J199" s="19">
        <v>500000</v>
      </c>
      <c r="K199" s="19">
        <v>43278986.463177294</v>
      </c>
      <c r="L199" s="19">
        <v>37121158.715384513</v>
      </c>
      <c r="M199" s="29">
        <v>39885700.560623266</v>
      </c>
      <c r="N199" s="26">
        <v>550000</v>
      </c>
      <c r="O199" s="26">
        <v>47363867.152149782</v>
      </c>
      <c r="P199" s="19">
        <v>37281633.142857</v>
      </c>
      <c r="Q199" s="29">
        <v>42761520.165423743</v>
      </c>
      <c r="R199" s="26">
        <v>600000</v>
      </c>
      <c r="S199" s="26">
        <v>50570506.019761145</v>
      </c>
      <c r="T199" s="19">
        <v>37281633.142857</v>
      </c>
      <c r="U199" s="29">
        <v>44702495.146273971</v>
      </c>
      <c r="V199" s="26">
        <v>650000</v>
      </c>
      <c r="W199" s="26">
        <v>52738941.760651842</v>
      </c>
      <c r="X199" s="19">
        <v>37281633.142857</v>
      </c>
      <c r="Y199" s="29">
        <v>45709087.313075595</v>
      </c>
      <c r="Z199" s="26">
        <v>700000</v>
      </c>
      <c r="AA199" s="26">
        <v>52800000</v>
      </c>
      <c r="AB199" s="19">
        <v>37281633.142857</v>
      </c>
      <c r="AC199" s="29">
        <v>45864764.022491455</v>
      </c>
      <c r="AD199" s="26">
        <v>728218.63063427806</v>
      </c>
      <c r="AE199" s="26">
        <v>52800000</v>
      </c>
      <c r="AF199" s="19">
        <v>37281633.142857</v>
      </c>
      <c r="AG199" s="29">
        <v>45864764.022491455</v>
      </c>
      <c r="AH199" s="26">
        <v>728218.63063427806</v>
      </c>
      <c r="AI199" s="26">
        <v>52800000</v>
      </c>
      <c r="AJ199" s="19">
        <v>37281633.142857</v>
      </c>
      <c r="AK199" s="29">
        <v>45864764.022491455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39194627.504935443</v>
      </c>
      <c r="H200" s="19">
        <v>36371910.796703279</v>
      </c>
      <c r="I200" s="29">
        <v>36297425.594277062</v>
      </c>
      <c r="J200" s="19">
        <v>500000</v>
      </c>
      <c r="K200" s="19">
        <v>43297128.463177294</v>
      </c>
      <c r="L200" s="19">
        <v>37603016.715384513</v>
      </c>
      <c r="M200" s="29">
        <v>39941592.815376021</v>
      </c>
      <c r="N200" s="26">
        <v>550000</v>
      </c>
      <c r="O200" s="26">
        <v>47404482.10819374</v>
      </c>
      <c r="P200" s="19">
        <v>37791018.186813042</v>
      </c>
      <c r="Q200" s="29">
        <v>42862412.420176499</v>
      </c>
      <c r="R200" s="26">
        <v>600000</v>
      </c>
      <c r="S200" s="26">
        <v>50661120.975805104</v>
      </c>
      <c r="T200" s="19">
        <v>37791018.186813042</v>
      </c>
      <c r="U200" s="29">
        <v>44848387.401026726</v>
      </c>
      <c r="V200" s="26">
        <v>650000</v>
      </c>
      <c r="W200" s="26">
        <v>52800000</v>
      </c>
      <c r="X200" s="19">
        <v>37791018.186813042</v>
      </c>
      <c r="Y200" s="29">
        <v>45899979.56782835</v>
      </c>
      <c r="Z200" s="26">
        <v>700000</v>
      </c>
      <c r="AA200" s="26">
        <v>52800000</v>
      </c>
      <c r="AB200" s="19">
        <v>37791018.186813042</v>
      </c>
      <c r="AC200" s="29">
        <v>46082714.396926112</v>
      </c>
      <c r="AD200" s="26">
        <v>730626.33329477906</v>
      </c>
      <c r="AE200" s="26">
        <v>52800000</v>
      </c>
      <c r="AF200" s="19">
        <v>37791018.186813042</v>
      </c>
      <c r="AG200" s="29">
        <v>46082714.396926112</v>
      </c>
      <c r="AH200" s="26">
        <v>730626.33329477906</v>
      </c>
      <c r="AI200" s="26">
        <v>52800000</v>
      </c>
      <c r="AJ200" s="19">
        <v>37791018.186813042</v>
      </c>
      <c r="AK200" s="29">
        <v>46082714.396926112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39212769.504935443</v>
      </c>
      <c r="H201" s="19">
        <v>36803768.796703279</v>
      </c>
      <c r="I201" s="29">
        <v>36335346.294277065</v>
      </c>
      <c r="J201" s="19">
        <v>500000</v>
      </c>
      <c r="K201" s="19">
        <v>43315270.463177294</v>
      </c>
      <c r="L201" s="19">
        <v>38084874.715384513</v>
      </c>
      <c r="M201" s="29">
        <v>39995634.139551841</v>
      </c>
      <c r="N201" s="26">
        <v>550000</v>
      </c>
      <c r="O201" s="26">
        <v>47442919.498853087</v>
      </c>
      <c r="P201" s="19">
        <v>38302580.796153694</v>
      </c>
      <c r="Q201" s="29">
        <v>42961453.744352318</v>
      </c>
      <c r="R201" s="26">
        <v>600000</v>
      </c>
      <c r="S201" s="26">
        <v>50749558.366464451</v>
      </c>
      <c r="T201" s="19">
        <v>38302580.796153694</v>
      </c>
      <c r="U201" s="29">
        <v>44992428.725202546</v>
      </c>
      <c r="V201" s="26">
        <v>650000</v>
      </c>
      <c r="W201" s="26">
        <v>52800000</v>
      </c>
      <c r="X201" s="19">
        <v>38302580.796153694</v>
      </c>
      <c r="Y201" s="29">
        <v>46089020.89200417</v>
      </c>
      <c r="Z201" s="26">
        <v>700000</v>
      </c>
      <c r="AA201" s="26">
        <v>52800000</v>
      </c>
      <c r="AB201" s="19">
        <v>38302580.796153694</v>
      </c>
      <c r="AC201" s="29">
        <v>46300980.773178287</v>
      </c>
      <c r="AD201" s="26">
        <v>733034.03595528007</v>
      </c>
      <c r="AE201" s="26">
        <v>52800000</v>
      </c>
      <c r="AF201" s="19">
        <v>38302580.796153694</v>
      </c>
      <c r="AG201" s="29">
        <v>46300980.773178287</v>
      </c>
      <c r="AH201" s="26">
        <v>733034.03595528007</v>
      </c>
      <c r="AI201" s="26">
        <v>52800000</v>
      </c>
      <c r="AJ201" s="19">
        <v>38302580.796153694</v>
      </c>
      <c r="AK201" s="29">
        <v>46300980.773178287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39230911.504935443</v>
      </c>
      <c r="H202" s="19">
        <v>37235626.796703279</v>
      </c>
      <c r="I202" s="29">
        <v>36373266.99427706</v>
      </c>
      <c r="J202" s="19">
        <v>500000</v>
      </c>
      <c r="K202" s="19">
        <v>43333412.463177294</v>
      </c>
      <c r="L202" s="19">
        <v>38566732.715384513</v>
      </c>
      <c r="M202" s="29">
        <v>40047824.533150747</v>
      </c>
      <c r="N202" s="26">
        <v>550000</v>
      </c>
      <c r="O202" s="26">
        <v>47479179.324127823</v>
      </c>
      <c r="P202" s="19">
        <v>38816320.970878959</v>
      </c>
      <c r="Q202" s="29">
        <v>43058644.137951225</v>
      </c>
      <c r="R202" s="26">
        <v>600000</v>
      </c>
      <c r="S202" s="26">
        <v>50835818.191739187</v>
      </c>
      <c r="T202" s="19">
        <v>38816320.970878959</v>
      </c>
      <c r="U202" s="29">
        <v>45134619.118801452</v>
      </c>
      <c r="V202" s="26">
        <v>650000</v>
      </c>
      <c r="W202" s="26">
        <v>52800000</v>
      </c>
      <c r="X202" s="19">
        <v>38816320.970878959</v>
      </c>
      <c r="Y202" s="29">
        <v>46276211.285603084</v>
      </c>
      <c r="Z202" s="26">
        <v>700000</v>
      </c>
      <c r="AA202" s="26">
        <v>52800000</v>
      </c>
      <c r="AB202" s="19">
        <v>38816320.970878959</v>
      </c>
      <c r="AC202" s="29">
        <v>46519563.151247978</v>
      </c>
      <c r="AD202" s="26">
        <v>735441.73861576617</v>
      </c>
      <c r="AE202" s="26">
        <v>52800000</v>
      </c>
      <c r="AF202" s="19">
        <v>38816320.970878959</v>
      </c>
      <c r="AG202" s="29">
        <v>46519563.151247978</v>
      </c>
      <c r="AH202" s="26">
        <v>735441.73861576617</v>
      </c>
      <c r="AI202" s="26">
        <v>52800000</v>
      </c>
      <c r="AJ202" s="19">
        <v>38816320.970878959</v>
      </c>
      <c r="AK202" s="29">
        <v>46519563.151247978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39249053.504935443</v>
      </c>
      <c r="H203" s="19">
        <v>37667484.796703279</v>
      </c>
      <c r="I203" s="29">
        <v>36411187.69427707</v>
      </c>
      <c r="J203" s="19">
        <v>500000</v>
      </c>
      <c r="K203" s="19">
        <v>43351554.463177294</v>
      </c>
      <c r="L203" s="19">
        <v>39048590.715384513</v>
      </c>
      <c r="M203" s="29">
        <v>40098163.996172726</v>
      </c>
      <c r="N203" s="26">
        <v>550000</v>
      </c>
      <c r="O203" s="26">
        <v>47513261.584017932</v>
      </c>
      <c r="P203" s="19">
        <v>39332238.710988849</v>
      </c>
      <c r="Q203" s="29">
        <v>43153983.600973204</v>
      </c>
      <c r="R203" s="26">
        <v>600000</v>
      </c>
      <c r="S203" s="26">
        <v>50919900.451629296</v>
      </c>
      <c r="T203" s="19">
        <v>39332238.710988849</v>
      </c>
      <c r="U203" s="29">
        <v>45274958.581823438</v>
      </c>
      <c r="V203" s="26">
        <v>650000</v>
      </c>
      <c r="W203" s="26">
        <v>52800000</v>
      </c>
      <c r="X203" s="19">
        <v>39332238.710988849</v>
      </c>
      <c r="Y203" s="29">
        <v>46461550.74862507</v>
      </c>
      <c r="Z203" s="26">
        <v>700000</v>
      </c>
      <c r="AA203" s="26">
        <v>52800000</v>
      </c>
      <c r="AB203" s="19">
        <v>39332238.710988849</v>
      </c>
      <c r="AC203" s="29">
        <v>46738461.531135201</v>
      </c>
      <c r="AD203" s="26">
        <v>737849.44127626717</v>
      </c>
      <c r="AE203" s="26">
        <v>52800000</v>
      </c>
      <c r="AF203" s="19">
        <v>39332238.710988849</v>
      </c>
      <c r="AG203" s="29">
        <v>46738461.531135201</v>
      </c>
      <c r="AH203" s="26">
        <v>737849.44127626717</v>
      </c>
      <c r="AI203" s="26">
        <v>52800000</v>
      </c>
      <c r="AJ203" s="19">
        <v>39332238.710988849</v>
      </c>
      <c r="AK203" s="29">
        <v>46738461.531135201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39267195.504935443</v>
      </c>
      <c r="H204" s="19">
        <v>38099342.796703279</v>
      </c>
      <c r="I204" s="29">
        <v>36449108.394277066</v>
      </c>
      <c r="J204" s="19">
        <v>500000</v>
      </c>
      <c r="K204" s="19">
        <v>43369696.463177294</v>
      </c>
      <c r="L204" s="19">
        <v>39530448.715384513</v>
      </c>
      <c r="M204" s="29">
        <v>40146652.528617792</v>
      </c>
      <c r="N204" s="26">
        <v>550000</v>
      </c>
      <c r="O204" s="26">
        <v>47545166.27852343</v>
      </c>
      <c r="P204" s="19">
        <v>39850334.016483352</v>
      </c>
      <c r="Q204" s="29">
        <v>43247472.133418269</v>
      </c>
      <c r="R204" s="26">
        <v>600000</v>
      </c>
      <c r="S204" s="26">
        <v>51001805.146134794</v>
      </c>
      <c r="T204" s="19">
        <v>39850334.016483352</v>
      </c>
      <c r="U204" s="29">
        <v>45413447.114268497</v>
      </c>
      <c r="V204" s="26">
        <v>650000</v>
      </c>
      <c r="W204" s="26">
        <v>52800000</v>
      </c>
      <c r="X204" s="19">
        <v>39850334.016483352</v>
      </c>
      <c r="Y204" s="29">
        <v>46645039.281070128</v>
      </c>
      <c r="Z204" s="26">
        <v>700000</v>
      </c>
      <c r="AA204" s="26">
        <v>52800000</v>
      </c>
      <c r="AB204" s="19">
        <v>39850334.016483352</v>
      </c>
      <c r="AC204" s="29">
        <v>46957675.912839957</v>
      </c>
      <c r="AD204" s="26">
        <v>740257.14393676817</v>
      </c>
      <c r="AE204" s="26">
        <v>52800000</v>
      </c>
      <c r="AF204" s="19">
        <v>39850334.016483352</v>
      </c>
      <c r="AG204" s="29">
        <v>46957675.912839957</v>
      </c>
      <c r="AH204" s="26">
        <v>740257.14393676817</v>
      </c>
      <c r="AI204" s="26">
        <v>52800000</v>
      </c>
      <c r="AJ204" s="19">
        <v>39850334.016483352</v>
      </c>
      <c r="AK204" s="29">
        <v>46957675.912839957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39285337.504935443</v>
      </c>
      <c r="H205" s="19">
        <v>38531200.796703279</v>
      </c>
      <c r="I205" s="29">
        <v>36487029.094277062</v>
      </c>
      <c r="J205" s="19">
        <v>500000</v>
      </c>
      <c r="K205" s="19">
        <v>43387838.463177294</v>
      </c>
      <c r="L205" s="19">
        <v>40012306.715384513</v>
      </c>
      <c r="M205" s="29">
        <v>40193290.130485922</v>
      </c>
      <c r="N205" s="26">
        <v>550000</v>
      </c>
      <c r="O205" s="26">
        <v>47574893.407644317</v>
      </c>
      <c r="P205" s="19">
        <v>40370606.887362465</v>
      </c>
      <c r="Q205" s="29">
        <v>43339109.7352864</v>
      </c>
      <c r="R205" s="26">
        <v>600000</v>
      </c>
      <c r="S205" s="26">
        <v>51081532.27525568</v>
      </c>
      <c r="T205" s="19">
        <v>40370606.887362465</v>
      </c>
      <c r="U205" s="29">
        <v>45550084.716136634</v>
      </c>
      <c r="V205" s="26">
        <v>650000</v>
      </c>
      <c r="W205" s="26">
        <v>52800000</v>
      </c>
      <c r="X205" s="19">
        <v>40370606.887362465</v>
      </c>
      <c r="Y205" s="29">
        <v>46826676.882938266</v>
      </c>
      <c r="Z205" s="26">
        <v>700000</v>
      </c>
      <c r="AA205" s="26">
        <v>52800000</v>
      </c>
      <c r="AB205" s="19">
        <v>40370606.887362465</v>
      </c>
      <c r="AC205" s="29">
        <v>47177206.296362221</v>
      </c>
      <c r="AD205" s="26">
        <v>742664.84659726918</v>
      </c>
      <c r="AE205" s="26">
        <v>52800000</v>
      </c>
      <c r="AF205" s="19">
        <v>40370606.887362465</v>
      </c>
      <c r="AG205" s="29">
        <v>47177206.296362221</v>
      </c>
      <c r="AH205" s="26">
        <v>742664.84659726918</v>
      </c>
      <c r="AI205" s="26">
        <v>52800000</v>
      </c>
      <c r="AJ205" s="19">
        <v>40370606.887362465</v>
      </c>
      <c r="AK205" s="29">
        <v>47177206.296362221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39303479.504935443</v>
      </c>
      <c r="H206" s="19">
        <v>38531200.796703279</v>
      </c>
      <c r="I206" s="29">
        <v>36524949.794277065</v>
      </c>
      <c r="J206" s="19">
        <v>500000</v>
      </c>
      <c r="K206" s="19">
        <v>43405980.463177294</v>
      </c>
      <c r="L206" s="19">
        <v>40494164.715384513</v>
      </c>
      <c r="M206" s="29">
        <v>40238076.801777139</v>
      </c>
      <c r="N206" s="26">
        <v>550000</v>
      </c>
      <c r="O206" s="26">
        <v>47602442.971380576</v>
      </c>
      <c r="P206" s="19">
        <v>40893057.323626205</v>
      </c>
      <c r="Q206" s="29">
        <v>43428896.406577617</v>
      </c>
      <c r="R206" s="26">
        <v>600000</v>
      </c>
      <c r="S206" s="26">
        <v>51159081.83899194</v>
      </c>
      <c r="T206" s="19">
        <v>40893057.323626205</v>
      </c>
      <c r="U206" s="29">
        <v>45684871.387427844</v>
      </c>
      <c r="V206" s="26">
        <v>650000</v>
      </c>
      <c r="W206" s="26">
        <v>52800000</v>
      </c>
      <c r="X206" s="19">
        <v>40893057.323626205</v>
      </c>
      <c r="Y206" s="29">
        <v>47006463.554229476</v>
      </c>
      <c r="Z206" s="26">
        <v>700000</v>
      </c>
      <c r="AA206" s="26">
        <v>52800000</v>
      </c>
      <c r="AB206" s="19">
        <v>40893057.323626205</v>
      </c>
      <c r="AC206" s="29">
        <v>47397052.681702018</v>
      </c>
      <c r="AD206" s="26">
        <v>745072.54925775528</v>
      </c>
      <c r="AE206" s="26">
        <v>52800000</v>
      </c>
      <c r="AF206" s="19">
        <v>40893057.323626205</v>
      </c>
      <c r="AG206" s="29">
        <v>47397052.681702018</v>
      </c>
      <c r="AH206" s="26">
        <v>745072.54925775528</v>
      </c>
      <c r="AI206" s="26">
        <v>52800000</v>
      </c>
      <c r="AJ206" s="19">
        <v>40893057.323626205</v>
      </c>
      <c r="AK206" s="29">
        <v>47397052.681702018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39723479.504935443</v>
      </c>
      <c r="H207" s="19">
        <v>38531200.796703279</v>
      </c>
      <c r="I207" s="29">
        <v>36562870.49427706</v>
      </c>
      <c r="J207" s="19">
        <v>500000</v>
      </c>
      <c r="K207" s="19">
        <v>43424122.463177294</v>
      </c>
      <c r="L207" s="19">
        <v>40976022.715384513</v>
      </c>
      <c r="M207" s="29">
        <v>40281012.542491429</v>
      </c>
      <c r="N207" s="26">
        <v>550000</v>
      </c>
      <c r="O207" s="26">
        <v>47627814.969732225</v>
      </c>
      <c r="P207" s="19">
        <v>41417685.325274557</v>
      </c>
      <c r="Q207" s="29">
        <v>43516832.147291906</v>
      </c>
      <c r="R207" s="26">
        <v>600000</v>
      </c>
      <c r="S207" s="26">
        <v>51234453.837343588</v>
      </c>
      <c r="T207" s="19">
        <v>41417685.325274557</v>
      </c>
      <c r="U207" s="29">
        <v>45817807.128142133</v>
      </c>
      <c r="V207" s="26">
        <v>650000</v>
      </c>
      <c r="W207" s="26">
        <v>52800000</v>
      </c>
      <c r="X207" s="19">
        <v>41417685.325274557</v>
      </c>
      <c r="Y207" s="29">
        <v>47184399.294943757</v>
      </c>
      <c r="Z207" s="26">
        <v>700000</v>
      </c>
      <c r="AA207" s="26">
        <v>52800000</v>
      </c>
      <c r="AB207" s="19">
        <v>41417685.325274557</v>
      </c>
      <c r="AC207" s="29">
        <v>47617215.068859331</v>
      </c>
      <c r="AD207" s="26">
        <v>747480.25191825628</v>
      </c>
      <c r="AE207" s="26">
        <v>52800000</v>
      </c>
      <c r="AF207" s="19">
        <v>41417685.325274557</v>
      </c>
      <c r="AG207" s="29">
        <v>47617215.068859331</v>
      </c>
      <c r="AH207" s="26">
        <v>747480.25191825628</v>
      </c>
      <c r="AI207" s="26">
        <v>52800000</v>
      </c>
      <c r="AJ207" s="19">
        <v>41417685.325274557</v>
      </c>
      <c r="AK207" s="29">
        <v>47617215.068859331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40143479.504935443</v>
      </c>
      <c r="H208" s="19">
        <v>38531200.796703279</v>
      </c>
      <c r="I208" s="29">
        <v>36600791.19427707</v>
      </c>
      <c r="J208" s="19">
        <v>500000</v>
      </c>
      <c r="K208" s="19">
        <v>43442264.463177294</v>
      </c>
      <c r="L208" s="19">
        <v>41457880.715384513</v>
      </c>
      <c r="M208" s="29">
        <v>40322097.35262879</v>
      </c>
      <c r="N208" s="26">
        <v>550000</v>
      </c>
      <c r="O208" s="26">
        <v>47651009.402699262</v>
      </c>
      <c r="P208" s="19">
        <v>41944490.89230752</v>
      </c>
      <c r="Q208" s="29">
        <v>43602916.957429267</v>
      </c>
      <c r="R208" s="26">
        <v>600000</v>
      </c>
      <c r="S208" s="26">
        <v>51307648.270310625</v>
      </c>
      <c r="T208" s="19">
        <v>41944490.89230752</v>
      </c>
      <c r="U208" s="29">
        <v>45948891.938279495</v>
      </c>
      <c r="V208" s="26">
        <v>650000</v>
      </c>
      <c r="W208" s="26">
        <v>52800000</v>
      </c>
      <c r="X208" s="19">
        <v>41944490.89230752</v>
      </c>
      <c r="Y208" s="29">
        <v>47360484.105081126</v>
      </c>
      <c r="Z208" s="26">
        <v>700000</v>
      </c>
      <c r="AA208" s="26">
        <v>52800000</v>
      </c>
      <c r="AB208" s="19">
        <v>41944490.89230752</v>
      </c>
      <c r="AC208" s="29">
        <v>47837693.457834177</v>
      </c>
      <c r="AD208" s="26">
        <v>749887.95457875729</v>
      </c>
      <c r="AE208" s="26">
        <v>52800000</v>
      </c>
      <c r="AF208" s="19">
        <v>41944490.89230752</v>
      </c>
      <c r="AG208" s="29">
        <v>47837693.457834177</v>
      </c>
      <c r="AH208" s="26">
        <v>749887.95457875729</v>
      </c>
      <c r="AI208" s="26">
        <v>52800000</v>
      </c>
      <c r="AJ208" s="19">
        <v>41944490.89230752</v>
      </c>
      <c r="AK208" s="29">
        <v>47837693.457834177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40563479.504935443</v>
      </c>
      <c r="H209" s="19">
        <v>38531200.796703279</v>
      </c>
      <c r="I209" s="29">
        <v>36638711.894277066</v>
      </c>
      <c r="J209" s="19">
        <v>500000</v>
      </c>
      <c r="K209" s="19">
        <v>43460406.463177294</v>
      </c>
      <c r="L209" s="19">
        <v>41939738.715384513</v>
      </c>
      <c r="M209" s="29">
        <v>40362518.052628793</v>
      </c>
      <c r="N209" s="26">
        <v>550000</v>
      </c>
      <c r="O209" s="26">
        <v>47672026.270281687</v>
      </c>
      <c r="P209" s="19">
        <v>42473474.024725094</v>
      </c>
      <c r="Q209" s="29">
        <v>43687150.836989708</v>
      </c>
      <c r="R209" s="26">
        <v>600000</v>
      </c>
      <c r="S209" s="26">
        <v>51378665.137893051</v>
      </c>
      <c r="T209" s="19">
        <v>42473474.024725094</v>
      </c>
      <c r="U209" s="29">
        <v>46078125.817839935</v>
      </c>
      <c r="V209" s="26">
        <v>650000</v>
      </c>
      <c r="W209" s="26">
        <v>52800000</v>
      </c>
      <c r="X209" s="19">
        <v>42473474.024725094</v>
      </c>
      <c r="Y209" s="29">
        <v>47534717.984641559</v>
      </c>
      <c r="Z209" s="26">
        <v>700000</v>
      </c>
      <c r="AA209" s="26">
        <v>52800000</v>
      </c>
      <c r="AB209" s="19">
        <v>42473474.024725094</v>
      </c>
      <c r="AC209" s="29">
        <v>48056927.337394617</v>
      </c>
      <c r="AD209" s="26">
        <v>750000</v>
      </c>
      <c r="AE209" s="26">
        <v>52800000</v>
      </c>
      <c r="AF209" s="19">
        <v>42473474.024725094</v>
      </c>
      <c r="AG209" s="29">
        <v>48058487.848626547</v>
      </c>
      <c r="AH209" s="26">
        <v>752295.65723925829</v>
      </c>
      <c r="AI209" s="26">
        <v>52800000</v>
      </c>
      <c r="AJ209" s="19">
        <v>42473474.024725094</v>
      </c>
      <c r="AK209" s="29">
        <v>48058487.848626547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40983479.504935443</v>
      </c>
      <c r="H210" s="19">
        <v>38531200.796703279</v>
      </c>
      <c r="I210" s="29">
        <v>36676632.594277062</v>
      </c>
      <c r="J210" s="19">
        <v>500000</v>
      </c>
      <c r="K210" s="19">
        <v>43478548.463177294</v>
      </c>
      <c r="L210" s="19">
        <v>42421596.715384513</v>
      </c>
      <c r="M210" s="29">
        <v>40402938.752628788</v>
      </c>
      <c r="N210" s="26">
        <v>550000</v>
      </c>
      <c r="O210" s="26">
        <v>47690865.572479486</v>
      </c>
      <c r="P210" s="19">
        <v>43004634.722527295</v>
      </c>
      <c r="Q210" s="29">
        <v>43769533.785973229</v>
      </c>
      <c r="R210" s="26">
        <v>600000</v>
      </c>
      <c r="S210" s="26">
        <v>51447504.44009085</v>
      </c>
      <c r="T210" s="19">
        <v>43004634.722527295</v>
      </c>
      <c r="U210" s="29">
        <v>46205508.766823456</v>
      </c>
      <c r="V210" s="26">
        <v>650000</v>
      </c>
      <c r="W210" s="26">
        <v>52800000</v>
      </c>
      <c r="X210" s="19">
        <v>43004634.722527295</v>
      </c>
      <c r="Y210" s="29">
        <v>47707100.93362508</v>
      </c>
      <c r="Z210" s="26">
        <v>700000</v>
      </c>
      <c r="AA210" s="26">
        <v>52800000</v>
      </c>
      <c r="AB210" s="19">
        <v>43004634.722527295</v>
      </c>
      <c r="AC210" s="29">
        <v>48274310.286378138</v>
      </c>
      <c r="AD210" s="26">
        <v>750000</v>
      </c>
      <c r="AE210" s="26">
        <v>52800000</v>
      </c>
      <c r="AF210" s="19">
        <v>43004634.722527295</v>
      </c>
      <c r="AG210" s="29">
        <v>48279598.241236433</v>
      </c>
      <c r="AH210" s="26">
        <v>754703.35989974439</v>
      </c>
      <c r="AI210" s="26">
        <v>52800000</v>
      </c>
      <c r="AJ210" s="19">
        <v>43004634.722527295</v>
      </c>
      <c r="AK210" s="29">
        <v>48279598.241236433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41403479.504935443</v>
      </c>
      <c r="H211" s="19">
        <v>38531200.796703279</v>
      </c>
      <c r="I211" s="29">
        <v>36714553.294277065</v>
      </c>
      <c r="J211" s="19">
        <v>500000</v>
      </c>
      <c r="K211" s="19">
        <v>43496690.463177294</v>
      </c>
      <c r="L211" s="19">
        <v>42903454.715384513</v>
      </c>
      <c r="M211" s="29">
        <v>40443359.452628791</v>
      </c>
      <c r="N211" s="26">
        <v>550000</v>
      </c>
      <c r="O211" s="26">
        <v>47707527.309292674</v>
      </c>
      <c r="P211" s="19">
        <v>43537972.985714108</v>
      </c>
      <c r="Q211" s="29">
        <v>43850065.804379828</v>
      </c>
      <c r="R211" s="26">
        <v>600000</v>
      </c>
      <c r="S211" s="26">
        <v>51514166.176904038</v>
      </c>
      <c r="T211" s="19">
        <v>43537972.985714108</v>
      </c>
      <c r="U211" s="29">
        <v>46331040.785230055</v>
      </c>
      <c r="V211" s="26">
        <v>650000</v>
      </c>
      <c r="W211" s="26">
        <v>52800000</v>
      </c>
      <c r="X211" s="19">
        <v>43537972.985714108</v>
      </c>
      <c r="Y211" s="29">
        <v>47877632.952031687</v>
      </c>
      <c r="Z211" s="26">
        <v>700000</v>
      </c>
      <c r="AA211" s="26">
        <v>52800000</v>
      </c>
      <c r="AB211" s="19">
        <v>43537972.985714108</v>
      </c>
      <c r="AC211" s="29">
        <v>48489842.304784738</v>
      </c>
      <c r="AD211" s="26">
        <v>750000</v>
      </c>
      <c r="AE211" s="26">
        <v>52800000</v>
      </c>
      <c r="AF211" s="19">
        <v>43537972.985714108</v>
      </c>
      <c r="AG211" s="29">
        <v>48501024.635663852</v>
      </c>
      <c r="AH211" s="26">
        <v>757111.06256024539</v>
      </c>
      <c r="AI211" s="26">
        <v>52800000</v>
      </c>
      <c r="AJ211" s="19">
        <v>43537972.985714108</v>
      </c>
      <c r="AK211" s="29">
        <v>48501024.635663852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41823479.504935443</v>
      </c>
      <c r="H212" s="19">
        <v>38531200.796703279</v>
      </c>
      <c r="I212" s="29">
        <v>36752473.99427706</v>
      </c>
      <c r="J212" s="19">
        <v>500000</v>
      </c>
      <c r="K212" s="19">
        <v>43514832.463177294</v>
      </c>
      <c r="L212" s="19">
        <v>42903454.715384513</v>
      </c>
      <c r="M212" s="29">
        <v>40483780.152628794</v>
      </c>
      <c r="N212" s="26">
        <v>550000</v>
      </c>
      <c r="O212" s="26">
        <v>47722011.48072125</v>
      </c>
      <c r="P212" s="19">
        <v>44073488.814285532</v>
      </c>
      <c r="Q212" s="29">
        <v>43928746.8922095</v>
      </c>
      <c r="R212" s="26">
        <v>600000</v>
      </c>
      <c r="S212" s="26">
        <v>51578650.348332614</v>
      </c>
      <c r="T212" s="19">
        <v>44073488.814285532</v>
      </c>
      <c r="U212" s="29">
        <v>46454721.87305972</v>
      </c>
      <c r="V212" s="26">
        <v>650000</v>
      </c>
      <c r="W212" s="26">
        <v>52800000</v>
      </c>
      <c r="X212" s="19">
        <v>44073488.814285532</v>
      </c>
      <c r="Y212" s="29">
        <v>48046314.039861351</v>
      </c>
      <c r="Z212" s="26">
        <v>700000</v>
      </c>
      <c r="AA212" s="26">
        <v>52800000</v>
      </c>
      <c r="AB212" s="19">
        <v>44073488.814285532</v>
      </c>
      <c r="AC212" s="29">
        <v>48703523.392614409</v>
      </c>
      <c r="AD212" s="26">
        <v>750000</v>
      </c>
      <c r="AE212" s="26">
        <v>52800000</v>
      </c>
      <c r="AF212" s="19">
        <v>44073488.814285532</v>
      </c>
      <c r="AG212" s="29">
        <v>48722767.031908795</v>
      </c>
      <c r="AH212" s="26">
        <v>759518.7652207464</v>
      </c>
      <c r="AI212" s="26">
        <v>52800000</v>
      </c>
      <c r="AJ212" s="19">
        <v>44073488.814285532</v>
      </c>
      <c r="AK212" s="29">
        <v>48722767.031908795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42243479.504935443</v>
      </c>
      <c r="H213" s="19">
        <v>38531200.796703279</v>
      </c>
      <c r="I213" s="29">
        <v>36790394.69427707</v>
      </c>
      <c r="J213" s="19">
        <v>500000</v>
      </c>
      <c r="K213" s="19">
        <v>43934832.463177294</v>
      </c>
      <c r="L213" s="19">
        <v>42903454.715384513</v>
      </c>
      <c r="M213" s="29">
        <v>40524200.85262879</v>
      </c>
      <c r="N213" s="26">
        <v>550000</v>
      </c>
      <c r="O213" s="26">
        <v>47734318.086765215</v>
      </c>
      <c r="P213" s="19">
        <v>44611182.208241567</v>
      </c>
      <c r="Q213" s="29">
        <v>44005577.049462251</v>
      </c>
      <c r="R213" s="26">
        <v>600000</v>
      </c>
      <c r="S213" s="26">
        <v>51640956.954376578</v>
      </c>
      <c r="T213" s="19">
        <v>44611182.208241567</v>
      </c>
      <c r="U213" s="29">
        <v>46576552.030312479</v>
      </c>
      <c r="V213" s="26">
        <v>650000</v>
      </c>
      <c r="W213" s="26">
        <v>52800000</v>
      </c>
      <c r="X213" s="19">
        <v>44611182.208241567</v>
      </c>
      <c r="Y213" s="29">
        <v>48213144.197114103</v>
      </c>
      <c r="Z213" s="26">
        <v>700000</v>
      </c>
      <c r="AA213" s="26">
        <v>52800000</v>
      </c>
      <c r="AB213" s="19">
        <v>44611182.208241567</v>
      </c>
      <c r="AC213" s="29">
        <v>48915353.549867153</v>
      </c>
      <c r="AD213" s="26">
        <v>750000</v>
      </c>
      <c r="AE213" s="26">
        <v>52800000</v>
      </c>
      <c r="AF213" s="19">
        <v>44611182.208241567</v>
      </c>
      <c r="AG213" s="29">
        <v>48944825.429971263</v>
      </c>
      <c r="AH213" s="26">
        <v>761926.4678812474</v>
      </c>
      <c r="AI213" s="26">
        <v>52800000</v>
      </c>
      <c r="AJ213" s="19">
        <v>44611182.208241567</v>
      </c>
      <c r="AK213" s="29">
        <v>48944825.429971263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42663479.504935443</v>
      </c>
      <c r="H214" s="19">
        <v>38531200.796703279</v>
      </c>
      <c r="I214" s="29">
        <v>36828315.394277066</v>
      </c>
      <c r="J214" s="19">
        <v>500000</v>
      </c>
      <c r="K214" s="19">
        <v>44354832.463177294</v>
      </c>
      <c r="L214" s="19">
        <v>42903454.715384513</v>
      </c>
      <c r="M214" s="29">
        <v>40564621.552628793</v>
      </c>
      <c r="N214" s="26">
        <v>550000</v>
      </c>
      <c r="O214" s="26">
        <v>47744447.127424553</v>
      </c>
      <c r="P214" s="19">
        <v>45151053.167582229</v>
      </c>
      <c r="Q214" s="29">
        <v>44080556.276138075</v>
      </c>
      <c r="R214" s="26">
        <v>600000</v>
      </c>
      <c r="S214" s="26">
        <v>51701085.995035917</v>
      </c>
      <c r="T214" s="19">
        <v>45151053.167582229</v>
      </c>
      <c r="U214" s="29">
        <v>46696531.256988302</v>
      </c>
      <c r="V214" s="26">
        <v>650000</v>
      </c>
      <c r="W214" s="26">
        <v>52800000</v>
      </c>
      <c r="X214" s="19">
        <v>45151053.167582229</v>
      </c>
      <c r="Y214" s="29">
        <v>48378123.423789933</v>
      </c>
      <c r="Z214" s="26">
        <v>700000</v>
      </c>
      <c r="AA214" s="26">
        <v>52800000</v>
      </c>
      <c r="AB214" s="19">
        <v>45151053.167582229</v>
      </c>
      <c r="AC214" s="29">
        <v>49125332.776542984</v>
      </c>
      <c r="AD214" s="26">
        <v>750000</v>
      </c>
      <c r="AE214" s="26">
        <v>52800000</v>
      </c>
      <c r="AF214" s="19">
        <v>45151053.167582229</v>
      </c>
      <c r="AG214" s="29">
        <v>49167199.829851262</v>
      </c>
      <c r="AH214" s="26">
        <v>764334.1705417335</v>
      </c>
      <c r="AI214" s="26">
        <v>52800000</v>
      </c>
      <c r="AJ214" s="19">
        <v>45151053.167582229</v>
      </c>
      <c r="AK214" s="29">
        <v>49167199.829851262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43083479.504935443</v>
      </c>
      <c r="H215" s="19">
        <v>38531200.796703279</v>
      </c>
      <c r="I215" s="29">
        <v>36866236.094277062</v>
      </c>
      <c r="J215" s="19">
        <v>500000</v>
      </c>
      <c r="K215" s="19">
        <v>44774832.463177294</v>
      </c>
      <c r="L215" s="19">
        <v>42903454.715384513</v>
      </c>
      <c r="M215" s="29">
        <v>40605042.252628788</v>
      </c>
      <c r="N215" s="26">
        <v>550000</v>
      </c>
      <c r="O215" s="26">
        <v>47752398.60269928</v>
      </c>
      <c r="P215" s="19">
        <v>45693101.692307502</v>
      </c>
      <c r="Q215" s="29">
        <v>44153684.572236985</v>
      </c>
      <c r="R215" s="26">
        <v>600000</v>
      </c>
      <c r="S215" s="26">
        <v>51759037.470310643</v>
      </c>
      <c r="T215" s="19">
        <v>45693101.692307502</v>
      </c>
      <c r="U215" s="29">
        <v>46814659.553087212</v>
      </c>
      <c r="V215" s="26">
        <v>650000</v>
      </c>
      <c r="W215" s="26">
        <v>52800000</v>
      </c>
      <c r="X215" s="19">
        <v>45693101.692307502</v>
      </c>
      <c r="Y215" s="29">
        <v>48541251.719888836</v>
      </c>
      <c r="Z215" s="26">
        <v>700000</v>
      </c>
      <c r="AA215" s="26">
        <v>52800000</v>
      </c>
      <c r="AB215" s="19">
        <v>45693101.692307502</v>
      </c>
      <c r="AC215" s="29">
        <v>49258368.5701923</v>
      </c>
      <c r="AD215" s="26">
        <v>750000</v>
      </c>
      <c r="AE215" s="26">
        <v>52800000</v>
      </c>
      <c r="AF215" s="19">
        <v>45693101.692307502</v>
      </c>
      <c r="AG215" s="29">
        <v>49258368.5701923</v>
      </c>
      <c r="AH215" s="26">
        <v>766741.87320223451</v>
      </c>
      <c r="AI215" s="26">
        <v>52800000</v>
      </c>
      <c r="AJ215" s="19">
        <v>45693101.692307502</v>
      </c>
      <c r="AK215" s="29">
        <v>49258368.5701923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43503479.504935443</v>
      </c>
      <c r="H216" s="19">
        <v>38531200.796703279</v>
      </c>
      <c r="I216" s="29">
        <v>36904156.794277065</v>
      </c>
      <c r="J216" s="19">
        <v>500000</v>
      </c>
      <c r="K216" s="19">
        <v>45194832.463177294</v>
      </c>
      <c r="L216" s="19">
        <v>42903454.715384513</v>
      </c>
      <c r="M216" s="29">
        <v>40645462.952628791</v>
      </c>
      <c r="N216" s="26">
        <v>550000</v>
      </c>
      <c r="O216" s="26">
        <v>47758172.512589395</v>
      </c>
      <c r="P216" s="19">
        <v>46237327.782417387</v>
      </c>
      <c r="Q216" s="29">
        <v>44224961.93775896</v>
      </c>
      <c r="R216" s="26">
        <v>600000</v>
      </c>
      <c r="S216" s="26">
        <v>51814811.380200759</v>
      </c>
      <c r="T216" s="19">
        <v>46237327.782417387</v>
      </c>
      <c r="U216" s="29">
        <v>46930936.918609187</v>
      </c>
      <c r="V216" s="26">
        <v>650000</v>
      </c>
      <c r="W216" s="26">
        <v>52800000</v>
      </c>
      <c r="X216" s="19">
        <v>46237327.782417387</v>
      </c>
      <c r="Y216" s="29">
        <v>48702529.085410818</v>
      </c>
      <c r="Z216" s="26">
        <v>700000</v>
      </c>
      <c r="AA216" s="26">
        <v>52800000</v>
      </c>
      <c r="AB216" s="19">
        <v>46237327.782417387</v>
      </c>
      <c r="AC216" s="29">
        <v>49283293.431043953</v>
      </c>
      <c r="AD216" s="26">
        <v>750000</v>
      </c>
      <c r="AE216" s="26">
        <v>52800000</v>
      </c>
      <c r="AF216" s="19">
        <v>46237327.782417387</v>
      </c>
      <c r="AG216" s="29">
        <v>49283293.431043953</v>
      </c>
      <c r="AH216" s="26">
        <v>769149.57586273551</v>
      </c>
      <c r="AI216" s="26">
        <v>52800000</v>
      </c>
      <c r="AJ216" s="19">
        <v>46237327.782417387</v>
      </c>
      <c r="AK216" s="29">
        <v>49283293.431043953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43923479.504935443</v>
      </c>
      <c r="H217" s="19">
        <v>38531200.796703279</v>
      </c>
      <c r="I217" s="29">
        <v>36942077.49427706</v>
      </c>
      <c r="J217" s="19">
        <v>500000</v>
      </c>
      <c r="K217" s="19">
        <v>45614832.463177294</v>
      </c>
      <c r="L217" s="19">
        <v>42903454.715384513</v>
      </c>
      <c r="M217" s="29">
        <v>40685883.652628794</v>
      </c>
      <c r="N217" s="26">
        <v>550000</v>
      </c>
      <c r="O217" s="26">
        <v>47761768.857094899</v>
      </c>
      <c r="P217" s="19">
        <v>46783731.437911883</v>
      </c>
      <c r="Q217" s="29">
        <v>44294388.372704022</v>
      </c>
      <c r="R217" s="26">
        <v>600000</v>
      </c>
      <c r="S217" s="26">
        <v>51868407.724706262</v>
      </c>
      <c r="T217" s="19">
        <v>46783731.437911883</v>
      </c>
      <c r="U217" s="29">
        <v>47045363.353554249</v>
      </c>
      <c r="V217" s="26">
        <v>650000</v>
      </c>
      <c r="W217" s="26">
        <v>52800000</v>
      </c>
      <c r="X217" s="19">
        <v>46783731.437911883</v>
      </c>
      <c r="Y217" s="29">
        <v>48861955.520355873</v>
      </c>
      <c r="Z217" s="26">
        <v>700000</v>
      </c>
      <c r="AA217" s="26">
        <v>52800000</v>
      </c>
      <c r="AB217" s="19">
        <v>46783731.437911883</v>
      </c>
      <c r="AC217" s="29">
        <v>49308327.170164831</v>
      </c>
      <c r="AD217" s="26">
        <v>750000</v>
      </c>
      <c r="AE217" s="26">
        <v>52800000</v>
      </c>
      <c r="AF217" s="19">
        <v>46783731.437911883</v>
      </c>
      <c r="AG217" s="29">
        <v>49308327.170164831</v>
      </c>
      <c r="AH217" s="26">
        <v>771557.27852323651</v>
      </c>
      <c r="AI217" s="26">
        <v>52800000</v>
      </c>
      <c r="AJ217" s="19">
        <v>46783731.437911883</v>
      </c>
      <c r="AK217" s="29">
        <v>49308327.170164831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44343479.504935443</v>
      </c>
      <c r="H218" s="19">
        <v>38531200.796703279</v>
      </c>
      <c r="I218" s="29">
        <v>36979998.19427707</v>
      </c>
      <c r="J218" s="19">
        <v>500000</v>
      </c>
      <c r="K218" s="19">
        <v>46034832.463177294</v>
      </c>
      <c r="L218" s="19">
        <v>42903454.715384513</v>
      </c>
      <c r="M218" s="29">
        <v>40726304.35262879</v>
      </c>
      <c r="N218" s="26">
        <v>550000</v>
      </c>
      <c r="O218" s="26">
        <v>47763187.636215776</v>
      </c>
      <c r="P218" s="19">
        <v>46783731.437911883</v>
      </c>
      <c r="Q218" s="29">
        <v>44361963.877072155</v>
      </c>
      <c r="R218" s="26">
        <v>600000</v>
      </c>
      <c r="S218" s="26">
        <v>51919826.50382714</v>
      </c>
      <c r="T218" s="19">
        <v>47332312.658791006</v>
      </c>
      <c r="U218" s="29">
        <v>47157938.857922375</v>
      </c>
      <c r="V218" s="26">
        <v>650000</v>
      </c>
      <c r="W218" s="26">
        <v>52800000</v>
      </c>
      <c r="X218" s="19">
        <v>47332312.658791006</v>
      </c>
      <c r="Y218" s="29">
        <v>49019531.024724007</v>
      </c>
      <c r="Z218" s="26">
        <v>700000</v>
      </c>
      <c r="AA218" s="26">
        <v>52800000</v>
      </c>
      <c r="AB218" s="19">
        <v>47332312.658791006</v>
      </c>
      <c r="AC218" s="29">
        <v>49333469.787554935</v>
      </c>
      <c r="AD218" s="26">
        <v>750000</v>
      </c>
      <c r="AE218" s="26">
        <v>52800000</v>
      </c>
      <c r="AF218" s="19">
        <v>47332312.658791006</v>
      </c>
      <c r="AG218" s="29">
        <v>49333469.787554935</v>
      </c>
      <c r="AH218" s="26">
        <v>773964.98118372262</v>
      </c>
      <c r="AI218" s="26">
        <v>52800000</v>
      </c>
      <c r="AJ218" s="19">
        <v>47332312.658791006</v>
      </c>
      <c r="AK218" s="29">
        <v>49333469.787554935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44763479.504935443</v>
      </c>
      <c r="H219" s="19">
        <v>38531200.796703279</v>
      </c>
      <c r="I219" s="29">
        <v>37017918.894277066</v>
      </c>
      <c r="J219" s="19">
        <v>500000</v>
      </c>
      <c r="K219" s="19">
        <v>46454832.463177294</v>
      </c>
      <c r="L219" s="19">
        <v>42903454.715384513</v>
      </c>
      <c r="M219" s="29">
        <v>40766725.052628793</v>
      </c>
      <c r="N219" s="26">
        <v>550000</v>
      </c>
      <c r="O219" s="26">
        <v>48183187.636215776</v>
      </c>
      <c r="P219" s="19">
        <v>46783731.437911883</v>
      </c>
      <c r="Q219" s="29">
        <v>44427688.450863369</v>
      </c>
      <c r="R219" s="26">
        <v>600000</v>
      </c>
      <c r="S219" s="26">
        <v>51969067.717563406</v>
      </c>
      <c r="T219" s="19">
        <v>47883071.44505474</v>
      </c>
      <c r="U219" s="29">
        <v>47268663.431713596</v>
      </c>
      <c r="V219" s="26">
        <v>650000</v>
      </c>
      <c r="W219" s="26">
        <v>52800000</v>
      </c>
      <c r="X219" s="19">
        <v>47883071.44505474</v>
      </c>
      <c r="Y219" s="29">
        <v>49175255.598515227</v>
      </c>
      <c r="Z219" s="26">
        <v>700000</v>
      </c>
      <c r="AA219" s="26">
        <v>52800000</v>
      </c>
      <c r="AB219" s="19">
        <v>47883071.44505474</v>
      </c>
      <c r="AC219" s="29">
        <v>49358721.283214279</v>
      </c>
      <c r="AD219" s="26">
        <v>750000</v>
      </c>
      <c r="AE219" s="26">
        <v>52800000</v>
      </c>
      <c r="AF219" s="19">
        <v>47883071.44505474</v>
      </c>
      <c r="AG219" s="29">
        <v>49358721.283214279</v>
      </c>
      <c r="AH219" s="26">
        <v>776372.68384422362</v>
      </c>
      <c r="AI219" s="26">
        <v>52800000</v>
      </c>
      <c r="AJ219" s="19">
        <v>47883071.44505474</v>
      </c>
      <c r="AK219" s="29">
        <v>49358721.283214279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45183479.504935443</v>
      </c>
      <c r="H220" s="19">
        <v>38531200.796703279</v>
      </c>
      <c r="I220" s="29">
        <v>37055839.594277062</v>
      </c>
      <c r="J220" s="19">
        <v>500000</v>
      </c>
      <c r="K220" s="19">
        <v>46874832.463177294</v>
      </c>
      <c r="L220" s="19">
        <v>42903454.715384513</v>
      </c>
      <c r="M220" s="29">
        <v>40807145.752628788</v>
      </c>
      <c r="N220" s="26">
        <v>550000</v>
      </c>
      <c r="O220" s="26">
        <v>48603187.636215776</v>
      </c>
      <c r="P220" s="19">
        <v>46783731.437911883</v>
      </c>
      <c r="Q220" s="29">
        <v>44491562.094077654</v>
      </c>
      <c r="R220" s="26">
        <v>600000</v>
      </c>
      <c r="S220" s="26">
        <v>52016131.36591506</v>
      </c>
      <c r="T220" s="19">
        <v>48436007.796703085</v>
      </c>
      <c r="U220" s="29">
        <v>47377537.074927881</v>
      </c>
      <c r="V220" s="26">
        <v>650000</v>
      </c>
      <c r="W220" s="26">
        <v>52800000</v>
      </c>
      <c r="X220" s="19">
        <v>48436007.796703085</v>
      </c>
      <c r="Y220" s="29">
        <v>49329129.241729505</v>
      </c>
      <c r="Z220" s="26">
        <v>700000</v>
      </c>
      <c r="AA220" s="26">
        <v>52800000</v>
      </c>
      <c r="AB220" s="19">
        <v>48436007.796703085</v>
      </c>
      <c r="AC220" s="29">
        <v>49384081.657142848</v>
      </c>
      <c r="AD220" s="26">
        <v>750000</v>
      </c>
      <c r="AE220" s="26">
        <v>52800000</v>
      </c>
      <c r="AF220" s="19">
        <v>48436007.796703085</v>
      </c>
      <c r="AG220" s="29">
        <v>49384081.657142848</v>
      </c>
      <c r="AH220" s="26">
        <v>778780.38650472462</v>
      </c>
      <c r="AI220" s="26">
        <v>52800000</v>
      </c>
      <c r="AJ220" s="19">
        <v>48436007.796703085</v>
      </c>
      <c r="AK220" s="29">
        <v>49384081.657142848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45603479.504935443</v>
      </c>
      <c r="H221" s="19">
        <v>38531200.796703279</v>
      </c>
      <c r="I221" s="29">
        <v>37093760.294277065</v>
      </c>
      <c r="J221" s="19">
        <v>500000</v>
      </c>
      <c r="K221" s="19">
        <v>47294832.463177294</v>
      </c>
      <c r="L221" s="19">
        <v>42903454.715384513</v>
      </c>
      <c r="M221" s="29">
        <v>40847566.452628791</v>
      </c>
      <c r="N221" s="26">
        <v>550000</v>
      </c>
      <c r="O221" s="26">
        <v>49023187.636215776</v>
      </c>
      <c r="P221" s="19">
        <v>46783731.437911883</v>
      </c>
      <c r="Q221" s="29">
        <v>44553584.806715019</v>
      </c>
      <c r="R221" s="26">
        <v>600000</v>
      </c>
      <c r="S221" s="26">
        <v>52061017.448882103</v>
      </c>
      <c r="T221" s="19">
        <v>48991121.713736042</v>
      </c>
      <c r="U221" s="29">
        <v>47484559.787565246</v>
      </c>
      <c r="V221" s="26">
        <v>650000</v>
      </c>
      <c r="W221" s="26">
        <v>52800000</v>
      </c>
      <c r="X221" s="19">
        <v>48991121.713736042</v>
      </c>
      <c r="Y221" s="29">
        <v>49409550.90934065</v>
      </c>
      <c r="Z221" s="26">
        <v>700000</v>
      </c>
      <c r="AA221" s="26">
        <v>52800000</v>
      </c>
      <c r="AB221" s="19">
        <v>48991121.713736042</v>
      </c>
      <c r="AC221" s="29">
        <v>49409550.90934065</v>
      </c>
      <c r="AD221" s="26">
        <v>750000</v>
      </c>
      <c r="AE221" s="26">
        <v>52800000</v>
      </c>
      <c r="AF221" s="19">
        <v>48991121.713736042</v>
      </c>
      <c r="AG221" s="29">
        <v>49409550.90934065</v>
      </c>
      <c r="AH221" s="26">
        <v>781188.08916522563</v>
      </c>
      <c r="AI221" s="26">
        <v>52800000</v>
      </c>
      <c r="AJ221" s="19">
        <v>48991121.713736042</v>
      </c>
      <c r="AK221" s="29">
        <v>49409550.90934065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46023479.504935443</v>
      </c>
      <c r="H222" s="19">
        <v>38531200.796703279</v>
      </c>
      <c r="I222" s="29">
        <v>37131680.99427706</v>
      </c>
      <c r="J222" s="19">
        <v>500000</v>
      </c>
      <c r="K222" s="19">
        <v>47714832.463177294</v>
      </c>
      <c r="L222" s="19">
        <v>42903454.715384513</v>
      </c>
      <c r="M222" s="29">
        <v>40887987.152628794</v>
      </c>
      <c r="N222" s="26">
        <v>550000</v>
      </c>
      <c r="O222" s="26">
        <v>49443187.636215776</v>
      </c>
      <c r="P222" s="19">
        <v>46783731.437911883</v>
      </c>
      <c r="Q222" s="29">
        <v>44613756.588775463</v>
      </c>
      <c r="R222" s="26">
        <v>600000</v>
      </c>
      <c r="S222" s="26">
        <v>52103725.96646452</v>
      </c>
      <c r="T222" s="19">
        <v>49548413.196153626</v>
      </c>
      <c r="U222" s="29">
        <v>47589731.569625691</v>
      </c>
      <c r="V222" s="26">
        <v>650000</v>
      </c>
      <c r="W222" s="26">
        <v>52800000</v>
      </c>
      <c r="X222" s="19">
        <v>49548413.196153626</v>
      </c>
      <c r="Y222" s="29">
        <v>49435129.039807685</v>
      </c>
      <c r="Z222" s="26">
        <v>700000</v>
      </c>
      <c r="AA222" s="26">
        <v>52800000</v>
      </c>
      <c r="AB222" s="19">
        <v>49548413.196153626</v>
      </c>
      <c r="AC222" s="29">
        <v>49435129.039807685</v>
      </c>
      <c r="AD222" s="26">
        <v>750000</v>
      </c>
      <c r="AE222" s="26">
        <v>52800000</v>
      </c>
      <c r="AF222" s="19">
        <v>49548413.196153626</v>
      </c>
      <c r="AG222" s="29">
        <v>49435129.039807685</v>
      </c>
      <c r="AH222" s="26">
        <v>783595.79182571173</v>
      </c>
      <c r="AI222" s="26">
        <v>52800000</v>
      </c>
      <c r="AJ222" s="19">
        <v>49548413.196153626</v>
      </c>
      <c r="AK222" s="29">
        <v>49435129.039807685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46443479.504935443</v>
      </c>
      <c r="H223" s="19">
        <v>38531200.796703279</v>
      </c>
      <c r="I223" s="29">
        <v>37169601.69427707</v>
      </c>
      <c r="J223" s="19">
        <v>500000</v>
      </c>
      <c r="K223" s="19">
        <v>48134832.463177294</v>
      </c>
      <c r="L223" s="19">
        <v>42903454.715384513</v>
      </c>
      <c r="M223" s="29">
        <v>40928407.85262879</v>
      </c>
      <c r="N223" s="26">
        <v>550000</v>
      </c>
      <c r="O223" s="26">
        <v>49863187.636215776</v>
      </c>
      <c r="P223" s="19">
        <v>46783731.437911883</v>
      </c>
      <c r="Q223" s="29">
        <v>44672077.440258987</v>
      </c>
      <c r="R223" s="26">
        <v>600000</v>
      </c>
      <c r="S223" s="26">
        <v>52144256.918662325</v>
      </c>
      <c r="T223" s="19">
        <v>50107882.243955821</v>
      </c>
      <c r="U223" s="29">
        <v>47693052.421109214</v>
      </c>
      <c r="V223" s="26">
        <v>650000</v>
      </c>
      <c r="W223" s="26">
        <v>52800000</v>
      </c>
      <c r="X223" s="19">
        <v>50107882.243955821</v>
      </c>
      <c r="Y223" s="29">
        <v>49460816.048543945</v>
      </c>
      <c r="Z223" s="26">
        <v>700000</v>
      </c>
      <c r="AA223" s="26">
        <v>52800000</v>
      </c>
      <c r="AB223" s="19">
        <v>50107882.243955821</v>
      </c>
      <c r="AC223" s="29">
        <v>49460816.048543945</v>
      </c>
      <c r="AD223" s="26">
        <v>750000</v>
      </c>
      <c r="AE223" s="26">
        <v>52800000</v>
      </c>
      <c r="AF223" s="19">
        <v>50107882.243955821</v>
      </c>
      <c r="AG223" s="29">
        <v>49460816.048543945</v>
      </c>
      <c r="AH223" s="26">
        <v>786003.49448621273</v>
      </c>
      <c r="AI223" s="26">
        <v>52800000</v>
      </c>
      <c r="AJ223" s="19">
        <v>50107882.243955821</v>
      </c>
      <c r="AK223" s="29">
        <v>49460816.048543945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46863479.504935443</v>
      </c>
      <c r="H224" s="19">
        <v>38531200.796703279</v>
      </c>
      <c r="I224" s="29">
        <v>37207522.394277066</v>
      </c>
      <c r="J224" s="19">
        <v>500000</v>
      </c>
      <c r="K224" s="19">
        <v>48554832.463177294</v>
      </c>
      <c r="L224" s="19">
        <v>42903454.715384513</v>
      </c>
      <c r="M224" s="29">
        <v>40968828.552628793</v>
      </c>
      <c r="N224" s="26">
        <v>550000</v>
      </c>
      <c r="O224" s="26">
        <v>50283187.636215776</v>
      </c>
      <c r="P224" s="19">
        <v>46783731.437911883</v>
      </c>
      <c r="Q224" s="29">
        <v>44728547.361165583</v>
      </c>
      <c r="R224" s="26">
        <v>600000</v>
      </c>
      <c r="S224" s="26">
        <v>52182610.305475518</v>
      </c>
      <c r="T224" s="19">
        <v>50669528.857142627</v>
      </c>
      <c r="U224" s="29">
        <v>47794522.34201581</v>
      </c>
      <c r="V224" s="26">
        <v>650000</v>
      </c>
      <c r="W224" s="26">
        <v>52800000</v>
      </c>
      <c r="X224" s="19">
        <v>50669528.857142627</v>
      </c>
      <c r="Y224" s="29">
        <v>49486611.935549445</v>
      </c>
      <c r="Z224" s="26">
        <v>700000</v>
      </c>
      <c r="AA224" s="26">
        <v>52800000</v>
      </c>
      <c r="AB224" s="19">
        <v>50669528.857142627</v>
      </c>
      <c r="AC224" s="29">
        <v>49486611.935549445</v>
      </c>
      <c r="AD224" s="26">
        <v>750000</v>
      </c>
      <c r="AE224" s="26">
        <v>52800000</v>
      </c>
      <c r="AF224" s="19">
        <v>50669528.857142627</v>
      </c>
      <c r="AG224" s="29">
        <v>49486611.935549445</v>
      </c>
      <c r="AH224" s="26">
        <v>788411.19714671373</v>
      </c>
      <c r="AI224" s="26">
        <v>52800000</v>
      </c>
      <c r="AJ224" s="19">
        <v>50669528.857142627</v>
      </c>
      <c r="AK224" s="29">
        <v>49486611.935549445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47283479.504935443</v>
      </c>
      <c r="H225" s="19">
        <v>38531200.796703279</v>
      </c>
      <c r="I225" s="29">
        <v>37245443.094277062</v>
      </c>
      <c r="J225" s="19">
        <v>500000</v>
      </c>
      <c r="K225" s="19">
        <v>48974832.463177294</v>
      </c>
      <c r="L225" s="19">
        <v>42903454.715384513</v>
      </c>
      <c r="M225" s="29">
        <v>41009249.252628788</v>
      </c>
      <c r="N225" s="26">
        <v>550000</v>
      </c>
      <c r="O225" s="26">
        <v>50703187.636215776</v>
      </c>
      <c r="P225" s="19">
        <v>46783731.437911883</v>
      </c>
      <c r="Q225" s="29">
        <v>44783166.351495251</v>
      </c>
      <c r="R225" s="26">
        <v>600000</v>
      </c>
      <c r="S225" s="26">
        <v>52218786.1269041</v>
      </c>
      <c r="T225" s="19">
        <v>51233353.035714045</v>
      </c>
      <c r="U225" s="29">
        <v>47894141.332345486</v>
      </c>
      <c r="V225" s="26">
        <v>650000</v>
      </c>
      <c r="W225" s="26">
        <v>52800000</v>
      </c>
      <c r="X225" s="19">
        <v>51233353.035714045</v>
      </c>
      <c r="Y225" s="29">
        <v>49512516.700824171</v>
      </c>
      <c r="Z225" s="26">
        <v>700000</v>
      </c>
      <c r="AA225" s="26">
        <v>52800000</v>
      </c>
      <c r="AB225" s="19">
        <v>51233353.035714045</v>
      </c>
      <c r="AC225" s="29">
        <v>49512516.700824171</v>
      </c>
      <c r="AD225" s="26">
        <v>750000</v>
      </c>
      <c r="AE225" s="26">
        <v>52800000</v>
      </c>
      <c r="AF225" s="19">
        <v>51233353.035714045</v>
      </c>
      <c r="AG225" s="29">
        <v>49512516.700824171</v>
      </c>
      <c r="AH225" s="26">
        <v>790818.89980721474</v>
      </c>
      <c r="AI225" s="26">
        <v>52800000</v>
      </c>
      <c r="AJ225" s="19">
        <v>51233353.035714045</v>
      </c>
      <c r="AK225" s="29">
        <v>49512516.700824171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47703479.504935443</v>
      </c>
      <c r="H226" s="19">
        <v>38531200.796703279</v>
      </c>
      <c r="I226" s="29">
        <v>37283363.794277065</v>
      </c>
      <c r="J226" s="19">
        <v>500000</v>
      </c>
      <c r="K226" s="19">
        <v>49394832.463177294</v>
      </c>
      <c r="L226" s="19">
        <v>42903454.715384513</v>
      </c>
      <c r="M226" s="29">
        <v>41049669.952628791</v>
      </c>
      <c r="N226" s="26">
        <v>550000</v>
      </c>
      <c r="O226" s="26">
        <v>51123187.636215776</v>
      </c>
      <c r="P226" s="19">
        <v>46783731.437911883</v>
      </c>
      <c r="Q226" s="29">
        <v>44835934.411248006</v>
      </c>
      <c r="R226" s="26">
        <v>600000</v>
      </c>
      <c r="S226" s="26">
        <v>52252784.382948056</v>
      </c>
      <c r="T226" s="19">
        <v>51233353.035714045</v>
      </c>
      <c r="U226" s="29">
        <v>47991909.392098233</v>
      </c>
      <c r="V226" s="26">
        <v>650000</v>
      </c>
      <c r="W226" s="26">
        <v>52800000</v>
      </c>
      <c r="X226" s="19">
        <v>51799354.779670089</v>
      </c>
      <c r="Y226" s="29">
        <v>49538530.344368123</v>
      </c>
      <c r="Z226" s="26">
        <v>700000</v>
      </c>
      <c r="AA226" s="26">
        <v>52800000</v>
      </c>
      <c r="AB226" s="19">
        <v>51799354.779670089</v>
      </c>
      <c r="AC226" s="29">
        <v>49538530.344368123</v>
      </c>
      <c r="AD226" s="26">
        <v>750000</v>
      </c>
      <c r="AE226" s="26">
        <v>52800000</v>
      </c>
      <c r="AF226" s="19">
        <v>51799354.779670089</v>
      </c>
      <c r="AG226" s="29">
        <v>49538530.344368123</v>
      </c>
      <c r="AH226" s="26">
        <v>793226.60246771574</v>
      </c>
      <c r="AI226" s="26">
        <v>52800000</v>
      </c>
      <c r="AJ226" s="19">
        <v>51799354.779670089</v>
      </c>
      <c r="AK226" s="29">
        <v>49538530.344368123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48123479.504935443</v>
      </c>
      <c r="H227" s="19">
        <v>38531200.796703279</v>
      </c>
      <c r="I227" s="29">
        <v>37299691.594277062</v>
      </c>
      <c r="J227" s="19">
        <v>500000</v>
      </c>
      <c r="K227" s="19">
        <v>49814832.463177294</v>
      </c>
      <c r="L227" s="19">
        <v>42903454.715384513</v>
      </c>
      <c r="M227" s="29">
        <v>41090090.652628794</v>
      </c>
      <c r="N227" s="26">
        <v>550000</v>
      </c>
      <c r="O227" s="26">
        <v>51543187.636215776</v>
      </c>
      <c r="P227" s="19">
        <v>46783731.437911883</v>
      </c>
      <c r="Q227" s="29">
        <v>44886851.540423825</v>
      </c>
      <c r="R227" s="26">
        <v>600000</v>
      </c>
      <c r="S227" s="26">
        <v>52672784.382948056</v>
      </c>
      <c r="T227" s="19">
        <v>51233353.035714045</v>
      </c>
      <c r="U227" s="29">
        <v>48087826.52127406</v>
      </c>
      <c r="V227" s="26">
        <v>650000</v>
      </c>
      <c r="W227" s="26">
        <v>52800000</v>
      </c>
      <c r="X227" s="19">
        <v>52367534.089010745</v>
      </c>
      <c r="Y227" s="29">
        <v>49564652.866181314</v>
      </c>
      <c r="Z227" s="26">
        <v>700000</v>
      </c>
      <c r="AA227" s="26">
        <v>52800000</v>
      </c>
      <c r="AB227" s="19">
        <v>52367534.089010745</v>
      </c>
      <c r="AC227" s="29">
        <v>49564652.866181314</v>
      </c>
      <c r="AD227" s="26">
        <v>750000</v>
      </c>
      <c r="AE227" s="26">
        <v>52800000</v>
      </c>
      <c r="AF227" s="19">
        <v>52367534.089010745</v>
      </c>
      <c r="AG227" s="29">
        <v>49564652.866181314</v>
      </c>
      <c r="AH227" s="26">
        <v>795634.30512820184</v>
      </c>
      <c r="AI227" s="26">
        <v>52800000</v>
      </c>
      <c r="AJ227" s="19">
        <v>52367534.089010745</v>
      </c>
      <c r="AK227" s="29">
        <v>49564652.866181314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48543479.504935443</v>
      </c>
      <c r="H228" s="19">
        <v>38951200.796703279</v>
      </c>
      <c r="I228" s="29">
        <v>37677691.594277062</v>
      </c>
      <c r="J228" s="19">
        <v>500000</v>
      </c>
      <c r="K228" s="19">
        <v>50234832.463177294</v>
      </c>
      <c r="L228" s="19">
        <v>42903454.715384513</v>
      </c>
      <c r="M228" s="29">
        <v>41130511.35262879</v>
      </c>
      <c r="N228" s="26">
        <v>550000</v>
      </c>
      <c r="O228" s="26">
        <v>51963187.636215776</v>
      </c>
      <c r="P228" s="19">
        <v>46783731.437911883</v>
      </c>
      <c r="Q228" s="29">
        <v>44935917.739022732</v>
      </c>
      <c r="R228" s="26">
        <v>600000</v>
      </c>
      <c r="S228" s="26">
        <v>52800000</v>
      </c>
      <c r="T228" s="19">
        <v>51233353.035714045</v>
      </c>
      <c r="U228" s="29">
        <v>48181892.719872959</v>
      </c>
      <c r="V228" s="26">
        <v>650000</v>
      </c>
      <c r="W228" s="26">
        <v>52800000</v>
      </c>
      <c r="X228" s="19">
        <v>52800000</v>
      </c>
      <c r="Y228" s="29">
        <v>49590884.266263731</v>
      </c>
      <c r="Z228" s="26">
        <v>700000</v>
      </c>
      <c r="AA228" s="26">
        <v>52800000</v>
      </c>
      <c r="AB228" s="19">
        <v>52800000</v>
      </c>
      <c r="AC228" s="29">
        <v>49590884.266263731</v>
      </c>
      <c r="AD228" s="26">
        <v>750000</v>
      </c>
      <c r="AE228" s="26">
        <v>52800000</v>
      </c>
      <c r="AF228" s="19">
        <v>52800000</v>
      </c>
      <c r="AG228" s="29">
        <v>49590884.266263731</v>
      </c>
      <c r="AH228" s="26">
        <v>798042.00778870285</v>
      </c>
      <c r="AI228" s="26">
        <v>52800000</v>
      </c>
      <c r="AJ228" s="19">
        <v>52800000</v>
      </c>
      <c r="AK228" s="29">
        <v>49590884.266263731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48963479.504935443</v>
      </c>
      <c r="H229" s="19">
        <v>39371200.796703279</v>
      </c>
      <c r="I229" s="29">
        <v>38055691.594277062</v>
      </c>
      <c r="J229" s="19">
        <v>500000</v>
      </c>
      <c r="K229" s="19">
        <v>50654832.463177294</v>
      </c>
      <c r="L229" s="19">
        <v>42903454.715384513</v>
      </c>
      <c r="M229" s="29">
        <v>41170932.052628793</v>
      </c>
      <c r="N229" s="26">
        <v>550000</v>
      </c>
      <c r="O229" s="26">
        <v>52383187.636215776</v>
      </c>
      <c r="P229" s="19">
        <v>46783731.437911883</v>
      </c>
      <c r="Q229" s="29">
        <v>44983133.00704471</v>
      </c>
      <c r="R229" s="26">
        <v>600000</v>
      </c>
      <c r="S229" s="26">
        <v>52800000</v>
      </c>
      <c r="T229" s="19">
        <v>51233353.035714045</v>
      </c>
      <c r="U229" s="29">
        <v>48274107.987894937</v>
      </c>
      <c r="V229" s="26">
        <v>650000</v>
      </c>
      <c r="W229" s="26">
        <v>52800000</v>
      </c>
      <c r="X229" s="19">
        <v>52800000</v>
      </c>
      <c r="Y229" s="29">
        <v>49617224.544615373</v>
      </c>
      <c r="Z229" s="26">
        <v>700000</v>
      </c>
      <c r="AA229" s="26">
        <v>52800000</v>
      </c>
      <c r="AB229" s="19">
        <v>52800000</v>
      </c>
      <c r="AC229" s="29">
        <v>49617224.544615373</v>
      </c>
      <c r="AD229" s="26">
        <v>750000</v>
      </c>
      <c r="AE229" s="26">
        <v>52800000</v>
      </c>
      <c r="AF229" s="19">
        <v>52800000</v>
      </c>
      <c r="AG229" s="29">
        <v>49617224.544615373</v>
      </c>
      <c r="AH229" s="26">
        <v>800000</v>
      </c>
      <c r="AI229" s="26">
        <v>52800000</v>
      </c>
      <c r="AJ229" s="19">
        <v>52800000</v>
      </c>
      <c r="AK229" s="29">
        <v>49617224.544615373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49383479.504935443</v>
      </c>
      <c r="H230" s="19">
        <v>39791200.796703279</v>
      </c>
      <c r="I230" s="29">
        <v>38433691.594277062</v>
      </c>
      <c r="J230" s="19">
        <v>500000</v>
      </c>
      <c r="K230" s="19">
        <v>51074832.463177294</v>
      </c>
      <c r="L230" s="19">
        <v>42903454.715384513</v>
      </c>
      <c r="M230" s="29">
        <v>41211352.752628788</v>
      </c>
      <c r="N230" s="26">
        <v>550000</v>
      </c>
      <c r="O230" s="26">
        <v>52800000</v>
      </c>
      <c r="P230" s="19">
        <v>46783731.437911883</v>
      </c>
      <c r="Q230" s="29">
        <v>45028497.344489776</v>
      </c>
      <c r="R230" s="26">
        <v>600000</v>
      </c>
      <c r="S230" s="26">
        <v>52800000</v>
      </c>
      <c r="T230" s="19">
        <v>51233353.035714045</v>
      </c>
      <c r="U230" s="29">
        <v>48364472.325340003</v>
      </c>
      <c r="V230" s="26">
        <v>650000</v>
      </c>
      <c r="W230" s="26">
        <v>52800000</v>
      </c>
      <c r="X230" s="19">
        <v>52800000</v>
      </c>
      <c r="Y230" s="29">
        <v>49643673.701236255</v>
      </c>
      <c r="Z230" s="26">
        <v>700000</v>
      </c>
      <c r="AA230" s="26">
        <v>52800000</v>
      </c>
      <c r="AB230" s="19">
        <v>52800000</v>
      </c>
      <c r="AC230" s="29">
        <v>49643673.701236255</v>
      </c>
      <c r="AD230" s="26">
        <v>750000</v>
      </c>
      <c r="AE230" s="26">
        <v>52800000</v>
      </c>
      <c r="AF230" s="19">
        <v>52800000</v>
      </c>
      <c r="AG230" s="29">
        <v>49643673.701236255</v>
      </c>
      <c r="AH230" s="26">
        <v>800000</v>
      </c>
      <c r="AI230" s="26">
        <v>52800000</v>
      </c>
      <c r="AJ230" s="19">
        <v>52800000</v>
      </c>
      <c r="AK230" s="29">
        <v>49643673.701236255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49803479.504935443</v>
      </c>
      <c r="H231" s="19">
        <v>40211200.796703279</v>
      </c>
      <c r="I231" s="29">
        <v>38811691.594277062</v>
      </c>
      <c r="J231" s="19">
        <v>500000</v>
      </c>
      <c r="K231" s="19">
        <v>51494832.463177294</v>
      </c>
      <c r="L231" s="19">
        <v>42903454.715384513</v>
      </c>
      <c r="M231" s="29">
        <v>41251773.452628791</v>
      </c>
      <c r="N231" s="26">
        <v>550000</v>
      </c>
      <c r="O231" s="26">
        <v>52800000</v>
      </c>
      <c r="P231" s="19">
        <v>46783731.437911883</v>
      </c>
      <c r="Q231" s="29">
        <v>45072010.751357906</v>
      </c>
      <c r="R231" s="26">
        <v>600000</v>
      </c>
      <c r="S231" s="26">
        <v>52800000</v>
      </c>
      <c r="T231" s="19">
        <v>51233353.035714045</v>
      </c>
      <c r="U231" s="29">
        <v>48452985.732208133</v>
      </c>
      <c r="V231" s="26">
        <v>650000</v>
      </c>
      <c r="W231" s="26">
        <v>52800000</v>
      </c>
      <c r="X231" s="19">
        <v>52800000</v>
      </c>
      <c r="Y231" s="29">
        <v>49670231.736126363</v>
      </c>
      <c r="Z231" s="26">
        <v>700000</v>
      </c>
      <c r="AA231" s="26">
        <v>52800000</v>
      </c>
      <c r="AB231" s="19">
        <v>52800000</v>
      </c>
      <c r="AC231" s="29">
        <v>49670231.736126363</v>
      </c>
      <c r="AD231" s="26">
        <v>750000</v>
      </c>
      <c r="AE231" s="26">
        <v>52800000</v>
      </c>
      <c r="AF231" s="19">
        <v>52800000</v>
      </c>
      <c r="AG231" s="29">
        <v>49670231.736126363</v>
      </c>
      <c r="AH231" s="26">
        <v>800000</v>
      </c>
      <c r="AI231" s="26">
        <v>52800000</v>
      </c>
      <c r="AJ231" s="19">
        <v>52800000</v>
      </c>
      <c r="AK231" s="29">
        <v>49670231.736126363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50223479.504935443</v>
      </c>
      <c r="H232" s="19">
        <v>40631200.796703279</v>
      </c>
      <c r="I232" s="29">
        <v>39189691.594277062</v>
      </c>
      <c r="J232" s="19">
        <v>500000</v>
      </c>
      <c r="K232" s="19">
        <v>51914832.463177294</v>
      </c>
      <c r="L232" s="19">
        <v>42903454.715384513</v>
      </c>
      <c r="M232" s="29">
        <v>41292194.152628794</v>
      </c>
      <c r="N232" s="26">
        <v>550000</v>
      </c>
      <c r="O232" s="26">
        <v>52800000</v>
      </c>
      <c r="P232" s="19">
        <v>46783731.437911883</v>
      </c>
      <c r="Q232" s="29">
        <v>45113673.227649115</v>
      </c>
      <c r="R232" s="26">
        <v>600000</v>
      </c>
      <c r="S232" s="26">
        <v>52800000</v>
      </c>
      <c r="T232" s="19">
        <v>51233353.035714045</v>
      </c>
      <c r="U232" s="29">
        <v>48539648.208499342</v>
      </c>
      <c r="V232" s="26">
        <v>650000</v>
      </c>
      <c r="W232" s="26">
        <v>52800000</v>
      </c>
      <c r="X232" s="19">
        <v>52800000</v>
      </c>
      <c r="Y232" s="29">
        <v>49696898.649285704</v>
      </c>
      <c r="Z232" s="26">
        <v>700000</v>
      </c>
      <c r="AA232" s="26">
        <v>52800000</v>
      </c>
      <c r="AB232" s="19">
        <v>52800000</v>
      </c>
      <c r="AC232" s="29">
        <v>49696898.649285704</v>
      </c>
      <c r="AD232" s="26">
        <v>750000</v>
      </c>
      <c r="AE232" s="26">
        <v>52800000</v>
      </c>
      <c r="AF232" s="19">
        <v>52800000</v>
      </c>
      <c r="AG232" s="29">
        <v>49696898.649285704</v>
      </c>
      <c r="AH232" s="26">
        <v>800000</v>
      </c>
      <c r="AI232" s="26">
        <v>52800000</v>
      </c>
      <c r="AJ232" s="19">
        <v>52800000</v>
      </c>
      <c r="AK232" s="29">
        <v>49696898.649285704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50643479.504935443</v>
      </c>
      <c r="H233" s="19">
        <v>41051200.796703279</v>
      </c>
      <c r="I233" s="29">
        <v>39567691.594277062</v>
      </c>
      <c r="J233" s="19">
        <v>500000</v>
      </c>
      <c r="K233" s="19">
        <v>52334832.463177294</v>
      </c>
      <c r="L233" s="19">
        <v>42903454.715384513</v>
      </c>
      <c r="M233" s="29">
        <v>41308521.952628791</v>
      </c>
      <c r="N233" s="26">
        <v>550000</v>
      </c>
      <c r="O233" s="26">
        <v>52800000</v>
      </c>
      <c r="P233" s="19">
        <v>46783731.437911883</v>
      </c>
      <c r="Q233" s="29">
        <v>45153484.773363404</v>
      </c>
      <c r="R233" s="26">
        <v>600000</v>
      </c>
      <c r="S233" s="26">
        <v>52800000</v>
      </c>
      <c r="T233" s="19">
        <v>51233353.035714045</v>
      </c>
      <c r="U233" s="29">
        <v>48624459.754213631</v>
      </c>
      <c r="V233" s="26">
        <v>650000</v>
      </c>
      <c r="W233" s="26">
        <v>52800000</v>
      </c>
      <c r="X233" s="19">
        <v>52800000</v>
      </c>
      <c r="Y233" s="29">
        <v>49723674.440714277</v>
      </c>
      <c r="Z233" s="26">
        <v>700000</v>
      </c>
      <c r="AA233" s="26">
        <v>52800000</v>
      </c>
      <c r="AB233" s="19">
        <v>52800000</v>
      </c>
      <c r="AC233" s="29">
        <v>49723674.440714277</v>
      </c>
      <c r="AD233" s="26">
        <v>750000</v>
      </c>
      <c r="AE233" s="26">
        <v>52800000</v>
      </c>
      <c r="AF233" s="19">
        <v>52800000</v>
      </c>
      <c r="AG233" s="29">
        <v>49723674.440714277</v>
      </c>
      <c r="AH233" s="26">
        <v>800000</v>
      </c>
      <c r="AI233" s="26">
        <v>52800000</v>
      </c>
      <c r="AJ233" s="19">
        <v>52800000</v>
      </c>
      <c r="AK233" s="29">
        <v>49723674.440714277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51063479.504935443</v>
      </c>
      <c r="H234" s="19">
        <v>41471200.796703279</v>
      </c>
      <c r="I234" s="29">
        <v>39945691.594277062</v>
      </c>
      <c r="J234" s="19">
        <v>500000</v>
      </c>
      <c r="K234" s="19">
        <v>52754832.463177294</v>
      </c>
      <c r="L234" s="19">
        <v>43323454.715384513</v>
      </c>
      <c r="M234" s="29">
        <v>41686521.952628791</v>
      </c>
      <c r="N234" s="26">
        <v>550000</v>
      </c>
      <c r="O234" s="26">
        <v>52800000</v>
      </c>
      <c r="P234" s="19">
        <v>46783731.437911883</v>
      </c>
      <c r="Q234" s="29">
        <v>45191445.388500772</v>
      </c>
      <c r="R234" s="26">
        <v>600000</v>
      </c>
      <c r="S234" s="26">
        <v>52800000</v>
      </c>
      <c r="T234" s="19">
        <v>51233353.035714045</v>
      </c>
      <c r="U234" s="29">
        <v>48707420.369351</v>
      </c>
      <c r="V234" s="26">
        <v>650000</v>
      </c>
      <c r="W234" s="26">
        <v>52800000</v>
      </c>
      <c r="X234" s="19">
        <v>52800000</v>
      </c>
      <c r="Y234" s="29">
        <v>49750559.110412076</v>
      </c>
      <c r="Z234" s="26">
        <v>700000</v>
      </c>
      <c r="AA234" s="26">
        <v>52800000</v>
      </c>
      <c r="AB234" s="19">
        <v>52800000</v>
      </c>
      <c r="AC234" s="29">
        <v>49750559.110412076</v>
      </c>
      <c r="AD234" s="26">
        <v>750000</v>
      </c>
      <c r="AE234" s="26">
        <v>52800000</v>
      </c>
      <c r="AF234" s="19">
        <v>52800000</v>
      </c>
      <c r="AG234" s="29">
        <v>49750559.110412076</v>
      </c>
      <c r="AH234" s="26">
        <v>800000</v>
      </c>
      <c r="AI234" s="26">
        <v>52800000</v>
      </c>
      <c r="AJ234" s="19">
        <v>52800000</v>
      </c>
      <c r="AK234" s="29">
        <v>49750559.110412076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51483479.504935443</v>
      </c>
      <c r="H235" s="19">
        <v>41891200.796703279</v>
      </c>
      <c r="I235" s="29">
        <v>40323691.594277062</v>
      </c>
      <c r="J235" s="19">
        <v>500000</v>
      </c>
      <c r="K235" s="19">
        <v>52800000</v>
      </c>
      <c r="L235" s="19">
        <v>43743454.715384513</v>
      </c>
      <c r="M235" s="29">
        <v>42064521.952628791</v>
      </c>
      <c r="N235" s="26">
        <v>550000</v>
      </c>
      <c r="O235" s="26">
        <v>52800000</v>
      </c>
      <c r="P235" s="19">
        <v>46783731.437911883</v>
      </c>
      <c r="Q235" s="29">
        <v>45227555.073061213</v>
      </c>
      <c r="R235" s="26">
        <v>600000</v>
      </c>
      <c r="S235" s="26">
        <v>52800000</v>
      </c>
      <c r="T235" s="19">
        <v>51233353.035714045</v>
      </c>
      <c r="U235" s="29">
        <v>48788530.053911433</v>
      </c>
      <c r="V235" s="26">
        <v>650000</v>
      </c>
      <c r="W235" s="26">
        <v>52800000</v>
      </c>
      <c r="X235" s="19">
        <v>52800000</v>
      </c>
      <c r="Y235" s="29">
        <v>49777552.658379108</v>
      </c>
      <c r="Z235" s="26">
        <v>700000</v>
      </c>
      <c r="AA235" s="26">
        <v>52800000</v>
      </c>
      <c r="AB235" s="19">
        <v>52800000</v>
      </c>
      <c r="AC235" s="29">
        <v>49777552.658379108</v>
      </c>
      <c r="AD235" s="26">
        <v>750000</v>
      </c>
      <c r="AE235" s="26">
        <v>52800000</v>
      </c>
      <c r="AF235" s="19">
        <v>52800000</v>
      </c>
      <c r="AG235" s="29">
        <v>49777552.658379108</v>
      </c>
      <c r="AH235" s="26">
        <v>800000</v>
      </c>
      <c r="AI235" s="26">
        <v>52800000</v>
      </c>
      <c r="AJ235" s="19">
        <v>52800000</v>
      </c>
      <c r="AK235" s="29">
        <v>49777552.658379108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51903479.504935443</v>
      </c>
      <c r="H236" s="19">
        <v>42311200.796703279</v>
      </c>
      <c r="I236" s="29">
        <v>40701691.594277062</v>
      </c>
      <c r="J236" s="19">
        <v>500000</v>
      </c>
      <c r="K236" s="19">
        <v>52800000</v>
      </c>
      <c r="L236" s="19">
        <v>44163454.715384513</v>
      </c>
      <c r="M236" s="29">
        <v>42442521.952628791</v>
      </c>
      <c r="N236" s="26">
        <v>550000</v>
      </c>
      <c r="O236" s="26">
        <v>52800000</v>
      </c>
      <c r="P236" s="19">
        <v>46783731.437911883</v>
      </c>
      <c r="Q236" s="29">
        <v>45261813.827044725</v>
      </c>
      <c r="R236" s="26">
        <v>600000</v>
      </c>
      <c r="S236" s="26">
        <v>52800000</v>
      </c>
      <c r="T236" s="19">
        <v>51233353.035714045</v>
      </c>
      <c r="U236" s="29">
        <v>48867788.807894953</v>
      </c>
      <c r="V236" s="26">
        <v>650000</v>
      </c>
      <c r="W236" s="26">
        <v>52800000</v>
      </c>
      <c r="X236" s="19">
        <v>52800000</v>
      </c>
      <c r="Y236" s="29">
        <v>49804655.084615372</v>
      </c>
      <c r="Z236" s="26">
        <v>700000</v>
      </c>
      <c r="AA236" s="26">
        <v>52800000</v>
      </c>
      <c r="AB236" s="19">
        <v>52800000</v>
      </c>
      <c r="AC236" s="29">
        <v>49804655.084615372</v>
      </c>
      <c r="AD236" s="26">
        <v>750000</v>
      </c>
      <c r="AE236" s="26">
        <v>52800000</v>
      </c>
      <c r="AF236" s="19">
        <v>52800000</v>
      </c>
      <c r="AG236" s="29">
        <v>49804655.084615372</v>
      </c>
      <c r="AH236" s="26">
        <v>800000</v>
      </c>
      <c r="AI236" s="26">
        <v>52800000</v>
      </c>
      <c r="AJ236" s="19">
        <v>52800000</v>
      </c>
      <c r="AK236" s="29">
        <v>49804655.084615372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52323479.504935443</v>
      </c>
      <c r="H237" s="19">
        <v>42731200.796703279</v>
      </c>
      <c r="I237" s="29">
        <v>41079691.594277062</v>
      </c>
      <c r="J237" s="19">
        <v>500000</v>
      </c>
      <c r="K237" s="19">
        <v>52800000</v>
      </c>
      <c r="L237" s="19">
        <v>44583454.715384513</v>
      </c>
      <c r="M237" s="29">
        <v>42820521.952628791</v>
      </c>
      <c r="N237" s="26">
        <v>550000</v>
      </c>
      <c r="O237" s="26">
        <v>52800000</v>
      </c>
      <c r="P237" s="19">
        <v>46783731.437911883</v>
      </c>
      <c r="Q237" s="29">
        <v>45294221.650451325</v>
      </c>
      <c r="R237" s="26">
        <v>600000</v>
      </c>
      <c r="S237" s="26">
        <v>52800000</v>
      </c>
      <c r="T237" s="19">
        <v>51233353.035714045</v>
      </c>
      <c r="U237" s="29">
        <v>48945196.631301552</v>
      </c>
      <c r="V237" s="26">
        <v>650000</v>
      </c>
      <c r="W237" s="26">
        <v>52800000</v>
      </c>
      <c r="X237" s="19">
        <v>52800000</v>
      </c>
      <c r="Y237" s="29">
        <v>49831866.389120869</v>
      </c>
      <c r="Z237" s="26">
        <v>700000</v>
      </c>
      <c r="AA237" s="26">
        <v>52800000</v>
      </c>
      <c r="AB237" s="19">
        <v>52800000</v>
      </c>
      <c r="AC237" s="29">
        <v>49831866.389120869</v>
      </c>
      <c r="AD237" s="26">
        <v>750000</v>
      </c>
      <c r="AE237" s="26">
        <v>52800000</v>
      </c>
      <c r="AF237" s="19">
        <v>52800000</v>
      </c>
      <c r="AG237" s="29">
        <v>49831866.389120869</v>
      </c>
      <c r="AH237" s="26">
        <v>800000</v>
      </c>
      <c r="AI237" s="26">
        <v>52800000</v>
      </c>
      <c r="AJ237" s="19">
        <v>52800000</v>
      </c>
      <c r="AK237" s="29">
        <v>49831866.389120869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52743479.504935443</v>
      </c>
      <c r="H238" s="19">
        <v>43151200.796703279</v>
      </c>
      <c r="I238" s="29">
        <v>41457691.594277062</v>
      </c>
      <c r="J238" s="19">
        <v>500000</v>
      </c>
      <c r="K238" s="19">
        <v>52800000</v>
      </c>
      <c r="L238" s="19">
        <v>45003454.715384513</v>
      </c>
      <c r="M238" s="29">
        <v>43198521.952628791</v>
      </c>
      <c r="N238" s="26">
        <v>550000</v>
      </c>
      <c r="O238" s="26">
        <v>52800000</v>
      </c>
      <c r="P238" s="19">
        <v>46783731.437911883</v>
      </c>
      <c r="Q238" s="29">
        <v>45324778.543281004</v>
      </c>
      <c r="R238" s="26">
        <v>600000</v>
      </c>
      <c r="S238" s="26">
        <v>52800000</v>
      </c>
      <c r="T238" s="19">
        <v>51233353.035714045</v>
      </c>
      <c r="U238" s="29">
        <v>49020753.524131231</v>
      </c>
      <c r="V238" s="26">
        <v>650000</v>
      </c>
      <c r="W238" s="26">
        <v>52800000</v>
      </c>
      <c r="X238" s="19">
        <v>52800000</v>
      </c>
      <c r="Y238" s="29">
        <v>49859186.571895592</v>
      </c>
      <c r="Z238" s="26">
        <v>700000</v>
      </c>
      <c r="AA238" s="26">
        <v>52800000</v>
      </c>
      <c r="AB238" s="19">
        <v>52800000</v>
      </c>
      <c r="AC238" s="29">
        <v>49859186.571895592</v>
      </c>
      <c r="AD238" s="26">
        <v>750000</v>
      </c>
      <c r="AE238" s="26">
        <v>52800000</v>
      </c>
      <c r="AF238" s="19">
        <v>52800000</v>
      </c>
      <c r="AG238" s="29">
        <v>49859186.571895592</v>
      </c>
      <c r="AH238" s="26">
        <v>800000</v>
      </c>
      <c r="AI238" s="26">
        <v>52800000</v>
      </c>
      <c r="AJ238" s="19">
        <v>52800000</v>
      </c>
      <c r="AK238" s="29">
        <v>49859186.571895592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43571200.796703279</v>
      </c>
      <c r="I239" s="29">
        <v>41835691.594277062</v>
      </c>
      <c r="J239" s="19">
        <v>500000</v>
      </c>
      <c r="K239" s="19">
        <v>52800000</v>
      </c>
      <c r="L239" s="19">
        <v>45423454.715384513</v>
      </c>
      <c r="M239" s="29">
        <v>43576521.952628791</v>
      </c>
      <c r="N239" s="26">
        <v>550000</v>
      </c>
      <c r="O239" s="26">
        <v>52800000</v>
      </c>
      <c r="P239" s="19">
        <v>46783731.437911883</v>
      </c>
      <c r="Q239" s="29">
        <v>45326055.444489792</v>
      </c>
      <c r="R239" s="26">
        <v>600000</v>
      </c>
      <c r="S239" s="26">
        <v>52800000</v>
      </c>
      <c r="T239" s="19">
        <v>51233353.035714045</v>
      </c>
      <c r="U239" s="29">
        <v>49094459.486383975</v>
      </c>
      <c r="V239" s="26">
        <v>650000</v>
      </c>
      <c r="W239" s="26">
        <v>52800000</v>
      </c>
      <c r="X239" s="19">
        <v>52800000</v>
      </c>
      <c r="Y239" s="29">
        <v>49886615.632939547</v>
      </c>
      <c r="Z239" s="26">
        <v>700000</v>
      </c>
      <c r="AA239" s="26">
        <v>52800000</v>
      </c>
      <c r="AB239" s="19">
        <v>52800000</v>
      </c>
      <c r="AC239" s="29">
        <v>49886615.632939547</v>
      </c>
      <c r="AD239" s="26">
        <v>750000</v>
      </c>
      <c r="AE239" s="26">
        <v>52800000</v>
      </c>
      <c r="AF239" s="19">
        <v>52800000</v>
      </c>
      <c r="AG239" s="29">
        <v>49886615.632939547</v>
      </c>
      <c r="AH239" s="26">
        <v>800000</v>
      </c>
      <c r="AI239" s="26">
        <v>52800000</v>
      </c>
      <c r="AJ239" s="19">
        <v>52800000</v>
      </c>
      <c r="AK239" s="29">
        <v>49886615.632939547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43991200.796703279</v>
      </c>
      <c r="I240" s="29">
        <v>42213691.594277062</v>
      </c>
      <c r="J240" s="19">
        <v>500000</v>
      </c>
      <c r="K240" s="19">
        <v>52800000</v>
      </c>
      <c r="L240" s="19">
        <v>45843454.715384513</v>
      </c>
      <c r="M240" s="29">
        <v>43954521.952628791</v>
      </c>
      <c r="N240" s="26">
        <v>550000</v>
      </c>
      <c r="O240" s="26">
        <v>52800000</v>
      </c>
      <c r="P240" s="19">
        <v>47203731.437911883</v>
      </c>
      <c r="Q240" s="29">
        <v>45704055.444489792</v>
      </c>
      <c r="R240" s="26">
        <v>600000</v>
      </c>
      <c r="S240" s="26">
        <v>52800000</v>
      </c>
      <c r="T240" s="19">
        <v>51233353.035714045</v>
      </c>
      <c r="U240" s="29">
        <v>49166314.518059805</v>
      </c>
      <c r="V240" s="26">
        <v>650000</v>
      </c>
      <c r="W240" s="26">
        <v>52800000</v>
      </c>
      <c r="X240" s="19">
        <v>52800000</v>
      </c>
      <c r="Y240" s="29">
        <v>49914153.572252735</v>
      </c>
      <c r="Z240" s="26">
        <v>700000</v>
      </c>
      <c r="AA240" s="26">
        <v>52800000</v>
      </c>
      <c r="AB240" s="19">
        <v>52800000</v>
      </c>
      <c r="AC240" s="29">
        <v>49914153.572252735</v>
      </c>
      <c r="AD240" s="26">
        <v>750000</v>
      </c>
      <c r="AE240" s="26">
        <v>52800000</v>
      </c>
      <c r="AF240" s="19">
        <v>52800000</v>
      </c>
      <c r="AG240" s="29">
        <v>49914153.572252735</v>
      </c>
      <c r="AH240" s="26">
        <v>800000</v>
      </c>
      <c r="AI240" s="26">
        <v>52800000</v>
      </c>
      <c r="AJ240" s="19">
        <v>52800000</v>
      </c>
      <c r="AK240" s="29">
        <v>49914153.572252735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44411200.796703279</v>
      </c>
      <c r="I241" s="29">
        <v>42591691.594277062</v>
      </c>
      <c r="J241" s="19">
        <v>500000</v>
      </c>
      <c r="K241" s="19">
        <v>52800000</v>
      </c>
      <c r="L241" s="19">
        <v>46263454.715384513</v>
      </c>
      <c r="M241" s="29">
        <v>44332521.952628791</v>
      </c>
      <c r="N241" s="26">
        <v>550000</v>
      </c>
      <c r="O241" s="26">
        <v>52800000</v>
      </c>
      <c r="P241" s="19">
        <v>47623731.437911883</v>
      </c>
      <c r="Q241" s="29">
        <v>46082055.444489792</v>
      </c>
      <c r="R241" s="26">
        <v>600000</v>
      </c>
      <c r="S241" s="26">
        <v>52800000</v>
      </c>
      <c r="T241" s="19">
        <v>51233353.035714045</v>
      </c>
      <c r="U241" s="29">
        <v>49236318.619158715</v>
      </c>
      <c r="V241" s="26">
        <v>650000</v>
      </c>
      <c r="W241" s="26">
        <v>52800000</v>
      </c>
      <c r="X241" s="19">
        <v>52800000</v>
      </c>
      <c r="Y241" s="29">
        <v>49941800.389835157</v>
      </c>
      <c r="Z241" s="26">
        <v>700000</v>
      </c>
      <c r="AA241" s="26">
        <v>52800000</v>
      </c>
      <c r="AB241" s="19">
        <v>52800000</v>
      </c>
      <c r="AC241" s="29">
        <v>49941800.389835157</v>
      </c>
      <c r="AD241" s="26">
        <v>750000</v>
      </c>
      <c r="AE241" s="26">
        <v>52800000</v>
      </c>
      <c r="AF241" s="19">
        <v>52800000</v>
      </c>
      <c r="AG241" s="29">
        <v>49941800.389835157</v>
      </c>
      <c r="AH241" s="26">
        <v>800000</v>
      </c>
      <c r="AI241" s="26">
        <v>52800000</v>
      </c>
      <c r="AJ241" s="19">
        <v>52800000</v>
      </c>
      <c r="AK241" s="29">
        <v>49941800.389835157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44831200.796703279</v>
      </c>
      <c r="I242" s="29">
        <v>42969691.594277062</v>
      </c>
      <c r="J242" s="19">
        <v>500000</v>
      </c>
      <c r="K242" s="19">
        <v>52800000</v>
      </c>
      <c r="L242" s="19">
        <v>46683454.715384513</v>
      </c>
      <c r="M242" s="29">
        <v>44710521.952628791</v>
      </c>
      <c r="N242" s="26">
        <v>550000</v>
      </c>
      <c r="O242" s="26">
        <v>52800000</v>
      </c>
      <c r="P242" s="19">
        <v>48043731.437911883</v>
      </c>
      <c r="Q242" s="29">
        <v>46460055.444489792</v>
      </c>
      <c r="R242" s="26">
        <v>600000</v>
      </c>
      <c r="S242" s="26">
        <v>52800000</v>
      </c>
      <c r="T242" s="19">
        <v>51233353.035714045</v>
      </c>
      <c r="U242" s="29">
        <v>49304471.789680697</v>
      </c>
      <c r="V242" s="26">
        <v>650000</v>
      </c>
      <c r="W242" s="26">
        <v>52800000</v>
      </c>
      <c r="X242" s="19">
        <v>52800000</v>
      </c>
      <c r="Y242" s="29">
        <v>49969556.085686803</v>
      </c>
      <c r="Z242" s="26">
        <v>700000</v>
      </c>
      <c r="AA242" s="26">
        <v>52800000</v>
      </c>
      <c r="AB242" s="19">
        <v>52800000</v>
      </c>
      <c r="AC242" s="29">
        <v>49969556.085686803</v>
      </c>
      <c r="AD242" s="26">
        <v>750000</v>
      </c>
      <c r="AE242" s="26">
        <v>52800000</v>
      </c>
      <c r="AF242" s="19">
        <v>52800000</v>
      </c>
      <c r="AG242" s="29">
        <v>49969556.085686803</v>
      </c>
      <c r="AH242" s="26">
        <v>800000</v>
      </c>
      <c r="AI242" s="26">
        <v>52800000</v>
      </c>
      <c r="AJ242" s="19">
        <v>52800000</v>
      </c>
      <c r="AK242" s="29">
        <v>49969556.085686803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45251200.796703279</v>
      </c>
      <c r="I243" s="29">
        <v>43347691.594277062</v>
      </c>
      <c r="J243" s="19">
        <v>500000</v>
      </c>
      <c r="K243" s="19">
        <v>52800000</v>
      </c>
      <c r="L243" s="19">
        <v>47103454.715384513</v>
      </c>
      <c r="M243" s="29">
        <v>45088521.952628791</v>
      </c>
      <c r="N243" s="26">
        <v>550000</v>
      </c>
      <c r="O243" s="26">
        <v>52800000</v>
      </c>
      <c r="P243" s="19">
        <v>48463731.437911883</v>
      </c>
      <c r="Q243" s="29">
        <v>46838055.444489792</v>
      </c>
      <c r="R243" s="26">
        <v>600000</v>
      </c>
      <c r="S243" s="26">
        <v>52800000</v>
      </c>
      <c r="T243" s="19">
        <v>51233353.035714045</v>
      </c>
      <c r="U243" s="29">
        <v>49370774.029625751</v>
      </c>
      <c r="V243" s="26">
        <v>650000</v>
      </c>
      <c r="W243" s="26">
        <v>52800000</v>
      </c>
      <c r="X243" s="19">
        <v>52800000</v>
      </c>
      <c r="Y243" s="29">
        <v>49997420.659807682</v>
      </c>
      <c r="Z243" s="26">
        <v>700000</v>
      </c>
      <c r="AA243" s="26">
        <v>52800000</v>
      </c>
      <c r="AB243" s="19">
        <v>52800000</v>
      </c>
      <c r="AC243" s="29">
        <v>49997420.659807682</v>
      </c>
      <c r="AD243" s="26">
        <v>750000</v>
      </c>
      <c r="AE243" s="26">
        <v>52800000</v>
      </c>
      <c r="AF243" s="19">
        <v>52800000</v>
      </c>
      <c r="AG243" s="29">
        <v>49997420.659807682</v>
      </c>
      <c r="AH243" s="26">
        <v>800000</v>
      </c>
      <c r="AI243" s="26">
        <v>52800000</v>
      </c>
      <c r="AJ243" s="19">
        <v>52800000</v>
      </c>
      <c r="AK243" s="29">
        <v>49997420.659807682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45671200.796703279</v>
      </c>
      <c r="I244" s="29">
        <v>43725691.594277062</v>
      </c>
      <c r="J244" s="19">
        <v>500000</v>
      </c>
      <c r="K244" s="19">
        <v>52800000</v>
      </c>
      <c r="L244" s="19">
        <v>47523454.715384513</v>
      </c>
      <c r="M244" s="29">
        <v>45466521.952628791</v>
      </c>
      <c r="N244" s="26">
        <v>550000</v>
      </c>
      <c r="O244" s="26">
        <v>52800000</v>
      </c>
      <c r="P244" s="19">
        <v>48883731.437911883</v>
      </c>
      <c r="Q244" s="29">
        <v>47216055.444489792</v>
      </c>
      <c r="R244" s="26">
        <v>600000</v>
      </c>
      <c r="S244" s="26">
        <v>52800000</v>
      </c>
      <c r="T244" s="19">
        <v>51233353.035714045</v>
      </c>
      <c r="U244" s="29">
        <v>49435225.338993885</v>
      </c>
      <c r="V244" s="26">
        <v>650000</v>
      </c>
      <c r="W244" s="26">
        <v>52800000</v>
      </c>
      <c r="X244" s="19">
        <v>52800000</v>
      </c>
      <c r="Y244" s="29">
        <v>50025394.112197794</v>
      </c>
      <c r="Z244" s="26">
        <v>700000</v>
      </c>
      <c r="AA244" s="26">
        <v>52800000</v>
      </c>
      <c r="AB244" s="19">
        <v>52800000</v>
      </c>
      <c r="AC244" s="29">
        <v>50025394.112197794</v>
      </c>
      <c r="AD244" s="26">
        <v>750000</v>
      </c>
      <c r="AE244" s="26">
        <v>52800000</v>
      </c>
      <c r="AF244" s="19">
        <v>52800000</v>
      </c>
      <c r="AG244" s="29">
        <v>50025394.112197794</v>
      </c>
      <c r="AH244" s="26">
        <v>800000</v>
      </c>
      <c r="AI244" s="26">
        <v>52800000</v>
      </c>
      <c r="AJ244" s="19">
        <v>52800000</v>
      </c>
      <c r="AK244" s="29">
        <v>50025394.112197794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46091200.796703279</v>
      </c>
      <c r="I245" s="29">
        <v>44103691.594277062</v>
      </c>
      <c r="J245" s="19">
        <v>500000</v>
      </c>
      <c r="K245" s="19">
        <v>52800000</v>
      </c>
      <c r="L245" s="19">
        <v>47943454.715384513</v>
      </c>
      <c r="M245" s="29">
        <v>45844521.952628791</v>
      </c>
      <c r="N245" s="26">
        <v>550000</v>
      </c>
      <c r="O245" s="26">
        <v>52800000</v>
      </c>
      <c r="P245" s="19">
        <v>49303731.437911883</v>
      </c>
      <c r="Q245" s="29">
        <v>47594055.444489792</v>
      </c>
      <c r="R245" s="26">
        <v>600000</v>
      </c>
      <c r="S245" s="26">
        <v>52800000</v>
      </c>
      <c r="T245" s="19">
        <v>51233353.035714045</v>
      </c>
      <c r="U245" s="29">
        <v>49497825.717785098</v>
      </c>
      <c r="V245" s="26">
        <v>650000</v>
      </c>
      <c r="W245" s="26">
        <v>52800000</v>
      </c>
      <c r="X245" s="19">
        <v>52800000</v>
      </c>
      <c r="Y245" s="29">
        <v>50053476.442857131</v>
      </c>
      <c r="Z245" s="26">
        <v>700000</v>
      </c>
      <c r="AA245" s="26">
        <v>52800000</v>
      </c>
      <c r="AB245" s="19">
        <v>52800000</v>
      </c>
      <c r="AC245" s="29">
        <v>50053476.442857131</v>
      </c>
      <c r="AD245" s="26">
        <v>750000</v>
      </c>
      <c r="AE245" s="26">
        <v>52800000</v>
      </c>
      <c r="AF245" s="19">
        <v>52800000</v>
      </c>
      <c r="AG245" s="29">
        <v>50053476.442857131</v>
      </c>
      <c r="AH245" s="26">
        <v>800000</v>
      </c>
      <c r="AI245" s="26">
        <v>52800000</v>
      </c>
      <c r="AJ245" s="19">
        <v>52800000</v>
      </c>
      <c r="AK245" s="29">
        <v>50053476.442857131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46511200.796703279</v>
      </c>
      <c r="I246" s="29">
        <v>44481691.594277062</v>
      </c>
      <c r="J246" s="19">
        <v>500000</v>
      </c>
      <c r="K246" s="19">
        <v>52800000</v>
      </c>
      <c r="L246" s="19">
        <v>48363454.715384513</v>
      </c>
      <c r="M246" s="29">
        <v>46222521.952628791</v>
      </c>
      <c r="N246" s="26">
        <v>550000</v>
      </c>
      <c r="O246" s="26">
        <v>52800000</v>
      </c>
      <c r="P246" s="19">
        <v>49723731.437911883</v>
      </c>
      <c r="Q246" s="29">
        <v>47972055.444489792</v>
      </c>
      <c r="R246" s="26">
        <v>600000</v>
      </c>
      <c r="S246" s="26">
        <v>52800000</v>
      </c>
      <c r="T246" s="19">
        <v>51233353.035714045</v>
      </c>
      <c r="U246" s="29">
        <v>49558575.16599939</v>
      </c>
      <c r="V246" s="26">
        <v>650000</v>
      </c>
      <c r="W246" s="26">
        <v>52800000</v>
      </c>
      <c r="X246" s="19">
        <v>52800000</v>
      </c>
      <c r="Y246" s="29">
        <v>50081667.651785702</v>
      </c>
      <c r="Z246" s="26">
        <v>700000</v>
      </c>
      <c r="AA246" s="26">
        <v>52800000</v>
      </c>
      <c r="AB246" s="19">
        <v>52800000</v>
      </c>
      <c r="AC246" s="29">
        <v>50081667.651785702</v>
      </c>
      <c r="AD246" s="26">
        <v>750000</v>
      </c>
      <c r="AE246" s="26">
        <v>52800000</v>
      </c>
      <c r="AF246" s="19">
        <v>52800000</v>
      </c>
      <c r="AG246" s="29">
        <v>50081667.651785702</v>
      </c>
      <c r="AH246" s="26">
        <v>800000</v>
      </c>
      <c r="AI246" s="26">
        <v>52800000</v>
      </c>
      <c r="AJ246" s="19">
        <v>52800000</v>
      </c>
      <c r="AK246" s="29">
        <v>50081667.651785702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46931200.796703279</v>
      </c>
      <c r="I247" s="29">
        <v>44859691.594277062</v>
      </c>
      <c r="J247" s="19">
        <v>500000</v>
      </c>
      <c r="K247" s="19">
        <v>52800000</v>
      </c>
      <c r="L247" s="19">
        <v>48783454.715384513</v>
      </c>
      <c r="M247" s="29">
        <v>46600521.952628791</v>
      </c>
      <c r="N247" s="26">
        <v>550000</v>
      </c>
      <c r="O247" s="26">
        <v>52800000</v>
      </c>
      <c r="P247" s="19">
        <v>50143731.437911883</v>
      </c>
      <c r="Q247" s="29">
        <v>48350055.444489792</v>
      </c>
      <c r="R247" s="26">
        <v>600000</v>
      </c>
      <c r="S247" s="26">
        <v>52800000</v>
      </c>
      <c r="T247" s="19">
        <v>51233353.035714045</v>
      </c>
      <c r="U247" s="29">
        <v>49589173.596438952</v>
      </c>
      <c r="V247" s="26">
        <v>650000</v>
      </c>
      <c r="W247" s="26">
        <v>52800000</v>
      </c>
      <c r="X247" s="19">
        <v>52800000</v>
      </c>
      <c r="Y247" s="29">
        <v>50109967.738983504</v>
      </c>
      <c r="Z247" s="26">
        <v>700000</v>
      </c>
      <c r="AA247" s="26">
        <v>52800000</v>
      </c>
      <c r="AB247" s="19">
        <v>52800000</v>
      </c>
      <c r="AC247" s="29">
        <v>50109967.738983504</v>
      </c>
      <c r="AD247" s="26">
        <v>750000</v>
      </c>
      <c r="AE247" s="26">
        <v>52800000</v>
      </c>
      <c r="AF247" s="19">
        <v>52800000</v>
      </c>
      <c r="AG247" s="29">
        <v>50109967.738983504</v>
      </c>
      <c r="AH247" s="26">
        <v>800000</v>
      </c>
      <c r="AI247" s="26">
        <v>52800000</v>
      </c>
      <c r="AJ247" s="19">
        <v>52800000</v>
      </c>
      <c r="AK247" s="29">
        <v>50109967.738983504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47351200.796703279</v>
      </c>
      <c r="I248" s="29">
        <v>45237691.594277062</v>
      </c>
      <c r="J248" s="19">
        <v>500000</v>
      </c>
      <c r="K248" s="19">
        <v>52800000</v>
      </c>
      <c r="L248" s="19">
        <v>49203454.715384513</v>
      </c>
      <c r="M248" s="29">
        <v>46978521.952628791</v>
      </c>
      <c r="N248" s="26">
        <v>550000</v>
      </c>
      <c r="O248" s="26">
        <v>52800000</v>
      </c>
      <c r="P248" s="19">
        <v>50563731.437911883</v>
      </c>
      <c r="Q248" s="29">
        <v>48728055.444489792</v>
      </c>
      <c r="R248" s="26">
        <v>600000</v>
      </c>
      <c r="S248" s="26">
        <v>52800000</v>
      </c>
      <c r="T248" s="19">
        <v>51653353.035714045</v>
      </c>
      <c r="U248" s="29">
        <v>49967173.596438952</v>
      </c>
      <c r="V248" s="26">
        <v>650000</v>
      </c>
      <c r="W248" s="26">
        <v>52800000</v>
      </c>
      <c r="X248" s="19">
        <v>52800000</v>
      </c>
      <c r="Y248" s="29">
        <v>50138376.70445054</v>
      </c>
      <c r="Z248" s="26">
        <v>700000</v>
      </c>
      <c r="AA248" s="26">
        <v>52800000</v>
      </c>
      <c r="AB248" s="19">
        <v>52800000</v>
      </c>
      <c r="AC248" s="29">
        <v>50138376.70445054</v>
      </c>
      <c r="AD248" s="26">
        <v>750000</v>
      </c>
      <c r="AE248" s="26">
        <v>52800000</v>
      </c>
      <c r="AF248" s="19">
        <v>52800000</v>
      </c>
      <c r="AG248" s="29">
        <v>50138376.70445054</v>
      </c>
      <c r="AH248" s="26">
        <v>800000</v>
      </c>
      <c r="AI248" s="26">
        <v>52800000</v>
      </c>
      <c r="AJ248" s="19">
        <v>52800000</v>
      </c>
      <c r="AK248" s="29">
        <v>50138376.70445054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47771200.796703279</v>
      </c>
      <c r="I249" s="29">
        <v>45636691.594277062</v>
      </c>
      <c r="J249" s="19">
        <v>500000</v>
      </c>
      <c r="K249" s="19">
        <v>52800000</v>
      </c>
      <c r="L249" s="19">
        <v>49623454.715384513</v>
      </c>
      <c r="M249" s="29">
        <v>47356521.952628791</v>
      </c>
      <c r="N249" s="26">
        <v>550000</v>
      </c>
      <c r="O249" s="26">
        <v>52800000</v>
      </c>
      <c r="P249" s="19">
        <v>50983731.437911883</v>
      </c>
      <c r="Q249" s="29">
        <v>49106055.444489792</v>
      </c>
      <c r="R249" s="26">
        <v>600000</v>
      </c>
      <c r="S249" s="26">
        <v>52800000</v>
      </c>
      <c r="T249" s="19">
        <v>52073353.035714045</v>
      </c>
      <c r="U249" s="29">
        <v>50081667.651785702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48191200.796703279</v>
      </c>
      <c r="I250" s="29">
        <v>46035691.594277062</v>
      </c>
      <c r="J250" s="19">
        <v>500000</v>
      </c>
      <c r="K250" s="19">
        <v>52800000</v>
      </c>
      <c r="L250" s="19">
        <v>50043454.715384513</v>
      </c>
      <c r="M250" s="29">
        <v>47734521.952628791</v>
      </c>
      <c r="N250" s="26">
        <v>550000</v>
      </c>
      <c r="O250" s="26">
        <v>52800000</v>
      </c>
      <c r="P250" s="19">
        <v>51403731.437911883</v>
      </c>
      <c r="Q250" s="29">
        <v>49484055.444489792</v>
      </c>
      <c r="R250" s="26">
        <v>600000</v>
      </c>
      <c r="S250" s="26">
        <v>52800000</v>
      </c>
      <c r="T250" s="19">
        <v>52493353.035714045</v>
      </c>
      <c r="U250" s="29">
        <v>50081667.651785702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48611200.796703279</v>
      </c>
      <c r="I251" s="29">
        <v>46434691.594277062</v>
      </c>
      <c r="J251" s="19">
        <v>500000</v>
      </c>
      <c r="K251" s="19">
        <v>52800000</v>
      </c>
      <c r="L251" s="19">
        <v>50463454.715384513</v>
      </c>
      <c r="M251" s="29">
        <v>48112521.952628791</v>
      </c>
      <c r="N251" s="26">
        <v>550000</v>
      </c>
      <c r="O251" s="26">
        <v>52800000</v>
      </c>
      <c r="P251" s="19">
        <v>51823731.437911883</v>
      </c>
      <c r="Q251" s="29">
        <v>49859186.571895592</v>
      </c>
      <c r="R251" s="26">
        <v>600000</v>
      </c>
      <c r="S251" s="26">
        <v>52800000</v>
      </c>
      <c r="T251" s="19">
        <v>52800000</v>
      </c>
      <c r="U251" s="29">
        <v>50081667.651785702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49031200.796703279</v>
      </c>
      <c r="I252" s="29">
        <v>46833691.594277062</v>
      </c>
      <c r="J252" s="19">
        <v>500000</v>
      </c>
      <c r="K252" s="19">
        <v>52800000</v>
      </c>
      <c r="L252" s="19">
        <v>50883454.715384513</v>
      </c>
      <c r="M252" s="29">
        <v>48490521.952628791</v>
      </c>
      <c r="N252" s="26">
        <v>550000</v>
      </c>
      <c r="O252" s="26">
        <v>52800000</v>
      </c>
      <c r="P252" s="19">
        <v>52243731.437911883</v>
      </c>
      <c r="Q252" s="29">
        <v>49859186.571895592</v>
      </c>
      <c r="R252" s="26">
        <v>600000</v>
      </c>
      <c r="S252" s="26">
        <v>52800000</v>
      </c>
      <c r="T252" s="19">
        <v>52800000</v>
      </c>
      <c r="U252" s="29">
        <v>50081667.651785702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49451200.796703279</v>
      </c>
      <c r="I253" s="29">
        <v>47232691.594277062</v>
      </c>
      <c r="J253" s="19">
        <v>500000</v>
      </c>
      <c r="K253" s="19">
        <v>52800000</v>
      </c>
      <c r="L253" s="19">
        <v>51303454.715384513</v>
      </c>
      <c r="M253" s="29">
        <v>48868521.952628791</v>
      </c>
      <c r="N253" s="26">
        <v>550000</v>
      </c>
      <c r="O253" s="26">
        <v>52800000</v>
      </c>
      <c r="P253" s="19">
        <v>52663731.437911883</v>
      </c>
      <c r="Q253" s="29">
        <v>49859186.571895592</v>
      </c>
      <c r="R253" s="26">
        <v>600000</v>
      </c>
      <c r="S253" s="26">
        <v>52800000</v>
      </c>
      <c r="T253" s="19">
        <v>52800000</v>
      </c>
      <c r="U253" s="29">
        <v>50081667.651785702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49871200.796703279</v>
      </c>
      <c r="I254" s="29">
        <v>47631691.594277062</v>
      </c>
      <c r="J254" s="19">
        <v>500000</v>
      </c>
      <c r="K254" s="19">
        <v>52800000</v>
      </c>
      <c r="L254" s="19">
        <v>51723454.715384513</v>
      </c>
      <c r="M254" s="29">
        <v>49246521.952628791</v>
      </c>
      <c r="N254" s="26">
        <v>550000</v>
      </c>
      <c r="O254" s="26">
        <v>52800000</v>
      </c>
      <c r="P254" s="19">
        <v>52800000</v>
      </c>
      <c r="Q254" s="29">
        <v>49859186.571895592</v>
      </c>
      <c r="R254" s="26">
        <v>600000</v>
      </c>
      <c r="S254" s="26">
        <v>52800000</v>
      </c>
      <c r="T254" s="19">
        <v>52800000</v>
      </c>
      <c r="U254" s="29">
        <v>50081667.651785702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50291200.796703279</v>
      </c>
      <c r="I255" s="29">
        <v>48030691.594277062</v>
      </c>
      <c r="J255" s="19">
        <v>500000</v>
      </c>
      <c r="K255" s="19">
        <v>52800000</v>
      </c>
      <c r="L255" s="19">
        <v>52143454.715384513</v>
      </c>
      <c r="M255" s="29">
        <v>49645521.952628791</v>
      </c>
      <c r="N255" s="26">
        <v>550000</v>
      </c>
      <c r="O255" s="26">
        <v>52800000</v>
      </c>
      <c r="P255" s="19">
        <v>52800000</v>
      </c>
      <c r="Q255" s="29">
        <v>49859186.571895592</v>
      </c>
      <c r="R255" s="26">
        <v>600000</v>
      </c>
      <c r="S255" s="26">
        <v>52800000</v>
      </c>
      <c r="T255" s="19">
        <v>52800000</v>
      </c>
      <c r="U255" s="29">
        <v>50081667.651785702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50711200.796703279</v>
      </c>
      <c r="I256" s="29">
        <v>48429691.594277062</v>
      </c>
      <c r="J256" s="19">
        <v>500000</v>
      </c>
      <c r="K256" s="19">
        <v>52800000</v>
      </c>
      <c r="L256" s="19">
        <v>52563454.715384513</v>
      </c>
      <c r="M256" s="29">
        <v>49707172.735769227</v>
      </c>
      <c r="N256" s="26">
        <v>550000</v>
      </c>
      <c r="O256" s="26">
        <v>52800000</v>
      </c>
      <c r="P256" s="19">
        <v>52800000</v>
      </c>
      <c r="Q256" s="29">
        <v>49859186.571895592</v>
      </c>
      <c r="R256" s="26">
        <v>600000</v>
      </c>
      <c r="S256" s="26">
        <v>52800000</v>
      </c>
      <c r="T256" s="19">
        <v>52800000</v>
      </c>
      <c r="U256" s="29">
        <v>50081667.651785702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51131200.796703279</v>
      </c>
      <c r="I257" s="29">
        <v>48828691.594277062</v>
      </c>
      <c r="J257" s="19">
        <v>500000</v>
      </c>
      <c r="K257" s="19">
        <v>52800000</v>
      </c>
      <c r="L257" s="19">
        <v>52800000</v>
      </c>
      <c r="M257" s="29">
        <v>49728172.735769227</v>
      </c>
      <c r="N257" s="26">
        <v>550000</v>
      </c>
      <c r="O257" s="26">
        <v>52800000</v>
      </c>
      <c r="P257" s="19">
        <v>52800000</v>
      </c>
      <c r="Q257" s="29">
        <v>49859186.571895592</v>
      </c>
      <c r="R257" s="26">
        <v>600000</v>
      </c>
      <c r="S257" s="26">
        <v>52800000</v>
      </c>
      <c r="T257" s="19">
        <v>52800000</v>
      </c>
      <c r="U257" s="29">
        <v>50081667.651785702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51551200.796703279</v>
      </c>
      <c r="I258" s="29">
        <v>49227691.594277062</v>
      </c>
      <c r="J258" s="19">
        <v>500000</v>
      </c>
      <c r="K258" s="19">
        <v>52800000</v>
      </c>
      <c r="L258" s="19">
        <v>52800000</v>
      </c>
      <c r="M258" s="29">
        <v>49749172.735769227</v>
      </c>
      <c r="N258" s="26">
        <v>550000</v>
      </c>
      <c r="O258" s="26">
        <v>52800000</v>
      </c>
      <c r="P258" s="19">
        <v>52800000</v>
      </c>
      <c r="Q258" s="29">
        <v>49859186.571895592</v>
      </c>
      <c r="R258" s="26">
        <v>600000</v>
      </c>
      <c r="S258" s="26">
        <v>52800000</v>
      </c>
      <c r="T258" s="19">
        <v>52800000</v>
      </c>
      <c r="U258" s="29">
        <v>50081667.651785702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51971200.796703279</v>
      </c>
      <c r="I259" s="29">
        <v>49626691.594277062</v>
      </c>
      <c r="J259" s="19">
        <v>500000</v>
      </c>
      <c r="K259" s="19">
        <v>52800000</v>
      </c>
      <c r="L259" s="19">
        <v>52800000</v>
      </c>
      <c r="M259" s="29">
        <v>49770172.735769227</v>
      </c>
      <c r="N259" s="26">
        <v>550000</v>
      </c>
      <c r="O259" s="26">
        <v>52800000</v>
      </c>
      <c r="P259" s="19">
        <v>52800000</v>
      </c>
      <c r="Q259" s="29">
        <v>49859186.571895592</v>
      </c>
      <c r="R259" s="26">
        <v>600000</v>
      </c>
      <c r="S259" s="26">
        <v>52800000</v>
      </c>
      <c r="T259" s="19">
        <v>52800000</v>
      </c>
      <c r="U259" s="29">
        <v>50081667.651785702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52391200.796703279</v>
      </c>
      <c r="I260" s="29">
        <v>49698560.039835162</v>
      </c>
      <c r="J260" s="19">
        <v>500000</v>
      </c>
      <c r="K260" s="19">
        <v>52800000</v>
      </c>
      <c r="L260" s="19">
        <v>52800000</v>
      </c>
      <c r="M260" s="29">
        <v>49791172.735769227</v>
      </c>
      <c r="N260" s="26">
        <v>550000</v>
      </c>
      <c r="O260" s="26">
        <v>52800000</v>
      </c>
      <c r="P260" s="19">
        <v>52800000</v>
      </c>
      <c r="Q260" s="29">
        <v>49859186.571895592</v>
      </c>
      <c r="R260" s="26">
        <v>600000</v>
      </c>
      <c r="S260" s="26">
        <v>52800000</v>
      </c>
      <c r="T260" s="19">
        <v>52800000</v>
      </c>
      <c r="U260" s="29">
        <v>50081667.651785702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49719560.039835162</v>
      </c>
      <c r="J261" s="19">
        <v>500000</v>
      </c>
      <c r="K261" s="19">
        <v>52800000</v>
      </c>
      <c r="L261" s="19">
        <v>52800000</v>
      </c>
      <c r="M261" s="29">
        <v>49812172.735769227</v>
      </c>
      <c r="N261" s="26">
        <v>550000</v>
      </c>
      <c r="O261" s="26">
        <v>52800000</v>
      </c>
      <c r="P261" s="19">
        <v>52800000</v>
      </c>
      <c r="Q261" s="29">
        <v>49880186.571895592</v>
      </c>
      <c r="R261" s="26">
        <v>600000</v>
      </c>
      <c r="S261" s="26">
        <v>52800000</v>
      </c>
      <c r="T261" s="19">
        <v>52800000</v>
      </c>
      <c r="U261" s="29">
        <v>50081667.651785702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49740560.039835162</v>
      </c>
      <c r="J262" s="19">
        <v>500000</v>
      </c>
      <c r="K262" s="19">
        <v>52800000</v>
      </c>
      <c r="L262" s="19">
        <v>52800000</v>
      </c>
      <c r="M262" s="29">
        <v>49833172.735769227</v>
      </c>
      <c r="N262" s="26">
        <v>550000</v>
      </c>
      <c r="O262" s="26">
        <v>52800000</v>
      </c>
      <c r="P262" s="19">
        <v>52800000</v>
      </c>
      <c r="Q262" s="29">
        <v>49901186.571895592</v>
      </c>
      <c r="R262" s="26">
        <v>600000</v>
      </c>
      <c r="S262" s="26">
        <v>52800000</v>
      </c>
      <c r="T262" s="19">
        <v>52800000</v>
      </c>
      <c r="U262" s="29">
        <v>50081667.651785702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49761560.039835162</v>
      </c>
      <c r="J263" s="19">
        <v>500000</v>
      </c>
      <c r="K263" s="19">
        <v>52800000</v>
      </c>
      <c r="L263" s="19">
        <v>52800000</v>
      </c>
      <c r="M263" s="29">
        <v>49854172.735769227</v>
      </c>
      <c r="N263" s="26">
        <v>550000</v>
      </c>
      <c r="O263" s="26">
        <v>52800000</v>
      </c>
      <c r="P263" s="19">
        <v>52800000</v>
      </c>
      <c r="Q263" s="29">
        <v>49922186.571895592</v>
      </c>
      <c r="R263" s="26">
        <v>600000</v>
      </c>
      <c r="S263" s="26">
        <v>52800000</v>
      </c>
      <c r="T263" s="19">
        <v>52800000</v>
      </c>
      <c r="U263" s="29">
        <v>50081667.651785702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49782560.039835162</v>
      </c>
      <c r="J264" s="19">
        <v>500000</v>
      </c>
      <c r="K264" s="19">
        <v>52800000</v>
      </c>
      <c r="L264" s="19">
        <v>52800000</v>
      </c>
      <c r="M264" s="29">
        <v>49875172.735769227</v>
      </c>
      <c r="N264" s="26">
        <v>550000</v>
      </c>
      <c r="O264" s="26">
        <v>52800000</v>
      </c>
      <c r="P264" s="19">
        <v>52800000</v>
      </c>
      <c r="Q264" s="29">
        <v>49943186.571895592</v>
      </c>
      <c r="R264" s="26">
        <v>600000</v>
      </c>
      <c r="S264" s="26">
        <v>52800000</v>
      </c>
      <c r="T264" s="19">
        <v>52800000</v>
      </c>
      <c r="U264" s="29">
        <v>50081667.651785702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49803560.039835162</v>
      </c>
      <c r="J265" s="19">
        <v>500000</v>
      </c>
      <c r="K265" s="19">
        <v>52800000</v>
      </c>
      <c r="L265" s="19">
        <v>52800000</v>
      </c>
      <c r="M265" s="29">
        <v>49896172.735769227</v>
      </c>
      <c r="N265" s="26">
        <v>550000</v>
      </c>
      <c r="O265" s="26">
        <v>52800000</v>
      </c>
      <c r="P265" s="19">
        <v>52800000</v>
      </c>
      <c r="Q265" s="29">
        <v>49964186.571895592</v>
      </c>
      <c r="R265" s="26">
        <v>600000</v>
      </c>
      <c r="S265" s="26">
        <v>52800000</v>
      </c>
      <c r="T265" s="19">
        <v>52800000</v>
      </c>
      <c r="U265" s="29">
        <v>50081667.651785702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49824560.039835162</v>
      </c>
      <c r="J266" s="19">
        <v>500000</v>
      </c>
      <c r="K266" s="19">
        <v>52800000</v>
      </c>
      <c r="L266" s="19">
        <v>52800000</v>
      </c>
      <c r="M266" s="29">
        <v>49917172.735769227</v>
      </c>
      <c r="N266" s="26">
        <v>550000</v>
      </c>
      <c r="O266" s="26">
        <v>52800000</v>
      </c>
      <c r="P266" s="19">
        <v>52800000</v>
      </c>
      <c r="Q266" s="29">
        <v>49985186.571895592</v>
      </c>
      <c r="R266" s="26">
        <v>600000</v>
      </c>
      <c r="S266" s="26">
        <v>52800000</v>
      </c>
      <c r="T266" s="19">
        <v>52800000</v>
      </c>
      <c r="U266" s="29">
        <v>50081667.651785702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49845560.039835162</v>
      </c>
      <c r="J267" s="19">
        <v>500000</v>
      </c>
      <c r="K267" s="19">
        <v>52800000</v>
      </c>
      <c r="L267" s="19">
        <v>52800000</v>
      </c>
      <c r="M267" s="29">
        <v>49938172.735769227</v>
      </c>
      <c r="N267" s="26">
        <v>550000</v>
      </c>
      <c r="O267" s="26">
        <v>52800000</v>
      </c>
      <c r="P267" s="19">
        <v>52800000</v>
      </c>
      <c r="Q267" s="29">
        <v>50006186.571895592</v>
      </c>
      <c r="R267" s="26">
        <v>600000</v>
      </c>
      <c r="S267" s="26">
        <v>52800000</v>
      </c>
      <c r="T267" s="19">
        <v>52800000</v>
      </c>
      <c r="U267" s="29">
        <v>50081667.651785702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49866560.039835162</v>
      </c>
      <c r="J268" s="19">
        <v>500000</v>
      </c>
      <c r="K268" s="19">
        <v>52800000</v>
      </c>
      <c r="L268" s="19">
        <v>52800000</v>
      </c>
      <c r="M268" s="29">
        <v>49959172.735769227</v>
      </c>
      <c r="N268" s="26">
        <v>550000</v>
      </c>
      <c r="O268" s="26">
        <v>52800000</v>
      </c>
      <c r="P268" s="19">
        <v>52800000</v>
      </c>
      <c r="Q268" s="29">
        <v>50027186.571895592</v>
      </c>
      <c r="R268" s="26">
        <v>600000</v>
      </c>
      <c r="S268" s="26">
        <v>52800000</v>
      </c>
      <c r="T268" s="19">
        <v>52800000</v>
      </c>
      <c r="U268" s="29">
        <v>50081667.651785702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49887560.039835162</v>
      </c>
      <c r="J269" s="19">
        <v>500000</v>
      </c>
      <c r="K269" s="19">
        <v>52800000</v>
      </c>
      <c r="L269" s="19">
        <v>52800000</v>
      </c>
      <c r="M269" s="29">
        <v>49980172.735769227</v>
      </c>
      <c r="N269" s="26">
        <v>550000</v>
      </c>
      <c r="O269" s="26">
        <v>52800000</v>
      </c>
      <c r="P269" s="19">
        <v>52800000</v>
      </c>
      <c r="Q269" s="29">
        <v>50048186.571895592</v>
      </c>
      <c r="R269" s="26">
        <v>600000</v>
      </c>
      <c r="S269" s="26">
        <v>52800000</v>
      </c>
      <c r="T269" s="19">
        <v>52800000</v>
      </c>
      <c r="U269" s="29">
        <v>50102667.651785702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49908560.039835162</v>
      </c>
      <c r="J270" s="19">
        <v>500000</v>
      </c>
      <c r="K270" s="19">
        <v>52800000</v>
      </c>
      <c r="L270" s="19">
        <v>52800000</v>
      </c>
      <c r="M270" s="29">
        <v>50001172.735769227</v>
      </c>
      <c r="N270" s="26">
        <v>550000</v>
      </c>
      <c r="O270" s="26">
        <v>52800000</v>
      </c>
      <c r="P270" s="19">
        <v>52800000</v>
      </c>
      <c r="Q270" s="29">
        <v>50069186.571895592</v>
      </c>
      <c r="R270" s="26">
        <v>600000</v>
      </c>
      <c r="S270" s="26">
        <v>52800000</v>
      </c>
      <c r="T270" s="19">
        <v>52800000</v>
      </c>
      <c r="U270" s="29">
        <v>50123667.651785702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49929560.039835162</v>
      </c>
      <c r="J271" s="19">
        <v>500000</v>
      </c>
      <c r="K271" s="19">
        <v>52800000</v>
      </c>
      <c r="L271" s="19">
        <v>52800000</v>
      </c>
      <c r="M271" s="29">
        <v>50022172.735769227</v>
      </c>
      <c r="N271" s="26">
        <v>550000</v>
      </c>
      <c r="O271" s="26">
        <v>52800000</v>
      </c>
      <c r="P271" s="19">
        <v>52800000</v>
      </c>
      <c r="Q271" s="29">
        <v>50090186.571895592</v>
      </c>
      <c r="R271" s="26">
        <v>600000</v>
      </c>
      <c r="S271" s="26">
        <v>52800000</v>
      </c>
      <c r="T271" s="19">
        <v>52800000</v>
      </c>
      <c r="U271" s="29">
        <v>50144667.651785702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49950560.039835162</v>
      </c>
      <c r="J272" s="19">
        <v>500000</v>
      </c>
      <c r="K272" s="19">
        <v>52800000</v>
      </c>
      <c r="L272" s="19">
        <v>52800000</v>
      </c>
      <c r="M272" s="29">
        <v>50043172.735769227</v>
      </c>
      <c r="N272" s="26">
        <v>550000</v>
      </c>
      <c r="O272" s="26">
        <v>52800000</v>
      </c>
      <c r="P272" s="19">
        <v>52800000</v>
      </c>
      <c r="Q272" s="29">
        <v>50111186.571895592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49971560.039835162</v>
      </c>
      <c r="J273" s="19">
        <v>500000</v>
      </c>
      <c r="K273" s="19">
        <v>52800000</v>
      </c>
      <c r="L273" s="19">
        <v>52800000</v>
      </c>
      <c r="M273" s="29">
        <v>50064172.735769227</v>
      </c>
      <c r="N273" s="26">
        <v>550000</v>
      </c>
      <c r="O273" s="26">
        <v>52800000</v>
      </c>
      <c r="P273" s="19">
        <v>52800000</v>
      </c>
      <c r="Q273" s="29">
        <v>50132186.571895592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49992560.039835162</v>
      </c>
      <c r="J274" s="19">
        <v>500000</v>
      </c>
      <c r="K274" s="19">
        <v>52800000</v>
      </c>
      <c r="L274" s="19">
        <v>52800000</v>
      </c>
      <c r="M274" s="29">
        <v>50085172.735769227</v>
      </c>
      <c r="N274" s="26">
        <v>550000</v>
      </c>
      <c r="O274" s="26">
        <v>52800000</v>
      </c>
      <c r="P274" s="19">
        <v>52800000</v>
      </c>
      <c r="Q274" s="29">
        <v>50153186.571895592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50013560.039835162</v>
      </c>
      <c r="J275" s="19">
        <v>500000</v>
      </c>
      <c r="K275" s="19">
        <v>52800000</v>
      </c>
      <c r="L275" s="19">
        <v>52800000</v>
      </c>
      <c r="M275" s="29">
        <v>50106172.735769227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50034560.039835162</v>
      </c>
      <c r="J276" s="19">
        <v>500000</v>
      </c>
      <c r="K276" s="19">
        <v>52800000</v>
      </c>
      <c r="L276" s="19">
        <v>52800000</v>
      </c>
      <c r="M276" s="29">
        <v>50127172.735769227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50055560.039835162</v>
      </c>
      <c r="J277" s="19">
        <v>500000</v>
      </c>
      <c r="K277" s="19">
        <v>52800000</v>
      </c>
      <c r="L277" s="19">
        <v>52800000</v>
      </c>
      <c r="M277" s="29">
        <v>50148172.735769227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50076560.039835162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50097560.039835162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50118560.039835162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50139560.039835162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2021-02-25T16:43:35Z</dcterms:modified>
</cp:coreProperties>
</file>